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theme/themeOverride1.xml" ContentType="application/vnd.openxmlformats-officedocument.themeOverrid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20.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21.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22.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2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charts/chart24.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slicers/slicer9.xml" ContentType="application/vnd.ms-excel.slicer+xml"/>
  <Override PartName="/xl/charts/chart2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slicers/slicer10.xml" ContentType="application/vnd.ms-excel.slicer+xml"/>
  <Override PartName="/xl/charts/chart2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slicers/slicer11.xml" ContentType="application/vnd.ms-excel.slicer+xml"/>
  <Override PartName="/xl/charts/chart2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slicers/slicer12.xml" ContentType="application/vnd.ms-excel.slicer+xml"/>
  <Override PartName="/xl/charts/chart2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slicers/slicer13.xml" ContentType="application/vnd.ms-excel.slicer+xml"/>
  <Override PartName="/xl/timelines/timeline1.xml" ContentType="application/vnd.ms-excel.timeline+xml"/>
  <Override PartName="/xl/charts/chart29.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slicers/slicer14.xml" ContentType="application/vnd.ms-excel.slicer+xml"/>
  <Override PartName="/xl/charts/chart3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slicers/slicer15.xml" ContentType="application/vnd.ms-excel.slicer+xml"/>
  <Override PartName="/xl/pivotTables/pivotTable16.xml" ContentType="application/vnd.openxmlformats-officedocument.spreadsheetml.pivotTable+xml"/>
  <Override PartName="/xl/drawings/drawing17.xml" ContentType="application/vnd.openxmlformats-officedocument.drawing+xml"/>
  <Override PartName="/xl/slicers/slicer16.xml" ContentType="application/vnd.ms-excel.slicer+xml"/>
  <Override PartName="/xl/timelines/timeline2.xml" ContentType="application/vnd.ms-excel.timeline+xml"/>
  <Override PartName="/xl/pivotTables/pivotTable17.xml" ContentType="application/vnd.openxmlformats-officedocument.spreadsheetml.pivotTable+xml"/>
  <Override PartName="/xl/drawings/drawing18.xml" ContentType="application/vnd.openxmlformats-officedocument.drawing+xml"/>
  <Override PartName="/xl/slicers/slicer17.xml" ContentType="application/vnd.ms-excel.slicer+xml"/>
  <Override PartName="/xl/timelines/timeline3.xml" ContentType="application/vnd.ms-excel.timeline+xml"/>
  <Override PartName="/xl/charts/chart3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8.xml" ContentType="application/vnd.openxmlformats-officedocument.spreadsheetml.pivotTable+xml"/>
  <Override PartName="/xl/drawings/drawing19.xml" ContentType="application/vnd.openxmlformats-officedocument.drawing+xml"/>
  <Override PartName="/xl/slicers/slicer18.xml" ContentType="application/vnd.ms-excel.slicer+xml"/>
  <Override PartName="/xl/timelines/timeline4.xml" ContentType="application/vnd.ms-excel.timeline+xml"/>
  <Override PartName="/xl/pivotTables/pivotTable1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youngcz\Documents\"/>
    </mc:Choice>
  </mc:AlternateContent>
  <xr:revisionPtr revIDLastSave="0" documentId="13_ncr:1_{50AE1AB0-126D-4B5F-B9C5-63551F4F7094}" xr6:coauthVersionLast="47" xr6:coauthVersionMax="47" xr10:uidLastSave="{00000000-0000-0000-0000-000000000000}"/>
  <bookViews>
    <workbookView xWindow="-110" yWindow="-110" windowWidth="19420" windowHeight="10300" tabRatio="900" firstSheet="19" activeTab="20" xr2:uid="{00000000-000D-0000-FFFF-FFFF00000000}"/>
  </bookViews>
  <sheets>
    <sheet name="Untagged Plant" sheetId="26" r:id="rId1"/>
    <sheet name="Plant Output" sheetId="18" state="hidden" r:id="rId2"/>
    <sheet name="Output Tables" sheetId="28" r:id="rId3"/>
    <sheet name="Pouch Output" sheetId="27" state="hidden" r:id="rId4"/>
    <sheet name="12 mo trend" sheetId="14" r:id="rId5"/>
    <sheet name="Dr Pouch Output" sheetId="19" state="hidden" r:id="rId6"/>
    <sheet name="Cl Pouch Output" sheetId="20" state="hidden" r:id="rId7"/>
    <sheet name="Dansac Pouch Output" sheetId="21" state="hidden" r:id="rId8"/>
    <sheet name="Untagged Pouch 12 mo Trend" sheetId="22" state="hidden" r:id="rId9"/>
    <sheet name="Untagged 1AC 12 mo Trend" sheetId="23" state="hidden" r:id="rId10"/>
    <sheet name="Untagged 2AC 12 mo Trend" sheetId="24" state="hidden" r:id="rId11"/>
    <sheet name="Untagged BIM 12 mo Trend" sheetId="25" state="hidden" r:id="rId12"/>
    <sheet name="12 mo trend losses" sheetId="15" state="hidden" r:id="rId13"/>
    <sheet name="DT Waterfall" sheetId="13" r:id="rId14"/>
    <sheet name="DT Pie Chart" sheetId="39" r:id="rId15"/>
    <sheet name="Plant Dashboard" sheetId="29" r:id="rId16"/>
    <sheet name="Platform Dashboard" sheetId="35" r:id="rId17"/>
    <sheet name="OEE Charts" sheetId="36" r:id="rId18"/>
    <sheet name="OEE Heatmap" sheetId="37" r:id="rId19"/>
    <sheet name="OEE% by Month" sheetId="42" r:id="rId20"/>
    <sheet name="WC Target OEE" sheetId="31" r:id="rId21"/>
  </sheets>
  <externalReferences>
    <externalReference r:id="rId22"/>
  </externalReferences>
  <definedNames>
    <definedName name="NativeTimeline_Date">#N/A</definedName>
    <definedName name="NativeTimeline_Date1">#N/A</definedName>
    <definedName name="NativeTimeline_Date2">#N/A</definedName>
    <definedName name="NativeTimeline_Date5">#N/A</definedName>
    <definedName name="Slicer_Date">#N/A</definedName>
    <definedName name="Slicer_Date1">#N/A</definedName>
    <definedName name="Slicer_Date2">#N/A</definedName>
    <definedName name="Slicer_Date3">#N/A</definedName>
    <definedName name="Slicer_Date31">#N/A</definedName>
    <definedName name="Slicer_Date311">#N/A</definedName>
    <definedName name="Slicer_Date3111">#N/A</definedName>
    <definedName name="Slicer_Date312">#N/A</definedName>
    <definedName name="Slicer_Date4">#N/A</definedName>
    <definedName name="Slicer_Date41">#N/A</definedName>
    <definedName name="Slicer_Date411">#N/A</definedName>
    <definedName name="Slicer_Date4111">#N/A</definedName>
    <definedName name="Slicer_Date42">#N/A</definedName>
    <definedName name="Slicer_Date5">#N/A</definedName>
    <definedName name="Slicer_Date6">#N/A</definedName>
    <definedName name="Slicer_Plant">#N/A</definedName>
    <definedName name="Slicer_Plant1">#N/A</definedName>
    <definedName name="Slicer_Plant2">#N/A</definedName>
    <definedName name="Slicer_WorkCell">#N/A</definedName>
    <definedName name="Slicer_WorkCell_Group">#N/A</definedName>
    <definedName name="Slicer_WorkCell_Group1">#N/A</definedName>
    <definedName name="Slicer_WorkCell1">#N/A</definedName>
    <definedName name="Slicer_WorkCell11">#N/A</definedName>
    <definedName name="Slicer_WorkCell111">#N/A</definedName>
    <definedName name="Slicer_WorkCell112">#N/A</definedName>
    <definedName name="Slicer_WorkCell1121">#N/A</definedName>
    <definedName name="Slicer_WorkCell11211">#N/A</definedName>
    <definedName name="Slicer_WorkCell112111">#N/A</definedName>
    <definedName name="Slicer_WorkCell11212">#N/A</definedName>
    <definedName name="Slicer_WorkCell113">#N/A</definedName>
    <definedName name="Slicer_WorkCell1131">#N/A</definedName>
    <definedName name="Slicer_WorkCell11311">#N/A</definedName>
    <definedName name="Slicer_WorkCell113111">#N/A</definedName>
    <definedName name="Slicer_WorkCell1132">#N/A</definedName>
    <definedName name="Slicer_WorkCell2">#N/A</definedName>
    <definedName name="Slicer_WorkCell3">#N/A</definedName>
    <definedName name="Slicer_WorkCell4">#N/A</definedName>
  </definedNames>
  <calcPr calcId="191028"/>
  <pivotCaches>
    <pivotCache cacheId="0" r:id="rId23"/>
  </pivotCaches>
  <extLs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1"/>
        <x15:timelineCacheRef r:id="rId62"/>
        <x15:timelineCacheRef r:id="rId63"/>
        <x15:timelineCacheRef r:id="rId6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 i="31" l="1"/>
  <c r="A70" i="31"/>
  <c r="A23" i="31" l="1"/>
  <c r="A2" i="31" l="1"/>
  <c r="A3" i="31"/>
  <c r="A4" i="31"/>
  <c r="A5" i="31"/>
  <c r="A6" i="31"/>
  <c r="A7" i="31"/>
  <c r="A8" i="31"/>
  <c r="A9" i="31"/>
  <c r="A10" i="31"/>
  <c r="A11" i="31"/>
  <c r="A12" i="31"/>
  <c r="A13" i="31"/>
  <c r="A14" i="31"/>
  <c r="A15" i="31"/>
  <c r="A16" i="31"/>
  <c r="A17" i="31"/>
  <c r="A18" i="31"/>
  <c r="A19" i="31"/>
  <c r="A20" i="31"/>
  <c r="A21" i="31"/>
  <c r="A22" i="31"/>
  <c r="A24" i="31"/>
  <c r="A25" i="31"/>
  <c r="A26" i="31"/>
  <c r="A27" i="31"/>
  <c r="A28" i="31"/>
  <c r="A29" i="31"/>
  <c r="A30" i="31"/>
  <c r="A31" i="31"/>
  <c r="A32" i="31"/>
  <c r="A33" i="31"/>
  <c r="A34" i="31"/>
  <c r="A35" i="31"/>
  <c r="A36" i="31"/>
  <c r="A37" i="31"/>
  <c r="A38" i="31"/>
  <c r="A39" i="31"/>
  <c r="A40" i="31"/>
  <c r="A41" i="31"/>
  <c r="A42" i="31"/>
  <c r="A43" i="31"/>
  <c r="A44" i="31"/>
  <c r="A45" i="31"/>
  <c r="A46" i="31"/>
  <c r="A47" i="31"/>
  <c r="A48" i="31"/>
  <c r="A49" i="31"/>
  <c r="A50" i="31"/>
  <c r="A51" i="31"/>
  <c r="A52" i="31"/>
  <c r="A53" i="31"/>
  <c r="A54" i="31"/>
  <c r="A55" i="31"/>
  <c r="A56" i="31"/>
  <c r="A57" i="31"/>
  <c r="A58" i="31"/>
  <c r="A59" i="31"/>
  <c r="A60" i="31"/>
  <c r="A61" i="31"/>
  <c r="A62" i="31"/>
  <c r="A63" i="31"/>
  <c r="A64" i="31"/>
  <c r="A65" i="31"/>
  <c r="A66" i="31"/>
  <c r="A67" i="31"/>
  <c r="A68" i="31"/>
  <c r="D31" i="28" l="1"/>
  <c r="H31" i="28" s="1" a="1"/>
  <c r="H31" i="28" s="1"/>
  <c r="D32" i="28"/>
  <c r="H32" i="28" s="1" a="1"/>
  <c r="H32" i="28" s="1"/>
  <c r="D33" i="28"/>
  <c r="H33" i="28" s="1" a="1"/>
  <c r="H33" i="28" s="1"/>
  <c r="D34" i="28"/>
  <c r="H34" i="28" s="1" a="1"/>
  <c r="H34" i="28" s="1"/>
  <c r="D35" i="28"/>
  <c r="H35" i="28" s="1" a="1"/>
  <c r="H35" i="28" s="1"/>
  <c r="D36" i="28"/>
  <c r="H36" i="28" s="1" a="1"/>
  <c r="H36" i="28" s="1"/>
  <c r="D37" i="28"/>
  <c r="H37" i="28" s="1" a="1"/>
  <c r="H37" i="28" s="1"/>
  <c r="D38" i="28"/>
  <c r="H38" i="28" s="1" a="1"/>
  <c r="H38" i="28" s="1"/>
  <c r="D39" i="28"/>
  <c r="H39" i="28" s="1" a="1"/>
  <c r="H39" i="28" s="1"/>
  <c r="D40" i="28"/>
  <c r="H40" i="28" s="1" a="1"/>
  <c r="H40" i="28" s="1"/>
  <c r="D41" i="28"/>
  <c r="H41" i="28" s="1" a="1"/>
  <c r="H41" i="28" s="1"/>
  <c r="D42" i="28"/>
  <c r="H42" i="28" s="1" a="1"/>
  <c r="H42" i="28" s="1"/>
  <c r="D43" i="28"/>
  <c r="H43" i="28" s="1" a="1"/>
  <c r="H43" i="28" s="1"/>
  <c r="D44" i="28"/>
  <c r="H44" i="28" s="1" a="1"/>
  <c r="H44" i="28" s="1"/>
  <c r="D45" i="28"/>
  <c r="H45" i="28" s="1" a="1"/>
  <c r="H45" i="28" s="1"/>
  <c r="D46" i="28"/>
  <c r="H46" i="28" s="1" a="1"/>
  <c r="H46" i="28" s="1"/>
  <c r="D47" i="28"/>
  <c r="H47" i="28" s="1" a="1"/>
  <c r="H47" i="28" s="1"/>
  <c r="D48" i="28"/>
  <c r="H48" i="28" s="1" a="1"/>
  <c r="H48" i="28" s="1"/>
  <c r="D49" i="28"/>
  <c r="H49" i="28" s="1" a="1"/>
  <c r="H49" i="28" s="1"/>
  <c r="D50" i="28"/>
  <c r="H50" i="28" s="1" a="1"/>
  <c r="H50" i="28" s="1"/>
  <c r="D55" i="28"/>
  <c r="H55" i="28" s="1" a="1"/>
  <c r="H55" i="28" s="1"/>
  <c r="D56" i="28"/>
  <c r="H56" i="28" s="1" a="1"/>
  <c r="H56" i="28" s="1"/>
  <c r="D57" i="28"/>
  <c r="H57" i="28" s="1" a="1"/>
  <c r="H57" i="28" s="1"/>
  <c r="D58" i="28"/>
  <c r="H58" i="28" s="1" a="1"/>
  <c r="H58" i="28" s="1"/>
  <c r="D59" i="28"/>
  <c r="H59" i="28" s="1" a="1"/>
  <c r="H59" i="28" s="1"/>
  <c r="D60" i="28"/>
  <c r="H60" i="28" s="1" a="1"/>
  <c r="H60" i="28" s="1"/>
  <c r="D61" i="28"/>
  <c r="H61" i="28" s="1" a="1"/>
  <c r="H61" i="28" s="1"/>
  <c r="D62" i="28"/>
  <c r="H62" i="28" s="1" a="1"/>
  <c r="H62" i="28" s="1"/>
  <c r="D63" i="28"/>
  <c r="H63" i="28" s="1" a="1"/>
  <c r="H63" i="28" s="1"/>
  <c r="D64" i="28"/>
  <c r="H64" i="28" s="1" a="1"/>
  <c r="H64" i="28" s="1"/>
  <c r="D65" i="28"/>
  <c r="H65" i="28" s="1" a="1"/>
  <c r="H65" i="28" s="1"/>
  <c r="D66" i="28"/>
  <c r="H66" i="28" s="1" a="1"/>
  <c r="H66" i="28" s="1"/>
  <c r="D5" i="28"/>
  <c r="D6" i="28"/>
  <c r="D7" i="28"/>
  <c r="D8" i="28"/>
  <c r="D9" i="28"/>
  <c r="D10" i="28"/>
  <c r="D11" i="28"/>
  <c r="D12" i="28"/>
  <c r="D13" i="28"/>
  <c r="D14" i="28"/>
  <c r="D15" i="28"/>
  <c r="D16" i="28"/>
  <c r="D17" i="28"/>
  <c r="D18" i="28"/>
  <c r="D19" i="28"/>
  <c r="D20" i="28"/>
  <c r="D21" i="28"/>
  <c r="D22" i="28"/>
  <c r="D23" i="28"/>
  <c r="D24" i="28"/>
  <c r="D25" i="28"/>
  <c r="D26" i="28"/>
  <c r="D4" i="28"/>
  <c r="J108" i="28" l="1"/>
  <c r="J84" i="28"/>
  <c r="J107" i="28"/>
  <c r="J106" i="28"/>
  <c r="J102" i="28"/>
  <c r="J96" i="28"/>
  <c r="J95" i="28"/>
  <c r="J88" i="28"/>
  <c r="J103" i="28"/>
  <c r="H67" i="28"/>
  <c r="J86" i="28"/>
  <c r="J85" i="28"/>
  <c r="J111" i="28"/>
  <c r="H51" i="28"/>
  <c r="J148" i="28"/>
  <c r="J141" i="28"/>
  <c r="J109" i="28"/>
  <c r="H20" i="28" a="1"/>
  <c r="H20" i="28" s="1"/>
  <c r="J137" i="28" s="1"/>
  <c r="H18" i="28" a="1"/>
  <c r="H18" i="28" s="1"/>
  <c r="J135" i="28" s="1"/>
  <c r="J129" i="28"/>
  <c r="J87" i="28"/>
  <c r="H17" i="28" a="1"/>
  <c r="H17" i="28" s="1"/>
  <c r="J134" i="28" s="1"/>
  <c r="J140" i="28"/>
  <c r="H16" i="28" a="1"/>
  <c r="H16" i="28" s="1"/>
  <c r="J133" i="28" s="1"/>
  <c r="H15" i="28" a="1"/>
  <c r="H15" i="28" s="1"/>
  <c r="J132" i="28" s="1"/>
  <c r="J128" i="28"/>
  <c r="H14" i="28" a="1"/>
  <c r="H14" i="28" s="1"/>
  <c r="J131" i="28" s="1"/>
  <c r="J127" i="28"/>
  <c r="H13" i="28" a="1"/>
  <c r="H13" i="28" s="1"/>
  <c r="J130" i="28" s="1"/>
  <c r="J126" i="28"/>
  <c r="H12" i="28" a="1"/>
  <c r="H12" i="28" s="1"/>
  <c r="J114" i="28" s="1"/>
  <c r="J89" i="28"/>
  <c r="H4" i="28" a="1"/>
  <c r="H4" i="28" s="1"/>
  <c r="H11" i="28" a="1"/>
  <c r="H11" i="28" s="1"/>
  <c r="J113" i="28" s="1"/>
  <c r="J99" i="28"/>
  <c r="H26" i="28" a="1"/>
  <c r="H26" i="28" s="1"/>
  <c r="J149" i="28" s="1"/>
  <c r="H10" i="28" a="1"/>
  <c r="H10" i="28" s="1"/>
  <c r="J112" i="28" s="1"/>
  <c r="J98" i="28"/>
  <c r="H25" i="28" a="1"/>
  <c r="H25" i="28" s="1"/>
  <c r="J146" i="28" s="1"/>
  <c r="H9" i="28" a="1"/>
  <c r="H9" i="28" s="1"/>
  <c r="J104" i="28" s="1"/>
  <c r="H24" i="28" a="1"/>
  <c r="H24" i="28" s="1"/>
  <c r="J145" i="28" s="1"/>
  <c r="H8" i="28" a="1"/>
  <c r="H8" i="28" s="1"/>
  <c r="J100" i="28" s="1"/>
  <c r="J125" i="28"/>
  <c r="H23" i="28" a="1"/>
  <c r="H23" i="28" s="1"/>
  <c r="J144" i="28" s="1"/>
  <c r="H7" i="28" a="1"/>
  <c r="H7" i="28" s="1"/>
  <c r="J93" i="28" s="1"/>
  <c r="J124" i="28"/>
  <c r="H22" i="28" a="1"/>
  <c r="H22" i="28" s="1"/>
  <c r="J143" i="28" s="1"/>
  <c r="H6" i="28" a="1"/>
  <c r="H6" i="28" s="1"/>
  <c r="J92" i="28" s="1"/>
  <c r="J123" i="28"/>
  <c r="H21" i="28" a="1"/>
  <c r="H21" i="28" s="1"/>
  <c r="J138" i="28" s="1"/>
  <c r="H5" i="28" a="1"/>
  <c r="H5" i="28" s="1"/>
  <c r="J91" i="28" s="1"/>
  <c r="J122" i="28"/>
  <c r="H19" i="28" a="1"/>
  <c r="H19" i="28" s="1"/>
  <c r="J136" i="28" s="1"/>
  <c r="J142" i="28"/>
  <c r="J110" i="28"/>
  <c r="J83" i="28"/>
  <c r="J97" i="28"/>
  <c r="C433" i="28"/>
  <c r="C387" i="28"/>
  <c r="C148" i="28"/>
  <c r="C390" i="28"/>
  <c r="C435" i="28"/>
  <c r="C149" i="28"/>
  <c r="C389" i="28"/>
  <c r="C385" i="28"/>
  <c r="C391" i="28"/>
  <c r="C434" i="28"/>
  <c r="C150" i="28"/>
  <c r="C388" i="28"/>
  <c r="C384" i="28"/>
  <c r="C386" i="28"/>
  <c r="C343" i="28"/>
  <c r="C327" i="28"/>
  <c r="C289" i="28"/>
  <c r="C163" i="28"/>
  <c r="C330" i="28"/>
  <c r="C333" i="28"/>
  <c r="C239" i="28"/>
  <c r="C166" i="28"/>
  <c r="C162" i="28"/>
  <c r="C336" i="28"/>
  <c r="C282" i="28"/>
  <c r="C211" i="28"/>
  <c r="C169" i="28"/>
  <c r="C339" i="28"/>
  <c r="C285" i="28"/>
  <c r="C214" i="28"/>
  <c r="C172" i="28"/>
  <c r="C342" i="28"/>
  <c r="C326" i="28"/>
  <c r="C288" i="28"/>
  <c r="C217" i="28"/>
  <c r="C329" i="28"/>
  <c r="C291" i="28"/>
  <c r="C161" i="28"/>
  <c r="C332" i="28"/>
  <c r="C165" i="28"/>
  <c r="C335" i="28"/>
  <c r="C241" i="28"/>
  <c r="C168" i="28"/>
  <c r="C338" i="28"/>
  <c r="C284" i="28"/>
  <c r="C213" i="28"/>
  <c r="C171" i="28"/>
  <c r="C341" i="28"/>
  <c r="C287" i="28"/>
  <c r="C216" i="28"/>
  <c r="C328" i="28"/>
  <c r="C290" i="28"/>
  <c r="C331" i="28"/>
  <c r="C164" i="28"/>
  <c r="C334" i="28"/>
  <c r="C240" i="28"/>
  <c r="C167" i="28"/>
  <c r="C340" i="28"/>
  <c r="C286" i="28"/>
  <c r="C337" i="28"/>
  <c r="C283" i="28"/>
  <c r="C212" i="28"/>
  <c r="C170" i="28"/>
  <c r="C215" i="28"/>
  <c r="C138" i="28"/>
  <c r="C122" i="28"/>
  <c r="C97" i="28"/>
  <c r="C137" i="28"/>
  <c r="C114" i="28"/>
  <c r="C96" i="28"/>
  <c r="C136" i="28"/>
  <c r="C113" i="28"/>
  <c r="C95" i="28"/>
  <c r="C135" i="28"/>
  <c r="C112" i="28"/>
  <c r="C84" i="28"/>
  <c r="C134" i="28"/>
  <c r="C111" i="28"/>
  <c r="C85" i="28"/>
  <c r="C133" i="28"/>
  <c r="C110" i="28"/>
  <c r="C86" i="28"/>
  <c r="C90" i="28"/>
  <c r="C132" i="28"/>
  <c r="C109" i="28"/>
  <c r="C87" i="28"/>
  <c r="C129" i="28"/>
  <c r="C147" i="28"/>
  <c r="C131" i="28"/>
  <c r="C108" i="28"/>
  <c r="C88" i="28"/>
  <c r="C106" i="28"/>
  <c r="C115" i="28"/>
  <c r="C139" i="28"/>
  <c r="C130" i="28"/>
  <c r="C107" i="28"/>
  <c r="C89" i="28"/>
  <c r="C146" i="28"/>
  <c r="C101" i="28"/>
  <c r="C145" i="28"/>
  <c r="C128" i="28"/>
  <c r="C104" i="28"/>
  <c r="C91" i="28"/>
  <c r="C144" i="28"/>
  <c r="C127" i="28"/>
  <c r="C92" i="28"/>
  <c r="C94" i="28"/>
  <c r="C143" i="28"/>
  <c r="C126" i="28"/>
  <c r="C102" i="28"/>
  <c r="C93" i="28"/>
  <c r="C123" i="28"/>
  <c r="C142" i="28"/>
  <c r="C125" i="28"/>
  <c r="C100" i="28"/>
  <c r="C83" i="28"/>
  <c r="C98" i="28"/>
  <c r="C141" i="28"/>
  <c r="C124" i="28"/>
  <c r="C99" i="28"/>
  <c r="C140" i="28"/>
  <c r="J90" i="28" l="1"/>
  <c r="J94" i="28" s="1"/>
  <c r="P117" i="28" s="1"/>
  <c r="J105" i="28"/>
  <c r="P119" i="28" s="1"/>
  <c r="J150" i="28"/>
  <c r="P155" i="28" s="1"/>
  <c r="J101" i="28"/>
  <c r="P118" i="28" s="1"/>
  <c r="J139" i="28"/>
  <c r="P153" i="28" s="1"/>
  <c r="J147" i="28"/>
  <c r="P154" i="28" s="1"/>
  <c r="J115" i="28"/>
  <c r="P120" i="28" s="1"/>
  <c r="H27" i="28"/>
  <c r="E4" i="28" a="1"/>
  <c r="E4" i="28" s="1"/>
  <c r="E168" i="28" s="1"/>
  <c r="F183" i="28" s="1"/>
  <c r="E5" i="28" a="1"/>
  <c r="E5" i="28" s="1"/>
  <c r="E25" i="28" a="1"/>
  <c r="E25" i="28" s="1"/>
  <c r="E390" i="28" s="1"/>
  <c r="F413" i="28" s="1"/>
  <c r="E63" i="28" a="1"/>
  <c r="E63" i="28" s="1"/>
  <c r="E140" i="28" s="1"/>
  <c r="E61" i="28" a="1"/>
  <c r="E61" i="28" s="1"/>
  <c r="E332" i="28" s="1"/>
  <c r="F353" i="28" s="1"/>
  <c r="E24" i="28" a="1"/>
  <c r="E24" i="28" s="1"/>
  <c r="E145" i="28" s="1"/>
  <c r="E14" i="28" a="1"/>
  <c r="E14" i="28" s="1"/>
  <c r="E131" i="28" s="1"/>
  <c r="E37" i="28" a="1"/>
  <c r="E37" i="28" s="1"/>
  <c r="E211" i="28" s="1"/>
  <c r="E62" i="28" a="1"/>
  <c r="E62" i="28" s="1"/>
  <c r="E333" i="28" s="1"/>
  <c r="F354" i="28" s="1"/>
  <c r="E44" i="28" a="1"/>
  <c r="E44" i="28" s="1"/>
  <c r="E109" i="28" s="1"/>
  <c r="E64" i="28" a="1"/>
  <c r="E64" i="28" s="1"/>
  <c r="E385" i="28" s="1"/>
  <c r="F408" i="28" s="1"/>
  <c r="E9" i="28" a="1"/>
  <c r="E9" i="28" s="1"/>
  <c r="E23" i="28" a="1"/>
  <c r="E23" i="28" s="1"/>
  <c r="E144" i="28" s="1"/>
  <c r="E42" i="28" a="1"/>
  <c r="E42" i="28" s="1"/>
  <c r="E283" i="28" s="1"/>
  <c r="F296" i="28" s="1"/>
  <c r="E20" i="28" a="1"/>
  <c r="E20" i="28" s="1"/>
  <c r="E7" i="28" a="1"/>
  <c r="E7" i="28" s="1"/>
  <c r="E171" i="28" s="1"/>
  <c r="F186" i="28" s="1"/>
  <c r="E22" i="28" a="1"/>
  <c r="E22" i="28" s="1"/>
  <c r="E387" i="28" s="1"/>
  <c r="F410" i="28" s="1"/>
  <c r="E6" i="28" a="1"/>
  <c r="E6" i="28" s="1"/>
  <c r="E26" i="28" a="1"/>
  <c r="E26" i="28" s="1"/>
  <c r="E10" i="28" a="1"/>
  <c r="E10" i="28" s="1"/>
  <c r="E288" i="28" s="1"/>
  <c r="F301" i="28" s="1"/>
  <c r="E46" i="28" a="1"/>
  <c r="E46" i="28" s="1"/>
  <c r="E41" i="28" a="1"/>
  <c r="E41" i="28" s="1"/>
  <c r="E282" i="28" s="1"/>
  <c r="F295" i="28" s="1"/>
  <c r="E66" i="28" a="1"/>
  <c r="E66" i="28" s="1"/>
  <c r="E60" i="28" a="1"/>
  <c r="E60" i="28" s="1"/>
  <c r="E45" i="28" a="1"/>
  <c r="E45" i="28" s="1"/>
  <c r="E110" i="28" s="1"/>
  <c r="E18" i="28" a="1"/>
  <c r="E18" i="28" s="1"/>
  <c r="E339" i="28" s="1"/>
  <c r="F360" i="28" s="1"/>
  <c r="E57" i="28" a="1"/>
  <c r="E57" i="28" s="1"/>
  <c r="E65" i="28" a="1"/>
  <c r="E65" i="28" s="1"/>
  <c r="E33" i="28" a="1"/>
  <c r="E33" i="28" s="1"/>
  <c r="E13" i="28" a="1"/>
  <c r="E13" i="28" s="1"/>
  <c r="E49" i="28" a="1"/>
  <c r="E49" i="28" s="1"/>
  <c r="E38" i="28" a="1"/>
  <c r="E38" i="28" s="1"/>
  <c r="E8" i="28" a="1"/>
  <c r="E8" i="28" s="1"/>
  <c r="E58" i="28" a="1"/>
  <c r="E58" i="28" s="1"/>
  <c r="E17" i="28" a="1"/>
  <c r="E17" i="28" s="1"/>
  <c r="E15" i="28" a="1"/>
  <c r="E15" i="28" s="1"/>
  <c r="E34" i="28" a="1"/>
  <c r="E34" i="28" s="1"/>
  <c r="E12" i="28" a="1"/>
  <c r="E12" i="28" s="1"/>
  <c r="E50" i="28" a="1"/>
  <c r="E50" i="28" s="1"/>
  <c r="E39" i="28" a="1"/>
  <c r="E39" i="28" s="1"/>
  <c r="E21" i="28" a="1"/>
  <c r="E21" i="28" s="1"/>
  <c r="E40" i="28" a="1"/>
  <c r="E40" i="28" s="1"/>
  <c r="E59" i="28" a="1"/>
  <c r="E59" i="28" s="1"/>
  <c r="E43" i="28" a="1"/>
  <c r="E43" i="28" s="1"/>
  <c r="E284" i="28" s="1"/>
  <c r="F297" i="28" s="1"/>
  <c r="E31" i="28" a="1"/>
  <c r="E31" i="28" s="1"/>
  <c r="E83" i="28" s="1"/>
  <c r="E16" i="28" a="1"/>
  <c r="E16" i="28" s="1"/>
  <c r="E47" i="28" a="1"/>
  <c r="E47" i="28" s="1"/>
  <c r="E35" i="28" a="1"/>
  <c r="E35" i="28" s="1"/>
  <c r="E55" i="28" a="1"/>
  <c r="E55" i="28" s="1"/>
  <c r="E213" i="28" s="1"/>
  <c r="F223" i="28" s="1"/>
  <c r="E19" i="28" a="1"/>
  <c r="E19" i="28" s="1"/>
  <c r="E136" i="28" s="1"/>
  <c r="E36" i="28" a="1"/>
  <c r="E36" i="28" s="1"/>
  <c r="E166" i="28" s="1"/>
  <c r="F181" i="28" s="1"/>
  <c r="E32" i="28" a="1"/>
  <c r="E32" i="28" s="1"/>
  <c r="E84" i="28" s="1"/>
  <c r="E56" i="28" a="1"/>
  <c r="E56" i="28" s="1"/>
  <c r="E214" i="28" s="1"/>
  <c r="F224" i="28" s="1"/>
  <c r="E48" i="28" a="1"/>
  <c r="E48" i="28" s="1"/>
  <c r="E123" i="28" s="1"/>
  <c r="E11" i="28" a="1"/>
  <c r="E11" i="28" s="1"/>
  <c r="E289" i="28" s="1"/>
  <c r="F302" i="28" s="1"/>
  <c r="E138" i="28" l="1"/>
  <c r="E342" i="28"/>
  <c r="F363" i="28" s="1"/>
  <c r="E134" i="28"/>
  <c r="E338" i="28"/>
  <c r="F359" i="28" s="1"/>
  <c r="E133" i="28"/>
  <c r="E337" i="28"/>
  <c r="F358" i="28" s="1"/>
  <c r="E104" i="28"/>
  <c r="E241" i="28"/>
  <c r="F248" i="28" s="1"/>
  <c r="F268" i="28" s="1"/>
  <c r="E103" i="28"/>
  <c r="E240" i="28"/>
  <c r="F247" i="28" s="1"/>
  <c r="E335" i="28"/>
  <c r="F356" i="28" s="1"/>
  <c r="E146" i="28"/>
  <c r="E389" i="28"/>
  <c r="F412" i="28" s="1"/>
  <c r="E128" i="28"/>
  <c r="F221" i="28"/>
  <c r="E129" i="28"/>
  <c r="E384" i="28"/>
  <c r="F407" i="28" s="1"/>
  <c r="E141" i="28"/>
  <c r="E135" i="28"/>
  <c r="E285" i="28"/>
  <c r="F298" i="28" s="1"/>
  <c r="E388" i="28"/>
  <c r="F411" i="28" s="1"/>
  <c r="E107" i="28"/>
  <c r="E27" i="28"/>
  <c r="E73" i="28" s="1"/>
  <c r="E90" i="28"/>
  <c r="E93" i="28"/>
  <c r="E95" i="28"/>
  <c r="E143" i="28"/>
  <c r="E51" i="28"/>
  <c r="E71" i="28" s="1"/>
  <c r="E106" i="28"/>
  <c r="E286" i="28"/>
  <c r="F299" i="28" s="1"/>
  <c r="E161" i="28"/>
  <c r="F176" i="28" s="1"/>
  <c r="E162" i="28"/>
  <c r="F177" i="28" s="1"/>
  <c r="E433" i="28"/>
  <c r="E148" i="28"/>
  <c r="E67" i="28"/>
  <c r="E72" i="28" s="1"/>
  <c r="E169" i="28"/>
  <c r="F184" i="28" s="1"/>
  <c r="E91" i="28"/>
  <c r="E170" i="28"/>
  <c r="F185" i="28" s="1"/>
  <c r="E92" i="28"/>
  <c r="E341" i="28"/>
  <c r="F362" i="28" s="1"/>
  <c r="E137" i="28"/>
  <c r="E111" i="28"/>
  <c r="E287" i="28"/>
  <c r="F300" i="28" s="1"/>
  <c r="E434" i="28"/>
  <c r="F440" i="28" s="1"/>
  <c r="E149" i="28"/>
  <c r="E112" i="28"/>
  <c r="E127" i="28"/>
  <c r="E331" i="28"/>
  <c r="F352" i="28" s="1"/>
  <c r="E329" i="28"/>
  <c r="F350" i="28" s="1"/>
  <c r="E125" i="28"/>
  <c r="E164" i="28"/>
  <c r="F179" i="28" s="1"/>
  <c r="E86" i="28"/>
  <c r="E102" i="28"/>
  <c r="E239" i="28"/>
  <c r="E98" i="28"/>
  <c r="E108" i="28"/>
  <c r="E336" i="28"/>
  <c r="F357" i="28" s="1"/>
  <c r="E132" i="28"/>
  <c r="E167" i="28"/>
  <c r="F182" i="28" s="1"/>
  <c r="F192" i="28" s="1"/>
  <c r="E89" i="28"/>
  <c r="E216" i="28"/>
  <c r="F226" i="28" s="1"/>
  <c r="F232" i="28" s="1"/>
  <c r="E100" i="28"/>
  <c r="E165" i="28"/>
  <c r="F180" i="28" s="1"/>
  <c r="E87" i="28"/>
  <c r="E212" i="28"/>
  <c r="F222" i="28" s="1"/>
  <c r="E96" i="28"/>
  <c r="E326" i="28"/>
  <c r="E122" i="28"/>
  <c r="E124" i="28"/>
  <c r="E328" i="28"/>
  <c r="F349" i="28" s="1"/>
  <c r="E97" i="28"/>
  <c r="E130" i="28"/>
  <c r="E334" i="28"/>
  <c r="F355" i="28" s="1"/>
  <c r="E114" i="28"/>
  <c r="E290" i="28"/>
  <c r="F303" i="28" s="1"/>
  <c r="F314" i="28" s="1"/>
  <c r="E340" i="28"/>
  <c r="F361" i="28" s="1"/>
  <c r="E113" i="28"/>
  <c r="E327" i="28"/>
  <c r="F348" i="28" s="1"/>
  <c r="E163" i="28"/>
  <c r="F178" i="28" s="1"/>
  <c r="E85" i="28"/>
  <c r="E386" i="28"/>
  <c r="F409" i="28" s="1"/>
  <c r="E142" i="28"/>
  <c r="E126" i="28"/>
  <c r="E330" i="28"/>
  <c r="F351" i="28" s="1"/>
  <c r="E99" i="28"/>
  <c r="E215" i="28"/>
  <c r="F225" i="28" s="1"/>
  <c r="F231" i="28" s="1"/>
  <c r="E88" i="28"/>
  <c r="F64" i="28" l="1" a="1"/>
  <c r="F64" i="28" s="1"/>
  <c r="F63" i="28" a="1"/>
  <c r="F63" i="28" s="1"/>
  <c r="F43" i="28" a="1"/>
  <c r="F43" i="28" s="1"/>
  <c r="I43" i="28" s="1"/>
  <c r="F23" i="28" a="1"/>
  <c r="F23" i="28" s="1"/>
  <c r="I23" i="28" s="1"/>
  <c r="F7" i="28" a="1"/>
  <c r="F7" i="28" s="1"/>
  <c r="I7" i="28" s="1"/>
  <c r="F42" i="28" a="1"/>
  <c r="F42" i="28" s="1"/>
  <c r="I42" i="28" s="1"/>
  <c r="F22" i="28" a="1"/>
  <c r="F22" i="28" s="1"/>
  <c r="I22" i="28" s="1"/>
  <c r="F6" i="28" a="1"/>
  <c r="F6" i="28" s="1"/>
  <c r="I6" i="28" s="1"/>
  <c r="F4" i="28" a="1"/>
  <c r="F4" i="28" s="1"/>
  <c r="F56" i="28" a="1"/>
  <c r="F56" i="28" s="1"/>
  <c r="F16" i="28" a="1"/>
  <c r="F16" i="28" s="1"/>
  <c r="F55" i="28" a="1"/>
  <c r="F55" i="28" s="1"/>
  <c r="F50" i="28" a="1"/>
  <c r="F50" i="28" s="1"/>
  <c r="I50" i="28" s="1"/>
  <c r="F49" i="28" a="1"/>
  <c r="F49" i="28" s="1"/>
  <c r="I49" i="28" s="1"/>
  <c r="F48" i="28" a="1"/>
  <c r="F48" i="28" s="1"/>
  <c r="I48" i="28" s="1"/>
  <c r="F44" i="28" a="1"/>
  <c r="F44" i="28" s="1"/>
  <c r="I44" i="28" s="1"/>
  <c r="F62" i="28" a="1"/>
  <c r="F62" i="28" s="1"/>
  <c r="I62" i="28" s="1"/>
  <c r="F61" i="28" a="1"/>
  <c r="F61" i="28" s="1"/>
  <c r="I61" i="28" s="1"/>
  <c r="F41" i="28" a="1"/>
  <c r="F41" i="28" s="1"/>
  <c r="I41" i="28" s="1"/>
  <c r="F21" i="28" a="1"/>
  <c r="F21" i="28" s="1"/>
  <c r="I21" i="28" s="1"/>
  <c r="F5" i="28" a="1"/>
  <c r="F5" i="28" s="1"/>
  <c r="I5" i="28" s="1"/>
  <c r="F40" i="28" a="1"/>
  <c r="F40" i="28" s="1"/>
  <c r="F20" i="28" a="1"/>
  <c r="F20" i="28" s="1"/>
  <c r="I20" i="28" s="1"/>
  <c r="F17" i="28" a="1"/>
  <c r="F17" i="28" s="1"/>
  <c r="I17" i="28" s="1"/>
  <c r="F36" i="28" a="1"/>
  <c r="F36" i="28" s="1"/>
  <c r="F15" i="28" a="1"/>
  <c r="F15" i="28" s="1"/>
  <c r="F14" i="28" a="1"/>
  <c r="F14" i="28" s="1"/>
  <c r="F33" i="28" a="1"/>
  <c r="F33" i="28" s="1"/>
  <c r="F8" i="28" a="1"/>
  <c r="F8" i="28" s="1"/>
  <c r="I8" i="28" s="1"/>
  <c r="F60" i="28" a="1"/>
  <c r="F60" i="28" s="1"/>
  <c r="I60" i="28" s="1"/>
  <c r="F59" i="28" a="1"/>
  <c r="F59" i="28" s="1"/>
  <c r="I59" i="28" s="1"/>
  <c r="F39" i="28" a="1"/>
  <c r="F39" i="28" s="1"/>
  <c r="F19" i="28" a="1"/>
  <c r="F19" i="28" s="1"/>
  <c r="F58" i="28" a="1"/>
  <c r="F58" i="28" s="1"/>
  <c r="F38" i="28" a="1"/>
  <c r="F38" i="28" s="1"/>
  <c r="I38" i="28" s="1"/>
  <c r="F18" i="28" a="1"/>
  <c r="F18" i="28" s="1"/>
  <c r="I18" i="28" s="1"/>
  <c r="F37" i="28" a="1"/>
  <c r="F37" i="28" s="1"/>
  <c r="I37" i="28" s="1"/>
  <c r="F35" i="28" a="1"/>
  <c r="F35" i="28" s="1"/>
  <c r="F13" i="28" a="1"/>
  <c r="F13" i="28" s="1"/>
  <c r="I13" i="28" s="1"/>
  <c r="F12" i="28" a="1"/>
  <c r="F12" i="28" s="1"/>
  <c r="I12" i="28" s="1"/>
  <c r="F34" i="28" a="1"/>
  <c r="F34" i="28" s="1"/>
  <c r="F32" i="28" a="1"/>
  <c r="F32" i="28" s="1"/>
  <c r="F57" i="28" a="1"/>
  <c r="F57" i="28" s="1"/>
  <c r="I57" i="28" s="1"/>
  <c r="F47" i="28" a="1"/>
  <c r="F47" i="28" s="1"/>
  <c r="I47" i="28" s="1"/>
  <c r="F31" i="28" a="1"/>
  <c r="F31" i="28" s="1"/>
  <c r="F11" i="28" a="1"/>
  <c r="F11" i="28" s="1"/>
  <c r="I11" i="28" s="1"/>
  <c r="F66" i="28" a="1"/>
  <c r="F66" i="28" s="1"/>
  <c r="I66" i="28" s="1"/>
  <c r="F46" i="28" a="1"/>
  <c r="F46" i="28" s="1"/>
  <c r="I46" i="28" s="1"/>
  <c r="F26" i="28" a="1"/>
  <c r="F26" i="28" s="1"/>
  <c r="I26" i="28" s="1"/>
  <c r="F10" i="28" a="1"/>
  <c r="F10" i="28" s="1"/>
  <c r="I10" i="28" s="1"/>
  <c r="F65" i="28" a="1"/>
  <c r="F65" i="28" s="1"/>
  <c r="F45" i="28" a="1"/>
  <c r="F45" i="28" s="1"/>
  <c r="I45" i="28" s="1"/>
  <c r="F25" i="28" a="1"/>
  <c r="F25" i="28" s="1"/>
  <c r="I25" i="28" s="1"/>
  <c r="F9" i="28" a="1"/>
  <c r="F9" i="28" s="1"/>
  <c r="I9" i="28" s="1"/>
  <c r="F24" i="28" a="1"/>
  <c r="F24" i="28" s="1"/>
  <c r="I24" i="28" s="1"/>
  <c r="I4" i="28"/>
  <c r="I15" i="28"/>
  <c r="I19" i="28"/>
  <c r="I16" i="28"/>
  <c r="I14" i="28"/>
  <c r="E105" i="28"/>
  <c r="L119" i="28" s="1"/>
  <c r="E147" i="28"/>
  <c r="L154" i="28" s="1"/>
  <c r="E150" i="28"/>
  <c r="L155" i="28" s="1"/>
  <c r="F420" i="28"/>
  <c r="F376" i="28"/>
  <c r="E291" i="28"/>
  <c r="F313" i="28"/>
  <c r="E139" i="28"/>
  <c r="L153" i="28" s="1"/>
  <c r="F377" i="28"/>
  <c r="E94" i="28"/>
  <c r="L117" i="28" s="1"/>
  <c r="F193" i="28"/>
  <c r="F191" i="28"/>
  <c r="F419" i="28"/>
  <c r="F190" i="28"/>
  <c r="F230" i="28"/>
  <c r="E101" i="28"/>
  <c r="L118" i="28" s="1"/>
  <c r="E217" i="28"/>
  <c r="E391" i="28"/>
  <c r="E115" i="28"/>
  <c r="L120" i="28" s="1"/>
  <c r="E172" i="28"/>
  <c r="F439" i="28"/>
  <c r="E435" i="28"/>
  <c r="E242" i="28"/>
  <c r="F246" i="28"/>
  <c r="F267" i="28" s="1"/>
  <c r="F347" i="28"/>
  <c r="F375" i="28" s="1"/>
  <c r="E343" i="28"/>
  <c r="I56" i="28"/>
  <c r="I55" i="28"/>
  <c r="F168" i="28" l="1"/>
  <c r="E183" i="28" s="1"/>
  <c r="G183" i="28" s="1"/>
  <c r="H183" i="28" s="1"/>
  <c r="F171" i="28"/>
  <c r="E186" i="28" s="1"/>
  <c r="F387" i="28"/>
  <c r="E410" i="28" s="1"/>
  <c r="F170" i="28"/>
  <c r="E185" i="28" s="1"/>
  <c r="G185" i="28" s="1"/>
  <c r="H185" i="28" s="1"/>
  <c r="F390" i="28"/>
  <c r="G390" i="28" s="1"/>
  <c r="F241" i="28"/>
  <c r="E248" i="28" s="1"/>
  <c r="E268" i="28" s="1"/>
  <c r="G268" i="28" s="1"/>
  <c r="H268" i="28" s="1"/>
  <c r="F169" i="28"/>
  <c r="E184" i="28" s="1"/>
  <c r="G184" i="28" s="1"/>
  <c r="H184" i="28" s="1"/>
  <c r="F388" i="28"/>
  <c r="G388" i="28" s="1"/>
  <c r="F239" i="28"/>
  <c r="E246" i="28" s="1"/>
  <c r="I39" i="28"/>
  <c r="F384" i="28"/>
  <c r="E407" i="28" s="1"/>
  <c r="I63" i="28"/>
  <c r="F165" i="28"/>
  <c r="E180" i="28" s="1"/>
  <c r="G180" i="28" s="1"/>
  <c r="H180" i="28" s="1"/>
  <c r="I35" i="28"/>
  <c r="F240" i="28"/>
  <c r="E247" i="28" s="1"/>
  <c r="G247" i="28" s="1"/>
  <c r="H247" i="28" s="1"/>
  <c r="I40" i="28"/>
  <c r="F386" i="28"/>
  <c r="G386" i="28" s="1"/>
  <c r="I65" i="28"/>
  <c r="F164" i="28"/>
  <c r="E179" i="28" s="1"/>
  <c r="G179" i="28" s="1"/>
  <c r="H179" i="28" s="1"/>
  <c r="I34" i="28"/>
  <c r="F161" i="28"/>
  <c r="E176" i="28" s="1"/>
  <c r="G176" i="28" s="1"/>
  <c r="H176" i="28" s="1"/>
  <c r="I31" i="28"/>
  <c r="F162" i="28"/>
  <c r="E177" i="28" s="1"/>
  <c r="G177" i="28" s="1"/>
  <c r="H177" i="28" s="1"/>
  <c r="I32" i="28"/>
  <c r="F167" i="28"/>
  <c r="E182" i="28" s="1"/>
  <c r="E192" i="28" s="1"/>
  <c r="G192" i="28" s="1"/>
  <c r="H192" i="28" s="1"/>
  <c r="I58" i="28"/>
  <c r="F385" i="28"/>
  <c r="G385" i="28" s="1"/>
  <c r="I64" i="28"/>
  <c r="F163" i="28"/>
  <c r="E178" i="28" s="1"/>
  <c r="G178" i="28" s="1"/>
  <c r="H178" i="28" s="1"/>
  <c r="I33" i="28"/>
  <c r="F166" i="28"/>
  <c r="E181" i="28" s="1"/>
  <c r="G181" i="28" s="1"/>
  <c r="H181" i="28" s="1"/>
  <c r="I36" i="28"/>
  <c r="G24" i="28"/>
  <c r="F145" i="28"/>
  <c r="G145" i="28" s="1"/>
  <c r="F389" i="28"/>
  <c r="F148" i="28"/>
  <c r="F433" i="28"/>
  <c r="E439" i="28" s="1"/>
  <c r="F149" i="28"/>
  <c r="G149" i="28" s="1"/>
  <c r="F434" i="28"/>
  <c r="G23" i="28"/>
  <c r="F144" i="28"/>
  <c r="G144" i="28" s="1"/>
  <c r="G18" i="28"/>
  <c r="F135" i="28"/>
  <c r="G135" i="28" s="1"/>
  <c r="F339" i="28"/>
  <c r="G33" i="28"/>
  <c r="F85" i="28"/>
  <c r="G85" i="28" s="1"/>
  <c r="G32" i="28"/>
  <c r="F84" i="28"/>
  <c r="G84" i="28" s="1"/>
  <c r="G45" i="28"/>
  <c r="F110" i="28"/>
  <c r="G110" i="28" s="1"/>
  <c r="F286" i="28"/>
  <c r="G66" i="28"/>
  <c r="G25" i="28"/>
  <c r="F146" i="28"/>
  <c r="G146" i="28" s="1"/>
  <c r="G13" i="28"/>
  <c r="F130" i="28"/>
  <c r="G130" i="28" s="1"/>
  <c r="F334" i="28"/>
  <c r="G15" i="28"/>
  <c r="F336" i="28"/>
  <c r="F132" i="28"/>
  <c r="G132" i="28" s="1"/>
  <c r="G59" i="28"/>
  <c r="F330" i="28"/>
  <c r="F126" i="28"/>
  <c r="G126" i="28" s="1"/>
  <c r="G39" i="28"/>
  <c r="F102" i="28"/>
  <c r="G43" i="28"/>
  <c r="F284" i="28"/>
  <c r="F108" i="28"/>
  <c r="G108" i="28" s="1"/>
  <c r="G11" i="28"/>
  <c r="F113" i="28"/>
  <c r="G113" i="28" s="1"/>
  <c r="F289" i="28"/>
  <c r="G42" i="28"/>
  <c r="F283" i="28"/>
  <c r="F107" i="28"/>
  <c r="G107" i="28" s="1"/>
  <c r="G48" i="28"/>
  <c r="F327" i="28"/>
  <c r="F123" i="28"/>
  <c r="G123" i="28" s="1"/>
  <c r="G65" i="28"/>
  <c r="F142" i="28"/>
  <c r="G142" i="28" s="1"/>
  <c r="G20" i="28"/>
  <c r="F341" i="28"/>
  <c r="F137" i="28"/>
  <c r="G137" i="28" s="1"/>
  <c r="G36" i="28"/>
  <c r="F88" i="28"/>
  <c r="G88" i="28" s="1"/>
  <c r="G34" i="28"/>
  <c r="F86" i="28"/>
  <c r="G86" i="28" s="1"/>
  <c r="G35" i="28"/>
  <c r="F87" i="28"/>
  <c r="G87" i="28" s="1"/>
  <c r="G41" i="28"/>
  <c r="F106" i="28"/>
  <c r="F282" i="28"/>
  <c r="E295" i="28" s="1"/>
  <c r="G38" i="28"/>
  <c r="F212" i="28"/>
  <c r="F96" i="28"/>
  <c r="G96" i="28" s="1"/>
  <c r="G40" i="28"/>
  <c r="F103" i="28"/>
  <c r="G103" i="28" s="1"/>
  <c r="G63" i="28"/>
  <c r="F140" i="28"/>
  <c r="G37" i="28"/>
  <c r="F95" i="28"/>
  <c r="F211" i="28"/>
  <c r="G62" i="28"/>
  <c r="F333" i="28"/>
  <c r="F129" i="28"/>
  <c r="G129" i="28" s="1"/>
  <c r="G47" i="28"/>
  <c r="F122" i="28"/>
  <c r="F326" i="28"/>
  <c r="E347" i="28" s="1"/>
  <c r="G6" i="28"/>
  <c r="F92" i="28"/>
  <c r="G92" i="28" s="1"/>
  <c r="G64" i="28"/>
  <c r="F141" i="28"/>
  <c r="G141" i="28" s="1"/>
  <c r="G19" i="28"/>
  <c r="F136" i="28"/>
  <c r="G136" i="28" s="1"/>
  <c r="F340" i="28"/>
  <c r="F213" i="28"/>
  <c r="F97" i="28"/>
  <c r="G97" i="28" s="1"/>
  <c r="G56" i="28"/>
  <c r="F214" i="28"/>
  <c r="F98" i="28"/>
  <c r="G98" i="28" s="1"/>
  <c r="G49" i="28"/>
  <c r="F328" i="28"/>
  <c r="F124" i="28"/>
  <c r="G124" i="28" s="1"/>
  <c r="G50" i="28"/>
  <c r="F329" i="28"/>
  <c r="F125" i="28"/>
  <c r="G125" i="28" s="1"/>
  <c r="G60" i="28"/>
  <c r="F331" i="28"/>
  <c r="F127" i="28"/>
  <c r="G127" i="28" s="1"/>
  <c r="G61" i="28"/>
  <c r="F332" i="28"/>
  <c r="F128" i="28"/>
  <c r="G128" i="28" s="1"/>
  <c r="G16" i="28"/>
  <c r="F133" i="28"/>
  <c r="G133" i="28" s="1"/>
  <c r="F337" i="28"/>
  <c r="G17" i="28"/>
  <c r="F134" i="28"/>
  <c r="G134" i="28" s="1"/>
  <c r="F338" i="28"/>
  <c r="G58" i="28"/>
  <c r="F89" i="28"/>
  <c r="G89" i="28" s="1"/>
  <c r="G44" i="28"/>
  <c r="F285" i="28"/>
  <c r="F109" i="28"/>
  <c r="G109" i="28" s="1"/>
  <c r="G7" i="28"/>
  <c r="F93" i="28"/>
  <c r="G93" i="28" s="1"/>
  <c r="F83" i="28"/>
  <c r="G22" i="28"/>
  <c r="F143" i="28"/>
  <c r="G143" i="28" s="1"/>
  <c r="G57" i="28"/>
  <c r="F215" i="28"/>
  <c r="F99" i="28"/>
  <c r="G99" i="28" s="1"/>
  <c r="G21" i="28"/>
  <c r="F138" i="28"/>
  <c r="G138" i="28" s="1"/>
  <c r="F342" i="28"/>
  <c r="G46" i="28"/>
  <c r="F287" i="28"/>
  <c r="F111" i="28"/>
  <c r="G111" i="28" s="1"/>
  <c r="G9" i="28"/>
  <c r="F104" i="28"/>
  <c r="G104" i="28" s="1"/>
  <c r="G10" i="28"/>
  <c r="F112" i="28"/>
  <c r="G112" i="28" s="1"/>
  <c r="F288" i="28"/>
  <c r="G14" i="28"/>
  <c r="F335" i="28"/>
  <c r="F131" i="28"/>
  <c r="G131" i="28" s="1"/>
  <c r="G26" i="28"/>
  <c r="G8" i="28"/>
  <c r="F216" i="28"/>
  <c r="F100" i="28"/>
  <c r="G100" i="28" s="1"/>
  <c r="F90" i="28"/>
  <c r="G90" i="28" s="1"/>
  <c r="G12" i="28"/>
  <c r="F114" i="28"/>
  <c r="G114" i="28" s="1"/>
  <c r="F290" i="28"/>
  <c r="G5" i="28"/>
  <c r="F91" i="28"/>
  <c r="G91" i="28" s="1"/>
  <c r="F27" i="28"/>
  <c r="I27" i="28" s="1"/>
  <c r="G4" i="28"/>
  <c r="F67" i="28"/>
  <c r="F72" i="28" s="1"/>
  <c r="G55" i="28"/>
  <c r="F51" i="28"/>
  <c r="F71" i="28" s="1"/>
  <c r="G31" i="28"/>
  <c r="G387" i="28" l="1"/>
  <c r="G168" i="28"/>
  <c r="G164" i="28"/>
  <c r="E411" i="28"/>
  <c r="G411" i="28" s="1"/>
  <c r="H411" i="28" s="1"/>
  <c r="E413" i="28"/>
  <c r="G413" i="28" s="1"/>
  <c r="H413" i="28" s="1"/>
  <c r="H103" i="28" a="1"/>
  <c r="H103" i="28" s="1"/>
  <c r="G170" i="28"/>
  <c r="G169" i="28"/>
  <c r="G182" i="28"/>
  <c r="H182" i="28" s="1"/>
  <c r="G241" i="28"/>
  <c r="G248" i="28"/>
  <c r="H248" i="28" s="1"/>
  <c r="E193" i="28"/>
  <c r="G193" i="28" s="1"/>
  <c r="H193" i="28" s="1"/>
  <c r="G186" i="28"/>
  <c r="H186" i="28" s="1"/>
  <c r="G171" i="28"/>
  <c r="I103" i="28" a="1"/>
  <c r="I103" i="28" s="1"/>
  <c r="G384" i="28"/>
  <c r="E408" i="28"/>
  <c r="G408" i="28" s="1"/>
  <c r="H408" i="28" s="1"/>
  <c r="G167" i="28"/>
  <c r="I240" i="28" a="1"/>
  <c r="I240" i="28" s="1"/>
  <c r="G165" i="28"/>
  <c r="I178" i="28"/>
  <c r="G163" i="28"/>
  <c r="E409" i="28"/>
  <c r="G409" i="28" s="1"/>
  <c r="H409" i="28" s="1"/>
  <c r="H240" i="28" a="1"/>
  <c r="H240" i="28" s="1"/>
  <c r="G162" i="28"/>
  <c r="G240" i="28"/>
  <c r="F242" i="28"/>
  <c r="E267" i="28"/>
  <c r="G267" i="28" s="1"/>
  <c r="H267" i="28" s="1"/>
  <c r="G166" i="28"/>
  <c r="E190" i="28"/>
  <c r="G190" i="28" s="1"/>
  <c r="H190" i="28" s="1"/>
  <c r="I67" i="28"/>
  <c r="I177" i="28"/>
  <c r="E191" i="28"/>
  <c r="G191" i="28" s="1"/>
  <c r="H191" i="28" s="1"/>
  <c r="I51" i="28"/>
  <c r="H142" i="28" a="1"/>
  <c r="H142" i="28" s="1"/>
  <c r="H125" i="28" a="1"/>
  <c r="H125" i="28" s="1"/>
  <c r="H288" i="28" a="1"/>
  <c r="H288" i="28" s="1"/>
  <c r="H389" i="28" a="1"/>
  <c r="H389" i="28" s="1"/>
  <c r="H433" i="28" a="1"/>
  <c r="H433" i="28" s="1"/>
  <c r="H110" i="28" a="1"/>
  <c r="H110" i="28" s="1"/>
  <c r="H163" i="28" a="1"/>
  <c r="H163" i="28" s="1"/>
  <c r="H123" i="28" a="1"/>
  <c r="H123" i="28" s="1"/>
  <c r="H215" i="28" a="1"/>
  <c r="H215" i="28" s="1"/>
  <c r="H124" i="28" a="1"/>
  <c r="H124" i="28" s="1"/>
  <c r="H109" i="28" a="1"/>
  <c r="H109" i="28" s="1"/>
  <c r="H128" i="28" a="1"/>
  <c r="H128" i="28" s="1"/>
  <c r="H335" i="28" a="1"/>
  <c r="H335" i="28" s="1"/>
  <c r="H138" i="28" a="1"/>
  <c r="H138" i="28" s="1"/>
  <c r="H89" i="28" a="1"/>
  <c r="H89" i="28" s="1"/>
  <c r="H333" i="28" a="1"/>
  <c r="H333" i="28" s="1"/>
  <c r="H390" i="28" a="1"/>
  <c r="H390" i="28" s="1"/>
  <c r="H102" i="28" a="1"/>
  <c r="H102" i="28" s="1"/>
  <c r="H111" i="28" a="1"/>
  <c r="H111" i="28" s="1"/>
  <c r="H170" i="28" a="1"/>
  <c r="H170" i="28" s="1"/>
  <c r="H141" i="28" a="1"/>
  <c r="H141" i="28" s="1"/>
  <c r="H137" i="28" a="1"/>
  <c r="H137" i="28" s="1"/>
  <c r="H84" i="28" a="1"/>
  <c r="H84" i="28" s="1"/>
  <c r="H136" i="28" a="1"/>
  <c r="H136" i="28" s="1"/>
  <c r="H283" i="28" a="1"/>
  <c r="H283" i="28" s="1"/>
  <c r="H166" i="28" a="1"/>
  <c r="H166" i="28" s="1"/>
  <c r="H133" i="28" a="1"/>
  <c r="H133" i="28" s="1"/>
  <c r="H241" i="28" a="1"/>
  <c r="H241" i="28" s="1"/>
  <c r="H161" i="28" a="1"/>
  <c r="H161" i="28" s="1"/>
  <c r="H165" i="28" a="1"/>
  <c r="H165" i="28" s="1"/>
  <c r="H106" i="28" a="1"/>
  <c r="H106" i="28" s="1"/>
  <c r="H169" i="28" a="1"/>
  <c r="H169" i="28" s="1"/>
  <c r="H211" i="28" a="1"/>
  <c r="H211" i="28" s="1"/>
  <c r="H384" i="28" a="1"/>
  <c r="H384" i="28" s="1"/>
  <c r="H122" i="28" a="1"/>
  <c r="H122" i="28" s="1"/>
  <c r="H284" i="28" a="1"/>
  <c r="H284" i="28" s="1"/>
  <c r="H387" i="28" a="1"/>
  <c r="H387" i="28" s="1"/>
  <c r="H97" i="28" a="1"/>
  <c r="H97" i="28" s="1"/>
  <c r="H331" i="28" a="1"/>
  <c r="H331" i="28" s="1"/>
  <c r="H336" i="28" a="1"/>
  <c r="H336" i="28" s="1"/>
  <c r="H134" i="28" a="1"/>
  <c r="H134" i="28" s="1"/>
  <c r="H339" i="28" a="1"/>
  <c r="H339" i="28" s="1"/>
  <c r="H214" i="28" a="1"/>
  <c r="H214" i="28" s="1"/>
  <c r="H113" i="28" a="1"/>
  <c r="H113" i="28" s="1"/>
  <c r="H93" i="28" a="1"/>
  <c r="H93" i="28" s="1"/>
  <c r="H388" i="28" a="1"/>
  <c r="H388" i="28" s="1"/>
  <c r="H149" i="28" a="1"/>
  <c r="H149" i="28" s="1"/>
  <c r="H114" i="28" a="1"/>
  <c r="H114" i="28" s="1"/>
  <c r="H212" i="28" a="1"/>
  <c r="H212" i="28" s="1"/>
  <c r="H130" i="28" a="1"/>
  <c r="H130" i="28" s="1"/>
  <c r="H100" i="28" a="1"/>
  <c r="H100" i="28" s="1"/>
  <c r="H86" i="28" a="1"/>
  <c r="H86" i="28" s="1"/>
  <c r="H330" i="28" a="1"/>
  <c r="H330" i="28" s="1"/>
  <c r="H168" i="28" a="1"/>
  <c r="H168" i="28" s="1"/>
  <c r="G246" i="28"/>
  <c r="H246" i="28" s="1"/>
  <c r="F217" i="28"/>
  <c r="G217" i="28" s="1"/>
  <c r="F101" i="28"/>
  <c r="G102" i="28"/>
  <c r="F105" i="28"/>
  <c r="G105" i="28" s="1"/>
  <c r="H140" i="28" a="1"/>
  <c r="H140" i="28" s="1"/>
  <c r="H145" i="28" a="1"/>
  <c r="H145" i="28" s="1"/>
  <c r="H131" i="28" a="1"/>
  <c r="H131" i="28" s="1"/>
  <c r="H213" i="28" a="1"/>
  <c r="H213" i="28" s="1"/>
  <c r="H239" i="28" a="1"/>
  <c r="H239" i="28" s="1"/>
  <c r="H171" i="28" a="1"/>
  <c r="H171" i="28" s="1"/>
  <c r="H332" i="28" a="1"/>
  <c r="H332" i="28" s="1"/>
  <c r="H341" i="28" a="1"/>
  <c r="H341" i="28" s="1"/>
  <c r="H327" i="28" a="1"/>
  <c r="H327" i="28" s="1"/>
  <c r="H282" i="28" a="1"/>
  <c r="H282" i="28" s="1"/>
  <c r="H167" i="28" a="1"/>
  <c r="H167" i="28" s="1"/>
  <c r="H162" i="28" a="1"/>
  <c r="H162" i="28" s="1"/>
  <c r="H87" i="28" a="1"/>
  <c r="H87" i="28" s="1"/>
  <c r="H85" i="28" a="1"/>
  <c r="H85" i="28" s="1"/>
  <c r="H434" i="28" a="1"/>
  <c r="H434" i="28" s="1"/>
  <c r="H286" i="28" a="1"/>
  <c r="H286" i="28" s="1"/>
  <c r="H92" i="28" a="1"/>
  <c r="H92" i="28" s="1"/>
  <c r="H216" i="28" a="1"/>
  <c r="H216" i="28" s="1"/>
  <c r="H289" i="28" a="1"/>
  <c r="H289" i="28" s="1"/>
  <c r="H83" i="28" a="1"/>
  <c r="H83" i="28" s="1"/>
  <c r="H334" i="28" a="1"/>
  <c r="H334" i="28" s="1"/>
  <c r="H95" i="28" a="1"/>
  <c r="H95" i="28" s="1"/>
  <c r="H285" i="28" a="1"/>
  <c r="H285" i="28" s="1"/>
  <c r="H135" i="28" a="1"/>
  <c r="H135" i="28" s="1"/>
  <c r="H98" i="28" a="1"/>
  <c r="H98" i="28" s="1"/>
  <c r="H326" i="28" a="1"/>
  <c r="H326" i="28" s="1"/>
  <c r="H91" i="28" a="1"/>
  <c r="H91" i="28" s="1"/>
  <c r="H108" i="28" a="1"/>
  <c r="H108" i="28" s="1"/>
  <c r="H328" i="28" a="1"/>
  <c r="H328" i="28" s="1"/>
  <c r="H126" i="28" a="1"/>
  <c r="H126" i="28" s="1"/>
  <c r="H287" i="28" a="1"/>
  <c r="H287" i="28" s="1"/>
  <c r="H112" i="28" a="1"/>
  <c r="H112" i="28" s="1"/>
  <c r="H90" i="28" a="1"/>
  <c r="H90" i="28" s="1"/>
  <c r="H96" i="28" a="1"/>
  <c r="H96" i="28" s="1"/>
  <c r="H385" i="28" a="1"/>
  <c r="H385" i="28" s="1"/>
  <c r="H337" i="28" a="1"/>
  <c r="H337" i="28" s="1"/>
  <c r="H143" i="28" a="1"/>
  <c r="H143" i="28" s="1"/>
  <c r="H386" i="28" a="1"/>
  <c r="H386" i="28" s="1"/>
  <c r="H99" i="28" a="1"/>
  <c r="H99" i="28" s="1"/>
  <c r="H88" i="28" a="1"/>
  <c r="H88" i="28" s="1"/>
  <c r="H129" i="28" a="1"/>
  <c r="H129" i="28" s="1"/>
  <c r="H146" i="28" a="1"/>
  <c r="H146" i="28" s="1"/>
  <c r="H338" i="28" a="1"/>
  <c r="H338" i="28" s="1"/>
  <c r="H342" i="28" a="1"/>
  <c r="H342" i="28" s="1"/>
  <c r="H127" i="28" a="1"/>
  <c r="H127" i="28" s="1"/>
  <c r="H340" i="28" a="1"/>
  <c r="H340" i="28" s="1"/>
  <c r="H132" i="28" a="1"/>
  <c r="H132" i="28" s="1"/>
  <c r="H290" i="28" a="1"/>
  <c r="H290" i="28" s="1"/>
  <c r="H104" i="28" a="1"/>
  <c r="H104" i="28" s="1"/>
  <c r="H329" i="28" a="1"/>
  <c r="H329" i="28" s="1"/>
  <c r="H164" i="28" a="1"/>
  <c r="H164" i="28" s="1"/>
  <c r="H148" i="28" a="1"/>
  <c r="H148" i="28" s="1"/>
  <c r="H107" i="28" a="1"/>
  <c r="H107" i="28" s="1"/>
  <c r="H144" i="28" a="1"/>
  <c r="H144" i="28" s="1"/>
  <c r="G295" i="28"/>
  <c r="I295" i="28" s="1"/>
  <c r="I268" i="28"/>
  <c r="I192" i="28"/>
  <c r="G389" i="28"/>
  <c r="E412" i="28"/>
  <c r="I142" i="28" a="1"/>
  <c r="I142" i="28" s="1"/>
  <c r="I386" i="28" a="1"/>
  <c r="I386" i="28" s="1"/>
  <c r="I389" i="28" a="1"/>
  <c r="I389" i="28" s="1"/>
  <c r="I145" i="28" a="1"/>
  <c r="I145" i="28" s="1"/>
  <c r="I434" i="28" a="1"/>
  <c r="I434" i="28" s="1"/>
  <c r="I149" i="28" a="1"/>
  <c r="I149" i="28" s="1"/>
  <c r="I141" i="28" a="1"/>
  <c r="I141" i="28" s="1"/>
  <c r="I385" i="28" a="1"/>
  <c r="I385" i="28" s="1"/>
  <c r="I144" i="28" a="1"/>
  <c r="I144" i="28" s="1"/>
  <c r="I388" i="28" a="1"/>
  <c r="I388" i="28" s="1"/>
  <c r="I140" i="28" a="1"/>
  <c r="I140" i="28" s="1"/>
  <c r="I384" i="28" a="1"/>
  <c r="I384" i="28" s="1"/>
  <c r="G410" i="28"/>
  <c r="H410" i="28" s="1"/>
  <c r="I146" i="28" a="1"/>
  <c r="I146" i="28" s="1"/>
  <c r="I390" i="28" a="1"/>
  <c r="I390" i="28" s="1"/>
  <c r="I143" i="28" a="1"/>
  <c r="I143" i="28" s="1"/>
  <c r="I387" i="28" a="1"/>
  <c r="I387" i="28" s="1"/>
  <c r="G434" i="28"/>
  <c r="E440" i="28"/>
  <c r="I148" i="28" a="1"/>
  <c r="I148" i="28" s="1"/>
  <c r="I433" i="28" a="1"/>
  <c r="I433" i="28" s="1"/>
  <c r="G439" i="28"/>
  <c r="H439" i="28" s="1"/>
  <c r="G332" i="28"/>
  <c r="E353" i="28"/>
  <c r="G340" i="28"/>
  <c r="E361" i="28"/>
  <c r="G289" i="28"/>
  <c r="E302" i="28"/>
  <c r="G331" i="28"/>
  <c r="E352" i="28"/>
  <c r="I179" i="28"/>
  <c r="G290" i="28"/>
  <c r="E303" i="28"/>
  <c r="G285" i="28"/>
  <c r="E298" i="28"/>
  <c r="G298" i="28" s="1"/>
  <c r="G284" i="28"/>
  <c r="E297" i="28"/>
  <c r="G286" i="28"/>
  <c r="E299" i="28"/>
  <c r="G287" i="28"/>
  <c r="E300" i="28"/>
  <c r="G329" i="28"/>
  <c r="E350" i="28"/>
  <c r="G341" i="28"/>
  <c r="E362" i="28"/>
  <c r="G342" i="28"/>
  <c r="E363" i="28"/>
  <c r="G347" i="28"/>
  <c r="H347" i="28" s="1"/>
  <c r="G338" i="28"/>
  <c r="E359" i="28"/>
  <c r="G328" i="28"/>
  <c r="E349" i="28"/>
  <c r="G330" i="28"/>
  <c r="E351" i="28"/>
  <c r="G327" i="28"/>
  <c r="E348" i="28"/>
  <c r="G335" i="28"/>
  <c r="E356" i="28"/>
  <c r="G337" i="28"/>
  <c r="E358" i="28"/>
  <c r="G358" i="28" s="1"/>
  <c r="G333" i="28"/>
  <c r="E354" i="28"/>
  <c r="G336" i="28"/>
  <c r="E357" i="28"/>
  <c r="I247" i="28"/>
  <c r="G339" i="28"/>
  <c r="E360" i="28"/>
  <c r="G288" i="28"/>
  <c r="E301" i="28"/>
  <c r="G283" i="28"/>
  <c r="E296" i="28"/>
  <c r="G334" i="28"/>
  <c r="E355" i="28"/>
  <c r="I180" i="28"/>
  <c r="I184" i="28"/>
  <c r="I185" i="28"/>
  <c r="G212" i="28"/>
  <c r="E222" i="28"/>
  <c r="G216" i="28"/>
  <c r="E226" i="28"/>
  <c r="E232" i="28" s="1"/>
  <c r="G215" i="28"/>
  <c r="E225" i="28"/>
  <c r="G225" i="28" s="1"/>
  <c r="I181" i="28"/>
  <c r="G214" i="28"/>
  <c r="E224" i="28"/>
  <c r="G224" i="28" s="1"/>
  <c r="G211" i="28"/>
  <c r="E221" i="28"/>
  <c r="I183" i="28"/>
  <c r="G213" i="28"/>
  <c r="E223" i="28"/>
  <c r="I176" i="28"/>
  <c r="F391" i="28"/>
  <c r="G433" i="28"/>
  <c r="F435" i="28"/>
  <c r="G148" i="28"/>
  <c r="F150" i="28"/>
  <c r="I290" i="28" a="1"/>
  <c r="I290" i="28" s="1"/>
  <c r="I114" i="28" a="1"/>
  <c r="I114" i="28" s="1"/>
  <c r="I283" i="28" a="1"/>
  <c r="I283" i="28" s="1"/>
  <c r="I107" i="28" a="1"/>
  <c r="I107" i="28" s="1"/>
  <c r="I122" i="28" a="1"/>
  <c r="I122" i="28" s="1"/>
  <c r="I326" i="28" a="1"/>
  <c r="I326" i="28" s="1"/>
  <c r="I239" i="28" a="1"/>
  <c r="I239" i="28" s="1"/>
  <c r="I102" i="28" a="1"/>
  <c r="I102" i="28" s="1"/>
  <c r="I211" i="28" a="1"/>
  <c r="I211" i="28" s="1"/>
  <c r="I95" i="28" a="1"/>
  <c r="I95" i="28" s="1"/>
  <c r="I336" i="28" a="1"/>
  <c r="I336" i="28" s="1"/>
  <c r="I132" i="28" a="1"/>
  <c r="I132" i="28" s="1"/>
  <c r="G239" i="28"/>
  <c r="G51" i="28"/>
  <c r="I334" i="28" a="1"/>
  <c r="I334" i="28" s="1"/>
  <c r="I130" i="28" a="1"/>
  <c r="I130" i="28" s="1"/>
  <c r="G71" i="28"/>
  <c r="H71" i="28" s="1"/>
  <c r="F343" i="28"/>
  <c r="G326" i="28"/>
  <c r="I168" i="28" a="1"/>
  <c r="I168" i="28" s="1"/>
  <c r="I90" i="28" a="1"/>
  <c r="I90" i="28" s="1"/>
  <c r="I104" i="28" a="1"/>
  <c r="I104" i="28" s="1"/>
  <c r="I241" i="28" a="1"/>
  <c r="I241" i="28" s="1"/>
  <c r="I111" i="28" a="1"/>
  <c r="I111" i="28" s="1"/>
  <c r="I287" i="28" a="1"/>
  <c r="I287" i="28" s="1"/>
  <c r="I338" i="28" a="1"/>
  <c r="I338" i="28" s="1"/>
  <c r="I134" i="28" a="1"/>
  <c r="I134" i="28" s="1"/>
  <c r="I100" i="28" a="1"/>
  <c r="I100" i="28" s="1"/>
  <c r="I216" i="28" a="1"/>
  <c r="I216" i="28" s="1"/>
  <c r="I282" i="28" a="1"/>
  <c r="I282" i="28" s="1"/>
  <c r="I106" i="28" a="1"/>
  <c r="I106" i="28" s="1"/>
  <c r="I212" i="28" a="1"/>
  <c r="I212" i="28" s="1"/>
  <c r="I96" i="28" a="1"/>
  <c r="I96" i="28" s="1"/>
  <c r="I171" i="28" a="1"/>
  <c r="I171" i="28" s="1"/>
  <c r="I93" i="28" a="1"/>
  <c r="I93" i="28" s="1"/>
  <c r="I327" i="28" a="1"/>
  <c r="I327" i="28" s="1"/>
  <c r="I123" i="28" a="1"/>
  <c r="I123" i="28" s="1"/>
  <c r="G67" i="28"/>
  <c r="F139" i="28"/>
  <c r="G122" i="28"/>
  <c r="F291" i="28"/>
  <c r="G282" i="28"/>
  <c r="I329" i="28" a="1"/>
  <c r="I329" i="28" s="1"/>
  <c r="I125" i="28" a="1"/>
  <c r="I125" i="28" s="1"/>
  <c r="G72" i="28"/>
  <c r="H72" i="28" s="1"/>
  <c r="G106" i="28"/>
  <c r="F115" i="28"/>
  <c r="I163" i="28" a="1"/>
  <c r="I163" i="28" s="1"/>
  <c r="I85" i="28" a="1"/>
  <c r="I85" i="28" s="1"/>
  <c r="I133" i="28" a="1"/>
  <c r="I133" i="28" s="1"/>
  <c r="I337" i="28" a="1"/>
  <c r="I337" i="28" s="1"/>
  <c r="I166" i="28" a="1"/>
  <c r="I166" i="28" s="1"/>
  <c r="I88" i="28" a="1"/>
  <c r="I88" i="28" s="1"/>
  <c r="I83" i="28" a="1"/>
  <c r="I83" i="28" s="1"/>
  <c r="I161" i="28" a="1"/>
  <c r="I161" i="28" s="1"/>
  <c r="G27" i="28"/>
  <c r="F73" i="28"/>
  <c r="G73" i="28" s="1"/>
  <c r="H73" i="28" s="1"/>
  <c r="I113" i="28" a="1"/>
  <c r="I113" i="28" s="1"/>
  <c r="I289" i="28" a="1"/>
  <c r="I289" i="28" s="1"/>
  <c r="I127" i="28" a="1"/>
  <c r="I127" i="28" s="1"/>
  <c r="I331" i="28" a="1"/>
  <c r="I331" i="28" s="1"/>
  <c r="I99" i="28" a="1"/>
  <c r="I99" i="28" s="1"/>
  <c r="I215" i="28" a="1"/>
  <c r="I215" i="28" s="1"/>
  <c r="I165" i="28" a="1"/>
  <c r="I165" i="28" s="1"/>
  <c r="I87" i="28" a="1"/>
  <c r="I87" i="28" s="1"/>
  <c r="I285" i="28" a="1"/>
  <c r="I285" i="28" s="1"/>
  <c r="I109" i="28" a="1"/>
  <c r="I109" i="28" s="1"/>
  <c r="I129" i="28" a="1"/>
  <c r="I129" i="28" s="1"/>
  <c r="I333" i="28" a="1"/>
  <c r="I333" i="28" s="1"/>
  <c r="F172" i="28"/>
  <c r="G172" i="28" s="1"/>
  <c r="G161" i="28"/>
  <c r="G83" i="28"/>
  <c r="F94" i="28"/>
  <c r="G95" i="28"/>
  <c r="I97" i="28" a="1"/>
  <c r="I97" i="28" s="1"/>
  <c r="I213" i="28" a="1"/>
  <c r="I213" i="28" s="1"/>
  <c r="I86" i="28" a="1"/>
  <c r="I86" i="28" s="1"/>
  <c r="I164" i="28" a="1"/>
  <c r="I164" i="28" s="1"/>
  <c r="I92" i="28" a="1"/>
  <c r="I92" i="28" s="1"/>
  <c r="I170" i="28" a="1"/>
  <c r="I170" i="28" s="1"/>
  <c r="I108" i="28" a="1"/>
  <c r="I108" i="28" s="1"/>
  <c r="I284" i="28" a="1"/>
  <c r="I284" i="28" s="1"/>
  <c r="I136" i="28" a="1"/>
  <c r="I136" i="28" s="1"/>
  <c r="I340" i="28" a="1"/>
  <c r="I340" i="28" s="1"/>
  <c r="I288" i="28" a="1"/>
  <c r="I288" i="28" s="1"/>
  <c r="I112" i="28" a="1"/>
  <c r="I112" i="28" s="1"/>
  <c r="I124" i="28" a="1"/>
  <c r="I124" i="28" s="1"/>
  <c r="I328" i="28" a="1"/>
  <c r="I328" i="28" s="1"/>
  <c r="I335" i="28" a="1"/>
  <c r="I335" i="28" s="1"/>
  <c r="I131" i="28" a="1"/>
  <c r="I131" i="28" s="1"/>
  <c r="I286" i="28" a="1"/>
  <c r="I286" i="28" s="1"/>
  <c r="I110" i="28" a="1"/>
  <c r="I110" i="28" s="1"/>
  <c r="I84" i="28" a="1"/>
  <c r="I84" i="28" s="1"/>
  <c r="I162" i="28" a="1"/>
  <c r="I162" i="28" s="1"/>
  <c r="I342" i="28" a="1"/>
  <c r="I342" i="28" s="1"/>
  <c r="I138" i="28" a="1"/>
  <c r="I138" i="28" s="1"/>
  <c r="G140" i="28"/>
  <c r="F147" i="28"/>
  <c r="I89" i="28" a="1"/>
  <c r="I89" i="28" s="1"/>
  <c r="I167" i="28" a="1"/>
  <c r="I167" i="28" s="1"/>
  <c r="I339" i="28" a="1"/>
  <c r="I339" i="28" s="1"/>
  <c r="I135" i="28" a="1"/>
  <c r="I135" i="28" s="1"/>
  <c r="I330" i="28" a="1"/>
  <c r="I330" i="28" s="1"/>
  <c r="I126" i="28" a="1"/>
  <c r="I126" i="28" s="1"/>
  <c r="I137" i="28" a="1"/>
  <c r="I137" i="28" s="1"/>
  <c r="I341" i="28" a="1"/>
  <c r="I341" i="28" s="1"/>
  <c r="I332" i="28" a="1"/>
  <c r="I332" i="28" s="1"/>
  <c r="I128" i="28" a="1"/>
  <c r="I128" i="28" s="1"/>
  <c r="I169" i="28" a="1"/>
  <c r="I169" i="28" s="1"/>
  <c r="I91" i="28" a="1"/>
  <c r="I91" i="28" s="1"/>
  <c r="I98" i="28" a="1"/>
  <c r="I98" i="28" s="1"/>
  <c r="I214" i="28" a="1"/>
  <c r="I214" i="28" s="1"/>
  <c r="I411" i="28" l="1"/>
  <c r="E420" i="28"/>
  <c r="G420" i="28" s="1"/>
  <c r="I420" i="28" s="1"/>
  <c r="I248" i="28"/>
  <c r="I182" i="28"/>
  <c r="I186" i="28"/>
  <c r="I193" i="28"/>
  <c r="G391" i="28"/>
  <c r="E419" i="28"/>
  <c r="G419" i="28" s="1"/>
  <c r="I419" i="28" s="1"/>
  <c r="G242" i="28"/>
  <c r="I190" i="28"/>
  <c r="I267" i="28"/>
  <c r="I191" i="28"/>
  <c r="I246" i="28"/>
  <c r="K117" i="28"/>
  <c r="M117" i="28" s="1"/>
  <c r="N117" i="28" s="1"/>
  <c r="G94" i="28"/>
  <c r="K153" i="28"/>
  <c r="M153" i="28" s="1"/>
  <c r="N153" i="28" s="1"/>
  <c r="G139" i="28"/>
  <c r="K154" i="28"/>
  <c r="M154" i="28" s="1"/>
  <c r="N154" i="28" s="1"/>
  <c r="G147" i="28"/>
  <c r="H295" i="28"/>
  <c r="K155" i="28"/>
  <c r="M155" i="28" s="1"/>
  <c r="N155" i="28" s="1"/>
  <c r="G150" i="28"/>
  <c r="K120" i="28"/>
  <c r="M120" i="28" s="1"/>
  <c r="N120" i="28" s="1"/>
  <c r="G115" i="28"/>
  <c r="E375" i="28"/>
  <c r="G375" i="28" s="1"/>
  <c r="I375" i="28" s="1"/>
  <c r="E376" i="28"/>
  <c r="E377" i="28"/>
  <c r="E231" i="28"/>
  <c r="G231" i="28" s="1"/>
  <c r="H231" i="28" s="1"/>
  <c r="E313" i="28"/>
  <c r="G313" i="28" s="1"/>
  <c r="I313" i="28" s="1"/>
  <c r="E314" i="28"/>
  <c r="G314" i="28" s="1"/>
  <c r="E230" i="28"/>
  <c r="G230" i="28" s="1"/>
  <c r="G232" i="28"/>
  <c r="H232" i="28" s="1"/>
  <c r="G435" i="28"/>
  <c r="I413" i="28"/>
  <c r="I410" i="28"/>
  <c r="G343" i="28"/>
  <c r="I409" i="28"/>
  <c r="G440" i="28"/>
  <c r="H440" i="28" s="1"/>
  <c r="I408" i="28"/>
  <c r="I439" i="28"/>
  <c r="G412" i="28"/>
  <c r="H412" i="28" s="1"/>
  <c r="G407" i="28"/>
  <c r="I407" i="28" s="1"/>
  <c r="G349" i="28"/>
  <c r="H349" i="28" s="1"/>
  <c r="G297" i="28"/>
  <c r="H297" i="28" s="1"/>
  <c r="G360" i="28"/>
  <c r="H360" i="28" s="1"/>
  <c r="G357" i="28"/>
  <c r="H357" i="28" s="1"/>
  <c r="G359" i="28"/>
  <c r="H359" i="28" s="1"/>
  <c r="I298" i="28"/>
  <c r="H298" i="28"/>
  <c r="G354" i="28"/>
  <c r="H354" i="28" s="1"/>
  <c r="I347" i="28"/>
  <c r="G303" i="28"/>
  <c r="H303" i="28" s="1"/>
  <c r="G291" i="28"/>
  <c r="I358" i="28"/>
  <c r="H358" i="28"/>
  <c r="G363" i="28"/>
  <c r="H363" i="28" s="1"/>
  <c r="G352" i="28"/>
  <c r="H352" i="28" s="1"/>
  <c r="G356" i="28"/>
  <c r="H356" i="28" s="1"/>
  <c r="G362" i="28"/>
  <c r="H362" i="28" s="1"/>
  <c r="G355" i="28"/>
  <c r="H355" i="28" s="1"/>
  <c r="G302" i="28"/>
  <c r="H302" i="28" s="1"/>
  <c r="G348" i="28"/>
  <c r="H348" i="28" s="1"/>
  <c r="G350" i="28"/>
  <c r="H350" i="28" s="1"/>
  <c r="G296" i="28"/>
  <c r="H296" i="28" s="1"/>
  <c r="G361" i="28"/>
  <c r="H361" i="28" s="1"/>
  <c r="G351" i="28"/>
  <c r="H351" i="28" s="1"/>
  <c r="G300" i="28"/>
  <c r="H300" i="28" s="1"/>
  <c r="G301" i="28"/>
  <c r="H301" i="28" s="1"/>
  <c r="G353" i="28"/>
  <c r="H353" i="28" s="1"/>
  <c r="G299" i="28"/>
  <c r="H299" i="28" s="1"/>
  <c r="G223" i="28"/>
  <c r="H223" i="28" s="1"/>
  <c r="G221" i="28"/>
  <c r="I224" i="28"/>
  <c r="H224" i="28"/>
  <c r="I225" i="28"/>
  <c r="H225" i="28"/>
  <c r="G226" i="28"/>
  <c r="H226" i="28" s="1"/>
  <c r="G222" i="28"/>
  <c r="H222" i="28" s="1"/>
  <c r="I71" i="28"/>
  <c r="G101" i="28"/>
  <c r="K118" i="28"/>
  <c r="M118" i="28" s="1"/>
  <c r="K119" i="28"/>
  <c r="I72" i="28"/>
  <c r="I73" i="28"/>
  <c r="H420" i="28" l="1"/>
  <c r="H419" i="28"/>
  <c r="O153" i="28"/>
  <c r="H375" i="28"/>
  <c r="G377" i="28"/>
  <c r="H377" i="28" s="1"/>
  <c r="G376" i="28"/>
  <c r="H376" i="28" s="1"/>
  <c r="H313" i="28"/>
  <c r="I314" i="28"/>
  <c r="H314" i="28"/>
  <c r="I231" i="28"/>
  <c r="I232" i="28"/>
  <c r="I230" i="28"/>
  <c r="H230" i="28"/>
  <c r="I353" i="28"/>
  <c r="I351" i="28"/>
  <c r="I359" i="28"/>
  <c r="I440" i="28"/>
  <c r="I301" i="28"/>
  <c r="I348" i="28"/>
  <c r="I412" i="28"/>
  <c r="I354" i="28"/>
  <c r="I355" i="28"/>
  <c r="I356" i="28"/>
  <c r="I352" i="28"/>
  <c r="I349" i="28"/>
  <c r="I361" i="28"/>
  <c r="H407" i="28"/>
  <c r="I362" i="28"/>
  <c r="I357" i="28"/>
  <c r="I296" i="28"/>
  <c r="I363" i="28"/>
  <c r="I360" i="28"/>
  <c r="I223" i="28"/>
  <c r="I350" i="28"/>
  <c r="I297" i="28"/>
  <c r="I302" i="28"/>
  <c r="I300" i="28"/>
  <c r="I299" i="28"/>
  <c r="I303" i="28"/>
  <c r="I222" i="28"/>
  <c r="I226" i="28"/>
  <c r="I221" i="28"/>
  <c r="H221" i="28"/>
  <c r="O120" i="28"/>
  <c r="O117" i="28"/>
  <c r="M119" i="28"/>
  <c r="N119" i="28" s="1"/>
  <c r="O155" i="28"/>
  <c r="O154" i="28"/>
  <c r="O118" i="28"/>
  <c r="N118" i="28"/>
  <c r="I377" i="28" l="1"/>
  <c r="I376" i="28"/>
  <c r="O119"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DC3432-5485-4665-9CBE-0D93D714B736}"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03C6960C-F778-4E9A-B6DA-C99299630722}" keepAlive="1" name="Query - Capacity2025" description="Connection to the 'Capacity2025' query in the workbook." type="5" refreshedVersion="8" background="1" saveData="1">
    <dbPr connection="Provider=Microsoft.Mashup.OleDb.1;Data Source=$Workbook$;Location=Capacity2025;Extended Properties=&quot;&quot;" command="SELECT * FROM [Capacity2025]"/>
  </connection>
  <connection id="3" xr16:uid="{EB0B9088-8182-4F68-B367-FE3818EF62B4}" keepAlive="1" name="Query - MI" description="Connection to the 'MI' query in the workbook." type="5" refreshedVersion="0" background="1">
    <dbPr connection="Provider=Microsoft.Mashup.OleDb.1;Data Source=$Workbook$;Location=MI;Extended Properties=&quot;&quot;" command="SELECT * FROM [MI]"/>
  </connection>
  <connection id="4" xr16:uid="{D4B5D576-E7D7-49B8-A16F-F91BE3692A2A}" keepAlive="1" name="Query - NewPlannedLoss" description="Connection to the 'NewPlannedLoss' query in the workbook." type="5" refreshedVersion="0" background="1">
    <dbPr connection="Provider=Microsoft.Mashup.OleDb.1;Data Source=$Workbook$;Location=NewPlannedLoss;Extended Properties=&quot;&quot;" command="SELECT * FROM [NewPlannedLoss]"/>
  </connection>
  <connection id="5" xr16:uid="{754A764C-DE90-40A3-80D6-D90993B1E11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E69A2105-A439-459C-9F94-B95926954D0E}"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7" xr16:uid="{82C2E1CD-F024-42E0-846A-B11EB0B0CE5B}"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8" xr16:uid="{8A0D6660-7F62-4FCC-970B-A19727695039}" keepAlive="1" name="Query - Planned Loss" description="Connection to the 'Planned Loss' query in the workbook." type="5" refreshedVersion="8" background="1" saveData="1">
    <dbPr connection="Provider=Microsoft.Mashup.OleDb.1;Data Source=$Workbook$;Location=&quot;Planned Loss&quot;;Extended Properties=&quot;&quot;" command="SELECT * FROM [Planned Loss]"/>
  </connection>
  <connection id="9" xr16:uid="{5EEE91D1-B334-431B-BBAB-445A6796F2FD}" keepAlive="1" name="Query - Plant Capacity Analysis" description="Connection to the 'Plant Capacity Analysis' query in the workbook." type="5" refreshedVersion="8" background="1" saveData="1">
    <dbPr connection="Provider=Microsoft.Mashup.OleDb.1;Data Source=$Workbook$;Location=&quot;Plant Capacity Analysis&quot;;Extended Properties=&quot;&quot;" command="SELECT * FROM [Plant Capacity Analysis]"/>
  </connection>
  <connection id="10" xr16:uid="{67624168-137B-43EF-A9BE-5AD6ED1C6F6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06B8BDFA-DE4D-4049-9E50-1D7193D3BFB6}"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2" xr16:uid="{EA18CD8A-DFF8-4582-BB3E-B0AF4D238023}"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3" xr16:uid="{7934584F-E412-4C4D-BCC5-5A0A2F92F200}" keepAlive="1" name="Query - Targets" description="Connection to the 'Targets' query in the workbook." type="5" refreshedVersion="0" background="1">
    <dbPr connection="Provider=Microsoft.Mashup.OleDb.1;Data Source=$Workbook$;Location=Targets;Extended Properties=&quot;&quot;" command="SELECT * FROM [Targets]"/>
  </connection>
  <connection id="14" xr16:uid="{985D59C5-25F7-4435-AA54-EE10D7A0446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5" xr16:uid="{AC74B01C-4FB7-4A94-BDDF-5CA7252B5341}"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6" xr16:uid="{3248A108-B2F4-483E-B74D-F1381491BC85}"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17" xr16:uid="{C1A02888-62AC-4BFA-9990-7919DE5F6F0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8" xr16:uid="{7582F058-D55B-4DDC-B654-6085453FBB91}"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9" xr16:uid="{9BA5E332-A2FE-43A0-B02C-0B829E8E6268}"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<sst xmlns="http://schemas.openxmlformats.org/spreadsheetml/2006/main" count="4591" uniqueCount="251">
  <si>
    <t>Plant</t>
  </si>
  <si>
    <t>(All)</t>
  </si>
  <si>
    <t>Row Labels</t>
  </si>
  <si>
    <t xml:space="preserve"> Untagged Target</t>
  </si>
  <si>
    <t xml:space="preserve"> Untagged vs Loss</t>
  </si>
  <si>
    <t>Untagged Hours</t>
  </si>
  <si>
    <t>1Pc Autocoiner 1 (789)</t>
  </si>
  <si>
    <t>1Pc Autocoiner 2 (844)</t>
  </si>
  <si>
    <t>1pc Autocoiner 9 (34753)</t>
  </si>
  <si>
    <t>1PCAC10</t>
  </si>
  <si>
    <t>2Pc Autocoiner 3 (796)</t>
  </si>
  <si>
    <t>2Pc Autocoiner 4 (843)</t>
  </si>
  <si>
    <t>2Pc Autocoiner 5 (858)</t>
  </si>
  <si>
    <t>2Pc Autocoiner 7 (996)</t>
  </si>
  <si>
    <t>2PCAC06</t>
  </si>
  <si>
    <t>AC08</t>
  </si>
  <si>
    <t>AC09</t>
  </si>
  <si>
    <t>AC10</t>
  </si>
  <si>
    <t>Autocoiner #3</t>
  </si>
  <si>
    <t>Autocoiner #4</t>
  </si>
  <si>
    <t>Autocoiner #5</t>
  </si>
  <si>
    <t>Autocoiner #6</t>
  </si>
  <si>
    <t>Autocoiner #7</t>
  </si>
  <si>
    <t>Autocoiner #8</t>
  </si>
  <si>
    <t>BFX1</t>
  </si>
  <si>
    <t>BIM 1 (815)</t>
  </si>
  <si>
    <t>BIM 10 (997)</t>
  </si>
  <si>
    <t>BIM 11 (991)</t>
  </si>
  <si>
    <t>BIM 12</t>
  </si>
  <si>
    <t>BIM 17</t>
  </si>
  <si>
    <t>BIM 2 (820)</t>
  </si>
  <si>
    <t>BIM 4 (828)</t>
  </si>
  <si>
    <t>BIM 6 (788)</t>
  </si>
  <si>
    <t>BIM 7 (798)</t>
  </si>
  <si>
    <t>BIM 9 (977)</t>
  </si>
  <si>
    <t>BIM03</t>
  </si>
  <si>
    <t>BIM08</t>
  </si>
  <si>
    <t>BIM13</t>
  </si>
  <si>
    <t>BIM14</t>
  </si>
  <si>
    <t>BIM15</t>
  </si>
  <si>
    <t>BIM16</t>
  </si>
  <si>
    <t>EX05</t>
  </si>
  <si>
    <t>Extruder 4 (994)</t>
  </si>
  <si>
    <t>HF11</t>
  </si>
  <si>
    <t>HF17</t>
  </si>
  <si>
    <t>HU1 (849)</t>
  </si>
  <si>
    <t>HU2</t>
  </si>
  <si>
    <t>Keifel11 (978)</t>
  </si>
  <si>
    <t>Keifel12 (979)</t>
  </si>
  <si>
    <t>Kiefel 10</t>
  </si>
  <si>
    <t>Kiefel 13</t>
  </si>
  <si>
    <t>Kiefel 14</t>
  </si>
  <si>
    <t>Kiefel 2</t>
  </si>
  <si>
    <t>Kiefel 3</t>
  </si>
  <si>
    <t>Kiefel 9</t>
  </si>
  <si>
    <t>Kiefel5 (790)</t>
  </si>
  <si>
    <t>Kiefel6 (791)</t>
  </si>
  <si>
    <t>Kiefel8 (793)</t>
  </si>
  <si>
    <t>P16</t>
  </si>
  <si>
    <t>PCH01</t>
  </si>
  <si>
    <t>PCH04</t>
  </si>
  <si>
    <t>PCH07</t>
  </si>
  <si>
    <t>PCH15</t>
  </si>
  <si>
    <t>HU3</t>
  </si>
  <si>
    <t>HF12</t>
  </si>
  <si>
    <t>EXT06</t>
  </si>
  <si>
    <t>Grand Total</t>
  </si>
  <si>
    <t xml:space="preserve"> Target Output</t>
  </si>
  <si>
    <t xml:space="preserve"> Output</t>
  </si>
  <si>
    <t>BA</t>
  </si>
  <si>
    <t>2024</t>
  </si>
  <si>
    <t>Qtr1</t>
  </si>
  <si>
    <t>Jan</t>
  </si>
  <si>
    <t>Feb</t>
  </si>
  <si>
    <t>Mar</t>
  </si>
  <si>
    <t>Qtr2</t>
  </si>
  <si>
    <t>Apr</t>
  </si>
  <si>
    <t>May</t>
  </si>
  <si>
    <t>Jun</t>
  </si>
  <si>
    <t>Qtr3</t>
  </si>
  <si>
    <t>Jul</t>
  </si>
  <si>
    <t>Aug</t>
  </si>
  <si>
    <t>Sep</t>
  </si>
  <si>
    <t>Qtr4</t>
  </si>
  <si>
    <t>Oct</t>
  </si>
  <si>
    <t>Nov</t>
  </si>
  <si>
    <t>Dec</t>
  </si>
  <si>
    <t>2025</t>
  </si>
  <si>
    <t>2026</t>
  </si>
  <si>
    <t>KA</t>
  </si>
  <si>
    <t>1PCAC11</t>
  </si>
  <si>
    <t>1PCAC12</t>
  </si>
  <si>
    <t>PCH17</t>
  </si>
  <si>
    <t>BIM05</t>
  </si>
  <si>
    <t>SD</t>
  </si>
  <si>
    <t>Date Range</t>
  </si>
  <si>
    <t>WorkCell</t>
  </si>
  <si>
    <t>Machine</t>
  </si>
  <si>
    <t>YTD Target Output</t>
  </si>
  <si>
    <t>YTD Actual</t>
  </si>
  <si>
    <t>Surplus / Deficit</t>
  </si>
  <si>
    <t>Stated Capacity</t>
  </si>
  <si>
    <t>Surplus / Deficit Capacity</t>
  </si>
  <si>
    <t>STUARTS DRAFT</t>
  </si>
  <si>
    <t>POUCH</t>
  </si>
  <si>
    <t>BARRIER</t>
  </si>
  <si>
    <t>TOTAL</t>
  </si>
  <si>
    <t>BALLINA</t>
  </si>
  <si>
    <t>KAUNAS</t>
  </si>
  <si>
    <t>Output Below or Equal to Target</t>
  </si>
  <si>
    <t>Target Not Met</t>
  </si>
  <si>
    <t>Output Overachieved</t>
  </si>
  <si>
    <t>Target OEE</t>
  </si>
  <si>
    <t>YTD Avg OEE</t>
  </si>
  <si>
    <t>DRAINABLE POUCH</t>
  </si>
  <si>
    <t>05KFL03</t>
  </si>
  <si>
    <t>05KFL09</t>
  </si>
  <si>
    <t>05KFL14</t>
  </si>
  <si>
    <t>05KFL10</t>
  </si>
  <si>
    <t>05KFL13</t>
  </si>
  <si>
    <t>05PM16</t>
  </si>
  <si>
    <t>96K06</t>
  </si>
  <si>
    <t>96K08</t>
  </si>
  <si>
    <t>96K11</t>
  </si>
  <si>
    <t>96K12</t>
  </si>
  <si>
    <t>Total</t>
  </si>
  <si>
    <t>CLOSED POUCH</t>
  </si>
  <si>
    <t>05HF11</t>
  </si>
  <si>
    <t>05KFL02</t>
  </si>
  <si>
    <t>96K05</t>
  </si>
  <si>
    <t>URO</t>
  </si>
  <si>
    <t>01HU2</t>
  </si>
  <si>
    <t>01HU3</t>
  </si>
  <si>
    <t>78U01</t>
  </si>
  <si>
    <t>1PC AC</t>
  </si>
  <si>
    <t>01COINER</t>
  </si>
  <si>
    <t>01COIN4</t>
  </si>
  <si>
    <t>01COIN5</t>
  </si>
  <si>
    <t>01COIN6</t>
  </si>
  <si>
    <t>01COIN7</t>
  </si>
  <si>
    <t>01COIN8</t>
  </si>
  <si>
    <t>83AC1</t>
  </si>
  <si>
    <t>83AC2</t>
  </si>
  <si>
    <t>751AC9</t>
  </si>
  <si>
    <t>Platform</t>
  </si>
  <si>
    <t>YTD Actual Output</t>
  </si>
  <si>
    <t>Drainable Pouch</t>
  </si>
  <si>
    <t>Closed Pouch</t>
  </si>
  <si>
    <t>New Urostomy</t>
  </si>
  <si>
    <t>1 pc A/C</t>
  </si>
  <si>
    <t>BIM</t>
  </si>
  <si>
    <t>07BIM</t>
  </si>
  <si>
    <t>07BIM8</t>
  </si>
  <si>
    <t>07BIM12</t>
  </si>
  <si>
    <t>07BFX01</t>
  </si>
  <si>
    <t>90BIM1</t>
  </si>
  <si>
    <t>90BIM2</t>
  </si>
  <si>
    <t>90BIM4</t>
  </si>
  <si>
    <t>90BIM6</t>
  </si>
  <si>
    <t>90BIM7</t>
  </si>
  <si>
    <t>90BIM9</t>
  </si>
  <si>
    <t>90BIM10</t>
  </si>
  <si>
    <t>90BIM11</t>
  </si>
  <si>
    <t>90BIM17</t>
  </si>
  <si>
    <t>2PC AC</t>
  </si>
  <si>
    <t>2AC08</t>
  </si>
  <si>
    <t>2AC09</t>
  </si>
  <si>
    <t>2AC10</t>
  </si>
  <si>
    <t>75AC3</t>
  </si>
  <si>
    <t>75AC4</t>
  </si>
  <si>
    <t>75AC5</t>
  </si>
  <si>
    <t>75AC7</t>
  </si>
  <si>
    <t>EXT</t>
  </si>
  <si>
    <t>EXT05</t>
  </si>
  <si>
    <t>92EXT4</t>
  </si>
  <si>
    <t>BA-HOL</t>
  </si>
  <si>
    <t>BA-DAN</t>
  </si>
  <si>
    <t xml:space="preserve">78U01 </t>
  </si>
  <si>
    <t xml:space="preserve"> OEE %</t>
  </si>
  <si>
    <t xml:space="preserve"> TEEP %</t>
  </si>
  <si>
    <t xml:space="preserve"> Target OEE</t>
  </si>
  <si>
    <t xml:space="preserve"> Technical OEE %</t>
  </si>
  <si>
    <t>Column Labels</t>
  </si>
  <si>
    <t>Total  Untagged Target</t>
  </si>
  <si>
    <t>Total  Untagged vs Loss</t>
  </si>
  <si>
    <t xml:space="preserve"> Uptime %</t>
  </si>
  <si>
    <t xml:space="preserve"> Technical Loss %</t>
  </si>
  <si>
    <t xml:space="preserve"> Non-Technical Loss %</t>
  </si>
  <si>
    <t xml:space="preserve"> Avail Hours</t>
  </si>
  <si>
    <t xml:space="preserve"> Uptime</t>
  </si>
  <si>
    <t xml:space="preserve"> Technical Loss</t>
  </si>
  <si>
    <t xml:space="preserve"> Non-Technical Loss</t>
  </si>
  <si>
    <t xml:space="preserve"> Untagged</t>
  </si>
  <si>
    <t xml:space="preserve"> Material Replenish</t>
  </si>
  <si>
    <t xml:space="preserve"> Wait for Support</t>
  </si>
  <si>
    <t xml:space="preserve"> Changeover</t>
  </si>
  <si>
    <t xml:space="preserve"> Planned Loss</t>
  </si>
  <si>
    <t xml:space="preserve"> PM &amp; Protocol Hrs</t>
  </si>
  <si>
    <t>Values</t>
  </si>
  <si>
    <t>Sum of Uptime</t>
  </si>
  <si>
    <t>Sum of Technical Loss</t>
  </si>
  <si>
    <t>Sum of Non-Technical Loss</t>
  </si>
  <si>
    <t>Sum of Untagged</t>
  </si>
  <si>
    <t>Sum of Material Replenish</t>
  </si>
  <si>
    <t>Sum of Wait for Support</t>
  </si>
  <si>
    <t>Sum of Changeover</t>
  </si>
  <si>
    <t>Sum of Planned Loss</t>
  </si>
  <si>
    <t>Sum of PM &amp; Protocol Hrs</t>
  </si>
  <si>
    <t>Average of Performance Ratio</t>
  </si>
  <si>
    <t>Average of Quality Loss %</t>
  </si>
  <si>
    <t>Average of OEE %</t>
  </si>
  <si>
    <t>Average of Technical Loss %</t>
  </si>
  <si>
    <t>Average of Non-Technical Loss %</t>
  </si>
  <si>
    <t>Average of Material Replenish %</t>
  </si>
  <si>
    <t>Average of Untagged %</t>
  </si>
  <si>
    <t>Target OEE%</t>
  </si>
  <si>
    <t xml:space="preserve">OEE % </t>
  </si>
  <si>
    <t xml:space="preserve">Uptime % </t>
  </si>
  <si>
    <t xml:space="preserve">Technical Loss % </t>
  </si>
  <si>
    <t xml:space="preserve">Non-Tech Loss % </t>
  </si>
  <si>
    <t xml:space="preserve">Untagged % </t>
  </si>
  <si>
    <t xml:space="preserve">Technical OEE % </t>
  </si>
  <si>
    <t>Sum of Output</t>
  </si>
  <si>
    <t>Sum of Target Output</t>
  </si>
  <si>
    <t>HolDrainable</t>
  </si>
  <si>
    <t>Sum of Target OEE</t>
  </si>
  <si>
    <t>Years (Date)</t>
  </si>
  <si>
    <t>Months (Date)</t>
  </si>
  <si>
    <t>OEE%</t>
  </si>
  <si>
    <t>1PCAC</t>
  </si>
  <si>
    <t>2PCAC</t>
  </si>
  <si>
    <t>BFX</t>
  </si>
  <si>
    <t>DanClosed</t>
  </si>
  <si>
    <t>DanDrainable</t>
  </si>
  <si>
    <t>HolClosed</t>
  </si>
  <si>
    <t>NewUro</t>
  </si>
  <si>
    <t>Rings</t>
  </si>
  <si>
    <t>Total  OEE %</t>
  </si>
  <si>
    <t xml:space="preserve">Total Technical OEE % </t>
  </si>
  <si>
    <t>Total TEEP %</t>
  </si>
  <si>
    <t>TEEP %</t>
  </si>
  <si>
    <t>1AC10</t>
  </si>
  <si>
    <t>HF17K</t>
  </si>
  <si>
    <t>1AC11</t>
  </si>
  <si>
    <t>75AC11</t>
  </si>
  <si>
    <t>75AC12</t>
  </si>
  <si>
    <t>1AC12</t>
  </si>
  <si>
    <t>PCH18</t>
  </si>
  <si>
    <t>01HU4</t>
  </si>
  <si>
    <t>01COIN13</t>
  </si>
  <si>
    <t>01COIN14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</si>
</sst>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mm/dd/yy;@"/>
    <numFmt numFmtId="166" formatCode="0.0%"/>
    <numFmt numFmtId="169" formatCode="_(* #,##0_);_(* \(#,##0\);_(* &quot;-&quot;??_);_(@_)"/>
    <numFmt numFmtId="170" formatCode="[$-409]mmm\-yy;@"/>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0"/>
      <name val="Arial"/>
      <family val="2"/>
    </font>
    <font>
      <sz val="11"/>
      <name val="Aptos Narrow"/>
      <family val="2"/>
    </font>
    <font>
      <b/>
      <sz val="11"/>
      <color rgb="FF000000"/>
      <name val="Aptos Narrow"/>
      <family val="2"/>
      <scheme val="minor"/>
    </font>
    <font>
      <sz val="11"/>
      <color rgb="FFFFFFFF"/>
      <name val="Aptos Narrow"/>
      <family val="2"/>
      <scheme val="minor"/>
    </font>
  </fonts>
  <fills count="13">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3" tint="0.499984740745262"/>
        <bgColor indexed="64"/>
      </patternFill>
    </fill>
    <fill>
      <patternFill patternType="solid">
        <fgColor rgb="FF1F4E78"/>
        <bgColor indexed="64"/>
      </patternFill>
    </fill>
    <fill>
      <patternFill patternType="solid">
        <fgColor rgb="FFD9EAF7"/>
        <bgColor indexed="64"/>
      </patternFill>
    </fill>
    <fill>
      <patternFill patternType="solid">
        <fgColor rgb="FF404040"/>
        <bgColor indexed="64"/>
      </patternFill>
    </fill>
    <fill>
      <patternFill patternType="solid">
        <fgColor rgb="FF548235"/>
        <bgColor indexed="64"/>
      </patternFill>
    </fill>
    <fill>
      <patternFill patternType="solid">
        <fgColor rgb="FFC6591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rgb="FF7F7F7F"/>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9" fontId="4" fillId="0" borderId="0" applyFont="0" applyFill="0" applyBorder="0" applyAlignment="0" applyProtection="0"/>
    <xf numFmtId="0" fontId="5" fillId="0" borderId="0"/>
  </cellStyleXfs>
  <cellXfs count="79">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6" fontId="0" fillId="0" borderId="0" xfId="0" applyNumberFormat="1"/>
    <xf numFmtId="0" fontId="2" fillId="0" borderId="0" xfId="0" applyFont="1"/>
    <xf numFmtId="3" fontId="0" fillId="0" borderId="0" xfId="0" applyNumberFormat="1"/>
    <xf numFmtId="166" fontId="0" fillId="0" borderId="0" xfId="2" applyNumberFormat="1" applyFont="1"/>
    <xf numFmtId="14" fontId="0" fillId="0" borderId="0" xfId="0" applyNumberFormat="1"/>
    <xf numFmtId="166" fontId="0" fillId="0" borderId="0" xfId="2" applyNumberFormat="1" applyFont="1" applyAlignment="1">
      <alignment horizontal="center"/>
    </xf>
    <xf numFmtId="14" fontId="0" fillId="0" borderId="0" xfId="0" applyNumberFormat="1" applyAlignment="1">
      <alignment horizontal="left" vertical="center"/>
    </xf>
    <xf numFmtId="0" fontId="0" fillId="0" borderId="0" xfId="0" applyAlignment="1">
      <alignment wrapText="1"/>
    </xf>
    <xf numFmtId="0" fontId="0" fillId="0" borderId="1" xfId="0" applyBorder="1" applyAlignment="1">
      <alignment wrapText="1"/>
    </xf>
    <xf numFmtId="0" fontId="0" fillId="0" borderId="1" xfId="0" applyBorder="1"/>
    <xf numFmtId="0" fontId="0" fillId="0" borderId="1" xfId="0" applyBorder="1" applyAlignment="1">
      <alignment horizontal="center"/>
    </xf>
    <xf numFmtId="169" fontId="0" fillId="0" borderId="1" xfId="0" applyNumberFormat="1" applyBorder="1" applyAlignment="1">
      <alignment horizontal="center"/>
    </xf>
    <xf numFmtId="0" fontId="2" fillId="0" borderId="1" xfId="0" applyFont="1" applyBorder="1" applyAlignment="1">
      <alignment horizontal="center"/>
    </xf>
    <xf numFmtId="169" fontId="2" fillId="0" borderId="1" xfId="0" applyNumberFormat="1" applyFont="1" applyBorder="1" applyAlignment="1">
      <alignment horizontal="center"/>
    </xf>
    <xf numFmtId="0" fontId="0" fillId="2" borderId="1" xfId="0" applyFill="1" applyBorder="1" applyAlignment="1">
      <alignment horizontal="center"/>
    </xf>
    <xf numFmtId="169" fontId="0" fillId="2" borderId="1" xfId="1" applyNumberFormat="1" applyFont="1" applyFill="1" applyBorder="1" applyAlignment="1">
      <alignment horizontal="center"/>
    </xf>
    <xf numFmtId="169" fontId="0" fillId="2" borderId="1" xfId="0" applyNumberFormat="1" applyFill="1" applyBorder="1" applyAlignment="1">
      <alignment horizontal="center"/>
    </xf>
    <xf numFmtId="0" fontId="0" fillId="3" borderId="1" xfId="0" applyFill="1" applyBorder="1" applyAlignment="1">
      <alignment horizontal="center"/>
    </xf>
    <xf numFmtId="169" fontId="0" fillId="3" borderId="1" xfId="1" applyNumberFormat="1" applyFont="1" applyFill="1" applyBorder="1" applyAlignment="1">
      <alignment horizontal="center"/>
    </xf>
    <xf numFmtId="169" fontId="0" fillId="3" borderId="1" xfId="0" applyNumberFormat="1" applyFill="1" applyBorder="1" applyAlignment="1">
      <alignment horizontal="center"/>
    </xf>
    <xf numFmtId="0" fontId="0" fillId="4" borderId="1" xfId="0" applyFill="1" applyBorder="1" applyAlignment="1">
      <alignment horizontal="center"/>
    </xf>
    <xf numFmtId="169" fontId="0" fillId="4" borderId="1" xfId="1" applyNumberFormat="1" applyFont="1" applyFill="1" applyBorder="1" applyAlignment="1">
      <alignment horizontal="center"/>
    </xf>
    <xf numFmtId="169" fontId="0" fillId="4" borderId="1" xfId="0" applyNumberFormat="1" applyFill="1" applyBorder="1" applyAlignment="1">
      <alignment horizontal="center"/>
    </xf>
    <xf numFmtId="0" fontId="2" fillId="0" borderId="1" xfId="0" applyFont="1" applyBorder="1" applyAlignment="1">
      <alignment horizontal="center" wrapText="1"/>
    </xf>
    <xf numFmtId="165" fontId="2" fillId="5" borderId="1" xfId="0" applyNumberFormat="1" applyFont="1" applyFill="1" applyBorder="1" applyAlignment="1">
      <alignment horizontal="center"/>
    </xf>
    <xf numFmtId="169" fontId="0" fillId="0" borderId="1" xfId="0" applyNumberFormat="1" applyBorder="1"/>
    <xf numFmtId="166" fontId="0" fillId="2" borderId="1" xfId="2" applyNumberFormat="1" applyFont="1" applyFill="1" applyBorder="1" applyAlignment="1">
      <alignment horizontal="center"/>
    </xf>
    <xf numFmtId="166" fontId="0" fillId="4" borderId="1" xfId="2" applyNumberFormat="1" applyFont="1" applyFill="1" applyBorder="1" applyAlignment="1">
      <alignment horizontal="center"/>
    </xf>
    <xf numFmtId="166" fontId="0" fillId="3" borderId="1" xfId="2" applyNumberFormat="1" applyFont="1" applyFill="1" applyBorder="1" applyAlignment="1">
      <alignment horizontal="center"/>
    </xf>
    <xf numFmtId="166" fontId="0" fillId="0" borderId="1" xfId="2" applyNumberFormat="1" applyFont="1" applyBorder="1" applyAlignment="1">
      <alignment horizontal="center"/>
    </xf>
    <xf numFmtId="166" fontId="0" fillId="0" borderId="0" xfId="0" applyNumberFormat="1" applyAlignment="1">
      <alignment horizontal="center"/>
    </xf>
    <xf numFmtId="166" fontId="0" fillId="0" borderId="1" xfId="0" applyNumberFormat="1" applyBorder="1" applyAlignment="1">
      <alignment horizontal="center"/>
    </xf>
    <xf numFmtId="169" fontId="0" fillId="0" borderId="3" xfId="1" applyNumberFormat="1" applyFont="1" applyBorder="1" applyAlignment="1">
      <alignment horizontal="center"/>
    </xf>
    <xf numFmtId="0" fontId="2" fillId="0" borderId="1" xfId="0" applyFont="1" applyBorder="1"/>
    <xf numFmtId="0" fontId="2" fillId="3" borderId="1" xfId="0" applyFont="1" applyFill="1" applyBorder="1" applyAlignment="1">
      <alignment horizontal="center" vertical="center" textRotation="90"/>
    </xf>
    <xf numFmtId="0" fontId="2" fillId="4" borderId="1" xfId="0" applyFont="1" applyFill="1" applyBorder="1" applyAlignment="1">
      <alignment horizontal="center" vertical="center" textRotation="90"/>
    </xf>
    <xf numFmtId="169" fontId="0" fillId="0" borderId="0" xfId="1" applyNumberFormat="1" applyFont="1" applyFill="1" applyBorder="1" applyAlignment="1">
      <alignment horizontal="center"/>
    </xf>
    <xf numFmtId="169" fontId="2" fillId="0" borderId="1" xfId="1" applyNumberFormat="1" applyFont="1" applyBorder="1" applyAlignment="1">
      <alignment horizontal="center"/>
    </xf>
    <xf numFmtId="0" fontId="2" fillId="0" borderId="0" xfId="0" applyFont="1" applyAlignment="1">
      <alignment horizontal="center"/>
    </xf>
    <xf numFmtId="169" fontId="2" fillId="0" borderId="0" xfId="0" applyNumberFormat="1" applyFont="1" applyAlignment="1">
      <alignment horizontal="center"/>
    </xf>
    <xf numFmtId="166" fontId="0" fillId="0" borderId="0" xfId="2" applyNumberFormat="1" applyFont="1" applyBorder="1" applyAlignment="1">
      <alignment horizontal="center"/>
    </xf>
    <xf numFmtId="169" fontId="2" fillId="0" borderId="0" xfId="1" applyNumberFormat="1" applyFont="1" applyBorder="1" applyAlignment="1">
      <alignment horizontal="center"/>
    </xf>
    <xf numFmtId="169" fontId="0" fillId="0" borderId="0" xfId="0" applyNumberFormat="1" applyAlignment="1">
      <alignment horizontal="center"/>
    </xf>
    <xf numFmtId="0" fontId="2" fillId="6" borderId="1" xfId="0" applyFont="1" applyFill="1" applyBorder="1" applyAlignment="1">
      <alignment horizontal="center" wrapText="1"/>
    </xf>
    <xf numFmtId="0" fontId="2" fillId="6" borderId="1" xfId="0" applyFont="1" applyFill="1" applyBorder="1" applyAlignment="1">
      <alignment horizontal="center"/>
    </xf>
    <xf numFmtId="0" fontId="2" fillId="7" borderId="1" xfId="0" applyFont="1" applyFill="1" applyBorder="1" applyAlignment="1">
      <alignment horizontal="center"/>
    </xf>
    <xf numFmtId="0" fontId="2" fillId="7" borderId="1" xfId="0" applyFont="1" applyFill="1" applyBorder="1" applyAlignment="1">
      <alignment horizontal="center" wrapText="1"/>
    </xf>
    <xf numFmtId="169" fontId="0" fillId="0" borderId="1" xfId="1" applyNumberFormat="1" applyFont="1" applyFill="1" applyBorder="1" applyAlignment="1">
      <alignment horizontal="center"/>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70" fontId="0" fillId="0" borderId="0" xfId="0" applyNumberFormat="1" applyAlignment="1">
      <alignment horizontal="left" indent="4"/>
    </xf>
    <xf numFmtId="0" fontId="0" fillId="0" borderId="0" xfId="0" applyAlignment="1">
      <alignment horizontal="left" indent="5"/>
    </xf>
    <xf numFmtId="170" fontId="0" fillId="0" borderId="0" xfId="0" applyNumberFormat="1" applyAlignment="1">
      <alignment horizontal="left" indent="3"/>
    </xf>
    <xf numFmtId="9" fontId="0" fillId="0" borderId="0" xfId="0" applyNumberFormat="1"/>
    <xf numFmtId="0" fontId="0" fillId="0" borderId="0" xfId="0" pivotButton="1" applyAlignment="1">
      <alignment horizontal="center" wrapText="1"/>
    </xf>
    <xf numFmtId="0" fontId="0" fillId="0" borderId="0" xfId="0" applyAlignment="1">
      <alignment horizontal="center" wrapText="1"/>
    </xf>
    <xf numFmtId="0" fontId="6" fillId="9" borderId="0" xfId="0" applyFont="1" applyFill="1"/>
    <xf numFmtId="0" fontId="7" fillId="0" borderId="0" xfId="0" applyFont="1"/>
    <xf numFmtId="0" fontId="0" fillId="10" borderId="6" xfId="0" applyFill="1" applyBorder="1"/>
    <xf numFmtId="0" fontId="7" fillId="0" borderId="6" xfId="0" applyFont="1" applyBorder="1"/>
    <xf numFmtId="0" fontId="7" fillId="8" borderId="6" xfId="0" applyFont="1" applyFill="1" applyBorder="1"/>
    <xf numFmtId="0" fontId="7" fillId="11" borderId="6" xfId="0" applyFont="1" applyFill="1" applyBorder="1"/>
    <xf numFmtId="0" fontId="7" fillId="12" borderId="6" xfId="0" applyFont="1" applyFill="1" applyBorder="1"/>
    <xf numFmtId="170" fontId="0" fillId="0" borderId="0" xfId="0" applyNumberFormat="1" applyAlignment="1">
      <alignment horizontal="left" indent="2"/>
    </xf>
    <xf numFmtId="0" fontId="2" fillId="0" borderId="1" xfId="0" applyFont="1" applyBorder="1" applyAlignment="1">
      <alignment horizontal="center" vertical="center" textRotation="90"/>
    </xf>
    <xf numFmtId="0" fontId="2" fillId="5" borderId="1" xfId="0" applyFont="1" applyFill="1" applyBorder="1" applyAlignment="1">
      <alignment horizontal="center"/>
    </xf>
    <xf numFmtId="0" fontId="2" fillId="2" borderId="1" xfId="0" applyFont="1" applyFill="1" applyBorder="1" applyAlignment="1">
      <alignment horizontal="center" vertical="center" textRotation="90"/>
    </xf>
    <xf numFmtId="0" fontId="2" fillId="4" borderId="1" xfId="0" applyFont="1" applyFill="1" applyBorder="1" applyAlignment="1">
      <alignment horizontal="center" vertical="center" textRotation="90"/>
    </xf>
    <xf numFmtId="0" fontId="2" fillId="3" borderId="1" xfId="0" applyFont="1" applyFill="1" applyBorder="1" applyAlignment="1">
      <alignment horizontal="center" vertical="center" textRotation="90"/>
    </xf>
    <xf numFmtId="0" fontId="2" fillId="4" borderId="2" xfId="0" applyFont="1" applyFill="1" applyBorder="1" applyAlignment="1">
      <alignment horizontal="center" vertical="center" textRotation="90"/>
    </xf>
    <xf numFmtId="0" fontId="2" fillId="4" borderId="4" xfId="0" applyFont="1" applyFill="1" applyBorder="1" applyAlignment="1">
      <alignment horizontal="center" vertical="center" textRotation="90"/>
    </xf>
    <xf numFmtId="0" fontId="2" fillId="4" borderId="5" xfId="0" applyFont="1" applyFill="1" applyBorder="1" applyAlignment="1">
      <alignment horizontal="center" vertical="center" textRotation="90"/>
    </xf>
    <xf numFmtId="0" fontId="2" fillId="0" borderId="2" xfId="0" applyFont="1" applyBorder="1" applyAlignment="1">
      <alignment horizontal="center" vertical="center" textRotation="90"/>
    </xf>
    <xf numFmtId="0" fontId="2" fillId="0" borderId="5" xfId="0" applyFont="1" applyBorder="1" applyAlignment="1">
      <alignment horizontal="center" vertical="center" textRotation="90"/>
    </xf>
  </cellXfs>
  <cellStyles count="6">
    <cellStyle name="Comma" xfId="1" builtinId="3"/>
    <cellStyle name="Normal" xfId="0" builtinId="0"/>
    <cellStyle name="Normal 2" xfId="5" xr:uid="{C1334A90-D0A5-41B9-A78A-2EC82971EDEE}"/>
    <cellStyle name="Normal 4 2" xfId="3" xr:uid="{FF271580-0431-4631-9140-6994392D646E}"/>
    <cellStyle name="Percent" xfId="2" builtinId="5"/>
    <cellStyle name="Percent 3" xfId="4" xr:uid="{353E9B68-7B93-4301-814C-5204388C6DB2}"/>
  </cellStyles>
  <dxfs count="112">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numFmt numFmtId="3" formatCode="#,##0"/>
    </dxf>
    <dxf>
      <alignment horizontal="center"/>
    </dxf>
    <dxf>
      <alignment horizontal="center"/>
    </dxf>
    <dxf>
      <alignment wrapText="1"/>
    </dxf>
    <dxf>
      <alignment wrapText="1"/>
    </dxf>
    <dxf>
      <font>
        <b/>
        <color rgb="FF000000"/>
      </font>
      <fill>
        <patternFill patternType="solid">
          <fgColor indexed="64"/>
          <bgColor rgb="FFD9EAF7"/>
        </patternFill>
      </fill>
    </dxf>
    <dxf>
      <font>
        <b/>
        <color rgb="FF000000"/>
      </font>
      <fill>
        <patternFill patternType="solid">
          <fgColor indexed="64"/>
          <bgColor rgb="FFD9EAF7"/>
        </patternFill>
      </fill>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border diagonalUp="0" diagonalDown="0" outline="0">
        <left/>
        <right/>
        <top/>
        <bottom style="thin">
          <color rgb="FF7F7F7F"/>
        </bottom>
      </border>
    </dxf>
    <dxf>
      <font>
        <color rgb="FFFFFFFF"/>
      </font>
    </dxf>
    <dxf>
      <font>
        <color rgb="FFFFFFFF"/>
      </font>
    </dxf>
    <dxf>
      <font>
        <color rgb="FFFFFFFF"/>
      </font>
    </dxf>
    <dxf>
      <fill>
        <patternFill patternType="solid">
          <fgColor indexed="64"/>
          <bgColor rgb="FFC65911"/>
        </patternFill>
      </fill>
    </dxf>
    <dxf>
      <fill>
        <patternFill patternType="solid">
          <fgColor indexed="64"/>
          <bgColor rgb="FFC65911"/>
        </patternFill>
      </fill>
    </dxf>
    <dxf>
      <fill>
        <patternFill patternType="solid">
          <fgColor indexed="64"/>
          <bgColor rgb="FFC65911"/>
        </patternFill>
      </fill>
    </dxf>
    <dxf>
      <font>
        <color rgb="FFFFFFFF"/>
      </font>
    </dxf>
    <dxf>
      <fill>
        <patternFill patternType="solid">
          <fgColor indexed="64"/>
          <bgColor rgb="FFC65911"/>
        </patternFill>
      </fill>
    </dxf>
    <dxf>
      <font>
        <color rgb="FFFFFFFF"/>
      </font>
    </dxf>
    <dxf>
      <fill>
        <patternFill patternType="solid">
          <fgColor indexed="64"/>
          <bgColor rgb="FFC65911"/>
        </patternFill>
      </fill>
    </dxf>
    <dxf>
      <font>
        <color rgb="FFFFFFFF"/>
      </font>
    </dxf>
    <dxf>
      <fill>
        <patternFill patternType="solid">
          <fgColor indexed="64"/>
          <bgColor rgb="FFC65911"/>
        </patternFill>
      </fill>
    </dxf>
    <dxf>
      <font>
        <color rgb="FFFFFFFF"/>
      </font>
    </dxf>
    <dxf>
      <fill>
        <patternFill patternType="solid">
          <fgColor indexed="64"/>
          <bgColor rgb="FFC65911"/>
        </patternFill>
      </fill>
    </dxf>
    <dxf>
      <font>
        <color rgb="FFFFFFFF"/>
      </font>
    </dxf>
    <dxf>
      <fill>
        <patternFill patternType="solid">
          <fgColor indexed="64"/>
          <bgColor rgb="FFC65911"/>
        </patternFill>
      </fill>
    </dxf>
    <dxf>
      <font>
        <color rgb="FFFFFFFF"/>
      </font>
    </dxf>
    <dxf>
      <fill>
        <patternFill patternType="solid">
          <fgColor indexed="64"/>
          <bgColor rgb="FFC65911"/>
        </patternFill>
      </fill>
    </dxf>
    <dxf>
      <font>
        <color rgb="FFFFFFFF"/>
      </font>
    </dxf>
    <dxf>
      <font>
        <color rgb="FFFFFFFF"/>
      </font>
    </dxf>
    <dxf>
      <font>
        <color rgb="FFFFFFFF"/>
      </font>
    </dxf>
    <dxf>
      <font>
        <color rgb="FFFFFFFF"/>
      </font>
    </dxf>
    <dxf>
      <fill>
        <patternFill patternType="solid">
          <fgColor indexed="64"/>
          <bgColor rgb="FF548235"/>
        </patternFill>
      </fill>
    </dxf>
    <dxf>
      <font>
        <color rgb="FFFFFFFF"/>
      </font>
    </dxf>
    <dxf>
      <fill>
        <patternFill patternType="solid">
          <fgColor indexed="64"/>
          <bgColor rgb="FF548235"/>
        </patternFill>
      </fill>
    </dxf>
    <dxf>
      <font>
        <color rgb="FFFFFFFF"/>
      </font>
    </dxf>
    <dxf>
      <fill>
        <patternFill patternType="solid">
          <fgColor indexed="64"/>
          <bgColor rgb="FF548235"/>
        </patternFill>
      </fill>
    </dxf>
    <dxf>
      <font>
        <color rgb="FFFFFFFF"/>
      </font>
    </dxf>
    <dxf>
      <fill>
        <patternFill patternType="solid">
          <fgColor indexed="64"/>
          <bgColor rgb="FF548235"/>
        </patternFill>
      </fill>
    </dxf>
    <dxf>
      <font>
        <color rgb="FFFFFFFF"/>
      </font>
    </dxf>
    <dxf>
      <fill>
        <patternFill patternType="solid">
          <fgColor indexed="64"/>
          <bgColor rgb="FF548235"/>
        </patternFill>
      </fill>
    </dxf>
    <dxf>
      <font>
        <color rgb="FFFFFFFF"/>
      </font>
    </dxf>
    <dxf>
      <fill>
        <patternFill patternType="solid">
          <fgColor indexed="64"/>
          <bgColor rgb="FF548235"/>
        </patternFill>
      </fill>
    </dxf>
    <dxf>
      <font>
        <color rgb="FFFFFFFF"/>
      </font>
    </dxf>
    <dxf>
      <font>
        <color rgb="FFFFFFFF"/>
      </font>
    </dxf>
    <dxf>
      <font>
        <color rgb="FFFFFFFF"/>
      </font>
    </dxf>
    <dxf>
      <font>
        <color rgb="FFFFFFFF"/>
      </font>
    </dxf>
    <dxf>
      <fill>
        <patternFill patternType="solid">
          <fgColor indexed="64"/>
          <bgColor rgb="FF1F4E78"/>
        </patternFill>
      </fill>
    </dxf>
    <dxf>
      <font>
        <color rgb="FFFFFFFF"/>
      </font>
    </dxf>
    <dxf>
      <fill>
        <patternFill patternType="solid">
          <fgColor indexed="64"/>
          <bgColor rgb="FF1F4E78"/>
        </patternFill>
      </fill>
    </dxf>
    <dxf>
      <font>
        <color rgb="FFFFFFFF"/>
      </font>
    </dxf>
    <dxf>
      <fill>
        <patternFill patternType="solid">
          <fgColor indexed="64"/>
          <bgColor rgb="FF1F4E78"/>
        </patternFill>
      </fill>
    </dxf>
    <dxf>
      <font>
        <color rgb="FFFFFFFF"/>
      </font>
    </dxf>
    <dxf>
      <fill>
        <patternFill patternType="solid">
          <fgColor indexed="64"/>
          <bgColor rgb="FF1F4E78"/>
        </patternFill>
      </fill>
    </dxf>
    <dxf>
      <font>
        <color rgb="FFFFFFFF"/>
      </font>
    </dxf>
    <dxf>
      <fill>
        <patternFill patternType="solid">
          <fgColor indexed="64"/>
          <bgColor rgb="FF1F4E78"/>
        </patternFill>
      </fill>
    </dxf>
    <dxf>
      <font>
        <color rgb="FFFFFFFF"/>
      </font>
    </dxf>
    <dxf>
      <fill>
        <patternFill patternType="solid">
          <fgColor indexed="64"/>
          <bgColor rgb="FF1F4E78"/>
        </patternFill>
      </fill>
    </dxf>
    <dxf>
      <font>
        <color rgb="FFFFFFFF"/>
      </font>
    </dxf>
    <dxf>
      <font>
        <color rgb="FFFFFFFF"/>
      </font>
    </dxf>
    <dxf>
      <font>
        <color rgb="FFFFFFFF"/>
      </font>
    </dxf>
    <dxf>
      <font>
        <b/>
      </font>
    </dxf>
    <dxf>
      <font>
        <b/>
      </font>
    </dxf>
    <dxf>
      <font>
        <color rgb="FF000000"/>
      </font>
    </dxf>
    <dxf>
      <font>
        <color rgb="FF000000"/>
      </font>
    </dxf>
    <dxf>
      <fill>
        <patternFill patternType="solid">
          <fgColor indexed="64"/>
          <bgColor rgb="FFD9EAF7"/>
        </patternFill>
      </fill>
    </dxf>
    <dxf>
      <fill>
        <patternFill patternType="solid">
          <fgColor indexed="64"/>
          <bgColor rgb="FFD9EAF7"/>
        </patternFill>
      </fill>
    </dxf>
    <dxf>
      <fill>
        <patternFill patternType="solid">
          <fgColor indexed="64"/>
          <bgColor rgb="FF404040"/>
        </patternFill>
      </fill>
    </dxf>
  </dxfs>
  <tableStyles count="0" defaultTableStyle="TableStyleMedium2" defaultPivotStyle="PivotStyleMedium9"/>
  <colors>
    <mruColors>
      <color rgb="FFFF3300"/>
      <color rgb="FFFFCCFF"/>
      <color rgb="FFFF99FF"/>
      <color rgb="FFFF99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worksheet" Target="worksheets/sheet21.xml"/><Relationship Id="rId42" Type="http://schemas.microsoft.com/office/2007/relationships/slicerCache" Target="slicerCaches/slicerCache19.xml"/><Relationship Id="rId47" Type="http://schemas.microsoft.com/office/2007/relationships/slicerCache" Target="slicerCaches/slicerCache24.xml"/><Relationship Id="rId63" Type="http://schemas.microsoft.com/office/2011/relationships/timelineCache" Target="timelineCaches/timelineCache3.xml"/><Relationship Id="rId6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microsoft.com/office/2007/relationships/slicerCache" Target="slicerCaches/slicerCache17.xml"/><Relationship Id="rId45" Type="http://schemas.microsoft.com/office/2007/relationships/slicerCache" Target="slicerCaches/slicerCache22.xml"/><Relationship Id="rId53" Type="http://schemas.microsoft.com/office/2007/relationships/slicerCache" Target="slicerCaches/slicerCache30.xml"/><Relationship Id="rId58" Type="http://schemas.microsoft.com/office/2007/relationships/slicerCache" Target="slicerCaches/slicerCache35.xml"/><Relationship Id="rId66" Type="http://schemas.openxmlformats.org/officeDocument/2006/relationships/connections" Target="connections.xml"/><Relationship Id="rId74" Type="http://schemas.openxmlformats.org/officeDocument/2006/relationships/customXml" Target="../customXml/item4.xml"/><Relationship Id="rId5" Type="http://schemas.openxmlformats.org/officeDocument/2006/relationships/worksheet" Target="worksheets/sheet5.xml"/><Relationship Id="rId61" Type="http://schemas.microsoft.com/office/2011/relationships/timelineCache" Target="timelineCaches/timelineCach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 Id="rId43" Type="http://schemas.microsoft.com/office/2007/relationships/slicerCache" Target="slicerCaches/slicerCache20.xml"/><Relationship Id="rId48" Type="http://schemas.microsoft.com/office/2007/relationships/slicerCache" Target="slicerCaches/slicerCache25.xml"/><Relationship Id="rId56" Type="http://schemas.microsoft.com/office/2007/relationships/slicerCache" Target="slicerCaches/slicerCache33.xml"/><Relationship Id="rId64" Type="http://schemas.microsoft.com/office/2011/relationships/timelineCache" Target="timelineCaches/timelineCache4.xml"/><Relationship Id="rId69" Type="http://schemas.openxmlformats.org/officeDocument/2006/relationships/sheetMetadata" Target="metadata.xml"/><Relationship Id="rId8" Type="http://schemas.openxmlformats.org/officeDocument/2006/relationships/worksheet" Target="worksheets/sheet8.xml"/><Relationship Id="rId51" Type="http://schemas.microsoft.com/office/2007/relationships/slicerCache" Target="slicerCaches/slicerCache28.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46" Type="http://schemas.microsoft.com/office/2007/relationships/slicerCache" Target="slicerCaches/slicerCache23.xml"/><Relationship Id="rId59" Type="http://schemas.microsoft.com/office/2007/relationships/slicerCache" Target="slicerCaches/slicerCache36.xml"/><Relationship Id="rId67" Type="http://schemas.openxmlformats.org/officeDocument/2006/relationships/styles" Target="styles.xml"/><Relationship Id="rId20" Type="http://schemas.openxmlformats.org/officeDocument/2006/relationships/worksheet" Target="worksheets/sheet20.xml"/><Relationship Id="rId41" Type="http://schemas.microsoft.com/office/2007/relationships/slicerCache" Target="slicerCaches/slicerCache18.xml"/><Relationship Id="rId54" Type="http://schemas.microsoft.com/office/2007/relationships/slicerCache" Target="slicerCaches/slicerCache31.xml"/><Relationship Id="rId62" Type="http://schemas.microsoft.com/office/2011/relationships/timelineCache" Target="timelineCaches/timelineCache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5.xml"/><Relationship Id="rId36" Type="http://schemas.microsoft.com/office/2007/relationships/slicerCache" Target="slicerCaches/slicerCache13.xml"/><Relationship Id="rId49" Type="http://schemas.microsoft.com/office/2007/relationships/slicerCache" Target="slicerCaches/slicerCache26.xml"/><Relationship Id="rId57" Type="http://schemas.microsoft.com/office/2007/relationships/slicerCache" Target="slicerCaches/slicerCache34.xml"/><Relationship Id="rId10" Type="http://schemas.openxmlformats.org/officeDocument/2006/relationships/worksheet" Target="worksheets/sheet10.xml"/><Relationship Id="rId31" Type="http://schemas.microsoft.com/office/2007/relationships/slicerCache" Target="slicerCaches/slicerCache8.xml"/><Relationship Id="rId44" Type="http://schemas.microsoft.com/office/2007/relationships/slicerCache" Target="slicerCaches/slicerCache21.xml"/><Relationship Id="rId52" Type="http://schemas.microsoft.com/office/2007/relationships/slicerCache" Target="slicerCaches/slicerCache29.xml"/><Relationship Id="rId60" Type="http://schemas.microsoft.com/office/2007/relationships/slicerCache" Target="slicerCaches/slicerCache37.xml"/><Relationship Id="rId65" Type="http://schemas.openxmlformats.org/officeDocument/2006/relationships/theme" Target="theme/theme1.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16.xml"/><Relationship Id="rId34" Type="http://schemas.microsoft.com/office/2007/relationships/slicerCache" Target="slicerCaches/slicerCache11.xml"/><Relationship Id="rId50" Type="http://schemas.microsoft.com/office/2007/relationships/slicerCache" Target="slicerCaches/slicerCache27.xml"/><Relationship Id="rId55" Type="http://schemas.microsoft.com/office/2007/relationships/slicerCache" Target="slicerCaches/slicerCache32.xml"/><Relationship Id="rId7" Type="http://schemas.openxmlformats.org/officeDocument/2006/relationships/worksheet" Target="worksheets/sheet7.xml"/><Relationship Id="rId71"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charts/_rels/chart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charts/_rels/chart6.xml.rels><?xml version="1.0" encoding="UTF-8" standalone="yes"?>
<Relationships xmlns="http://schemas.openxmlformats.org/package/2006/relationships"><Relationship Id="rId1" Type="http://schemas.openxmlformats.org/officeDocument/2006/relationships/image" Target="../media/image4.png"/></Relationships>
</file>

<file path=xl/charts/_rels/chart7.xml.rels><?xml version="1.0" encoding="UTF-8" standalone="yes"?>
<Relationships xmlns="http://schemas.openxmlformats.org/package/2006/relationships"><Relationship Id="rId1" Type="http://schemas.openxmlformats.org/officeDocument/2006/relationships/image" Target="../media/image5.png"/></Relationships>
</file>

<file path=xl/charts/_rels/chart8.xml.rels><?xml version="1.0" encoding="UTF-8" standalone="yes"?>
<Relationships xmlns="http://schemas.openxmlformats.org/package/2006/relationships"><Relationship Id="rId1" Type="http://schemas.openxmlformats.org/officeDocument/2006/relationships/image" Target="../media/image6.png"/></Relationships>
</file>

<file path=xl/charts/_rels/chart9.xml.rels><?xml version="1.0" encoding="UTF-8" standalone="yes"?>
<Relationships xmlns="http://schemas.openxmlformats.org/package/2006/relationships"><Relationship Id="rId1" Type="http://schemas.openxmlformats.org/officeDocument/2006/relationships/image" Target="../media/image7.png"/></Relationships>
</file>

<file path=xl/charts/_rels/chart10.xml.rels><?xml version="1.0" encoding="UTF-8" standalone="yes"?>
<Relationships xmlns="http://schemas.openxmlformats.org/package/2006/relationships"><Relationship Id="rId1" Type="http://schemas.openxmlformats.org/officeDocument/2006/relationships/image" Target="../media/image8.png"/></Relationships>
</file>

<file path=xl/charts/_rels/chart11.xml.rels><?xml version="1.0" encoding="UTF-8" standalone="yes"?>
<Relationships xmlns="http://schemas.openxmlformats.org/package/2006/relationships"><Relationship Id="rId1" Type="http://schemas.openxmlformats.org/officeDocument/2006/relationships/image" Target="../media/image9.png"/></Relationships>
</file>

<file path=xl/charts/_rels/chart12.xml.rels><?xml version="1.0" encoding="UTF-8" standalone="yes"?>
<Relationships xmlns="http://schemas.openxmlformats.org/package/2006/relationships"><Relationship Id="rId1" Type="http://schemas.openxmlformats.org/officeDocument/2006/relationships/image" Target="../media/image4.png"/></Relationships>
</file>

<file path=xl/charts/_rels/chart13.xml.rels><?xml version="1.0" encoding="UTF-8" standalone="yes"?>
<Relationships xmlns="http://schemas.openxmlformats.org/package/2006/relationships"><Relationship Id="rId1" Type="http://schemas.openxmlformats.org/officeDocument/2006/relationships/image" Target="../media/image9.png"/></Relationships>
</file>

<file path=xl/charts/_rels/chart14.xml.rels><?xml version="1.0" encoding="UTF-8" standalone="yes"?>
<Relationships xmlns="http://schemas.openxmlformats.org/package/2006/relationships"><Relationship Id="rId1" Type="http://schemas.openxmlformats.org/officeDocument/2006/relationships/image" Target="../media/image10.png"/></Relationships>
</file>

<file path=xl/charts/_rels/chart15.xml.rels><?xml version="1.0" encoding="UTF-8" standalone="yes"?>
<Relationships xmlns="http://schemas.openxmlformats.org/package/2006/relationships"><Relationship Id="rId1" Type="http://schemas.openxmlformats.org/officeDocument/2006/relationships/image" Target="../media/image11.png"/></Relationships>
</file>

<file path=xl/charts/_rels/chart16.xml.rels><?xml version="1.0" encoding="UTF-8" standalone="yes"?>
<Relationships xmlns="http://schemas.openxmlformats.org/package/2006/relationships"><Relationship Id="rId1" Type="http://schemas.openxmlformats.org/officeDocument/2006/relationships/image" Target="../media/image4.png"/></Relationships>
</file>

<file path=xl/charts/_rels/chart17.xml.rels><?xml version="1.0" encoding="UTF-8" standalone="yes"?>
<Relationships xmlns="http://schemas.openxmlformats.org/package/2006/relationships"><Relationship Id="rId1" Type="http://schemas.openxmlformats.org/officeDocument/2006/relationships/image" Target="../media/image9.png"/></Relationships>
</file>

<file path=xl/charts/_rels/chart18.xml.rels><?xml version="1.0" encoding="UTF-8" standalone="yes"?>
<Relationships xmlns="http://schemas.openxmlformats.org/package/2006/relationships"><Relationship Id="rId1" Type="http://schemas.openxmlformats.org/officeDocument/2006/relationships/image" Target="../media/image12.png"/></Relationships>
</file>

<file path=xl/charts/_rels/chart1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3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2025_July.xlsx]Untagged Plant!PivotTable4</c:name>
    <c:fmtId val="3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Untagged Downtime Plant as a Percent of Total Availibility Loss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'Untagged Plant'!$D$3</c:f>
              <c:strCache>
                <c:ptCount val="1"/>
                <c:pt idx="0">
                  <c:v>Untagged Hours</c:v>
                </c:pt>
              </c:strCache>
            </c:strRef>
          </c:tx>
          <c:spPr>
            <a:solidFill>
              <a:srgbClr val="FF0000"/>
            </a:solidFill>
            <a:ln>
              <a:noFill/>
            </a:ln>
            <a:effectLst/>
          </c:spPr>
          <c:invertIfNegative val="0"/>
          <c:cat>
            <c:strRef>
              <c:f>'Untagged Plant'!$A$4:$A$64</c:f>
              <c:strCache>
                <c:ptCount val="60"/>
                <c:pt idx="0">
                  <c:v>1Pc Autocoiner 1 (789)</c:v>
                </c:pt>
                <c:pt idx="1">
                  <c:v>1Pc Autocoiner 2 (844)</c:v>
                </c:pt>
                <c:pt idx="2">
                  <c:v>1pc Autocoiner 9 (34753)</c:v>
                </c:pt>
                <c:pt idx="3">
                  <c:v>1PCAC10</c:v>
                </c:pt>
                <c:pt idx="4">
                  <c:v>2Pc Autocoiner 3 (796)</c:v>
                </c:pt>
                <c:pt idx="5">
                  <c:v>2Pc Autocoiner 4 (843)</c:v>
                </c:pt>
                <c:pt idx="6">
                  <c:v>2Pc Autocoiner 5 (858)</c:v>
                </c:pt>
                <c:pt idx="7">
                  <c:v>2Pc Autocoiner 7 (996)</c:v>
                </c:pt>
                <c:pt idx="8">
                  <c:v>2PCAC06</c:v>
                </c:pt>
                <c:pt idx="9">
                  <c:v>AC08</c:v>
                </c:pt>
                <c:pt idx="10">
                  <c:v>AC09</c:v>
                </c:pt>
                <c:pt idx="11">
                  <c:v>AC10</c:v>
                </c:pt>
                <c:pt idx="12">
                  <c:v>Autocoiner #3</c:v>
                </c:pt>
                <c:pt idx="13">
                  <c:v>Autocoiner #4</c:v>
                </c:pt>
                <c:pt idx="14">
                  <c:v>Autocoiner #5</c:v>
                </c:pt>
                <c:pt idx="15">
                  <c:v>Autocoiner #6</c:v>
                </c:pt>
                <c:pt idx="16">
                  <c:v>Autocoiner #7</c:v>
                </c:pt>
                <c:pt idx="17">
                  <c:v>Autocoiner #8</c:v>
                </c:pt>
                <c:pt idx="18">
                  <c:v>BFX1</c:v>
                </c:pt>
                <c:pt idx="19">
                  <c:v>BIM 1 (815)</c:v>
                </c:pt>
                <c:pt idx="20">
                  <c:v>BIM 10 (997)</c:v>
                </c:pt>
                <c:pt idx="21">
                  <c:v>BIM 11 (991)</c:v>
                </c:pt>
                <c:pt idx="22">
                  <c:v>BIM 12</c:v>
                </c:pt>
                <c:pt idx="23">
                  <c:v>BIM 17</c:v>
                </c:pt>
                <c:pt idx="24">
                  <c:v>BIM 2 (820)</c:v>
                </c:pt>
                <c:pt idx="25">
                  <c:v>BIM 4 (828)</c:v>
                </c:pt>
                <c:pt idx="26">
                  <c:v>BIM 6 (788)</c:v>
                </c:pt>
                <c:pt idx="27">
                  <c:v>BIM 7 (798)</c:v>
                </c:pt>
                <c:pt idx="28">
                  <c:v>BIM 9 (977)</c:v>
                </c:pt>
                <c:pt idx="29">
                  <c:v>BIM03</c:v>
                </c:pt>
                <c:pt idx="30">
                  <c:v>BIM08</c:v>
                </c:pt>
                <c:pt idx="31">
                  <c:v>BIM13</c:v>
                </c:pt>
                <c:pt idx="32">
                  <c:v>BIM14</c:v>
                </c:pt>
                <c:pt idx="33">
                  <c:v>BIM15</c:v>
                </c:pt>
                <c:pt idx="34">
                  <c:v>BIM16</c:v>
                </c:pt>
                <c:pt idx="35">
                  <c:v>EX05</c:v>
                </c:pt>
                <c:pt idx="36">
                  <c:v>Extruder 4 (994)</c:v>
                </c:pt>
                <c:pt idx="37">
                  <c:v>HF11</c:v>
                </c:pt>
                <c:pt idx="38">
                  <c:v>HF17</c:v>
                </c:pt>
                <c:pt idx="39">
                  <c:v>HU1 (849)</c:v>
                </c:pt>
                <c:pt idx="40">
                  <c:v>HU2</c:v>
                </c:pt>
                <c:pt idx="41">
                  <c:v>Keifel11 (978)</c:v>
                </c:pt>
                <c:pt idx="42">
                  <c:v>Keifel12 (979)</c:v>
                </c:pt>
                <c:pt idx="43">
                  <c:v>Kiefel 10</c:v>
                </c:pt>
                <c:pt idx="44">
                  <c:v>Kiefel 13</c:v>
                </c:pt>
                <c:pt idx="45">
                  <c:v>Kiefel 14</c:v>
                </c:pt>
                <c:pt idx="46">
                  <c:v>Kiefel 2</c:v>
                </c:pt>
                <c:pt idx="47">
                  <c:v>Kiefel 3</c:v>
                </c:pt>
                <c:pt idx="48">
                  <c:v>Kiefel 9</c:v>
                </c:pt>
                <c:pt idx="49">
                  <c:v>Kiefel5 (790)</c:v>
                </c:pt>
                <c:pt idx="50">
                  <c:v>Kiefel6 (791)</c:v>
                </c:pt>
                <c:pt idx="51">
                  <c:v>Kiefel8 (793)</c:v>
                </c:pt>
                <c:pt idx="52">
                  <c:v>P16</c:v>
                </c:pt>
                <c:pt idx="53">
                  <c:v>PCH01</c:v>
                </c:pt>
                <c:pt idx="54">
                  <c:v>PCH04</c:v>
                </c:pt>
                <c:pt idx="55">
                  <c:v>PCH07</c:v>
                </c:pt>
                <c:pt idx="56">
                  <c:v>PCH15</c:v>
                </c:pt>
                <c:pt idx="57">
                  <c:v>HU3</c:v>
                </c:pt>
                <c:pt idx="58">
                  <c:v>HF12</c:v>
                </c:pt>
                <c:pt idx="59">
                  <c:v>EXT06</c:v>
                </c:pt>
              </c:strCache>
            </c:strRef>
          </c:cat>
          <c:val>
            <c:numRef>
              <c:f>'Untagged Plant'!$D$4:$D$64</c:f>
              <c:numCache>
                <c:formatCode>General</c:formatCode>
                <c:ptCount val="60"/>
                <c:pt idx="0">
                  <c:v>2.02</c:v>
                </c:pt>
                <c:pt idx="1">
                  <c:v>2.4700000000000002</c:v>
                </c:pt>
                <c:pt idx="2">
                  <c:v>13.25</c:v>
                </c:pt>
                <c:pt idx="3">
                  <c:v>2.1800000000000002</c:v>
                </c:pt>
                <c:pt idx="4">
                  <c:v>90.45</c:v>
                </c:pt>
                <c:pt idx="5">
                  <c:v>69.47</c:v>
                </c:pt>
                <c:pt idx="6">
                  <c:v>46.01</c:v>
                </c:pt>
                <c:pt idx="7">
                  <c:v>65.95</c:v>
                </c:pt>
                <c:pt idx="8">
                  <c:v>5.0999999999999996</c:v>
                </c:pt>
                <c:pt idx="9">
                  <c:v>1.73</c:v>
                </c:pt>
                <c:pt idx="10">
                  <c:v>2.06</c:v>
                </c:pt>
                <c:pt idx="11">
                  <c:v>1.78</c:v>
                </c:pt>
                <c:pt idx="12">
                  <c:v>1.2500000000000002</c:v>
                </c:pt>
                <c:pt idx="13">
                  <c:v>2.6</c:v>
                </c:pt>
                <c:pt idx="14">
                  <c:v>5.05</c:v>
                </c:pt>
                <c:pt idx="15">
                  <c:v>3.99</c:v>
                </c:pt>
                <c:pt idx="16">
                  <c:v>1.71</c:v>
                </c:pt>
                <c:pt idx="17">
                  <c:v>0.6100000000000001</c:v>
                </c:pt>
                <c:pt idx="18">
                  <c:v>52.599999999999994</c:v>
                </c:pt>
                <c:pt idx="19">
                  <c:v>127.99999999999999</c:v>
                </c:pt>
                <c:pt idx="20">
                  <c:v>108.63000000000001</c:v>
                </c:pt>
                <c:pt idx="21">
                  <c:v>36.29</c:v>
                </c:pt>
                <c:pt idx="22">
                  <c:v>49.559999999999995</c:v>
                </c:pt>
                <c:pt idx="23">
                  <c:v>18.43</c:v>
                </c:pt>
                <c:pt idx="24">
                  <c:v>2.44</c:v>
                </c:pt>
                <c:pt idx="25">
                  <c:v>65.38</c:v>
                </c:pt>
                <c:pt idx="26">
                  <c:v>57.58</c:v>
                </c:pt>
                <c:pt idx="27">
                  <c:v>42.74</c:v>
                </c:pt>
                <c:pt idx="28">
                  <c:v>41.1</c:v>
                </c:pt>
                <c:pt idx="29">
                  <c:v>46.459999999999994</c:v>
                </c:pt>
                <c:pt idx="30">
                  <c:v>15.780000000000001</c:v>
                </c:pt>
                <c:pt idx="31">
                  <c:v>3.55</c:v>
                </c:pt>
                <c:pt idx="32">
                  <c:v>4.83</c:v>
                </c:pt>
                <c:pt idx="33">
                  <c:v>26.279999999999998</c:v>
                </c:pt>
                <c:pt idx="34">
                  <c:v>2.71</c:v>
                </c:pt>
                <c:pt idx="35">
                  <c:v>4.49</c:v>
                </c:pt>
                <c:pt idx="36">
                  <c:v>0</c:v>
                </c:pt>
                <c:pt idx="37">
                  <c:v>16.89</c:v>
                </c:pt>
                <c:pt idx="38">
                  <c:v>3.15</c:v>
                </c:pt>
                <c:pt idx="39">
                  <c:v>21.04</c:v>
                </c:pt>
                <c:pt idx="40">
                  <c:v>598.20999999999992</c:v>
                </c:pt>
                <c:pt idx="41">
                  <c:v>11.9</c:v>
                </c:pt>
                <c:pt idx="42">
                  <c:v>16.79</c:v>
                </c:pt>
                <c:pt idx="43">
                  <c:v>43.77</c:v>
                </c:pt>
                <c:pt idx="44">
                  <c:v>14.41</c:v>
                </c:pt>
                <c:pt idx="45">
                  <c:v>35.72</c:v>
                </c:pt>
                <c:pt idx="46">
                  <c:v>641.03000000000009</c:v>
                </c:pt>
                <c:pt idx="47">
                  <c:v>52.69</c:v>
                </c:pt>
                <c:pt idx="48">
                  <c:v>36.6</c:v>
                </c:pt>
                <c:pt idx="49">
                  <c:v>65.52</c:v>
                </c:pt>
                <c:pt idx="50">
                  <c:v>20.41</c:v>
                </c:pt>
                <c:pt idx="51">
                  <c:v>100.6</c:v>
                </c:pt>
                <c:pt idx="52">
                  <c:v>184.73000000000002</c:v>
                </c:pt>
                <c:pt idx="53">
                  <c:v>2.8</c:v>
                </c:pt>
                <c:pt idx="54">
                  <c:v>4.9399999999999995</c:v>
                </c:pt>
                <c:pt idx="55">
                  <c:v>0.79</c:v>
                </c:pt>
                <c:pt idx="56">
                  <c:v>6.19</c:v>
                </c:pt>
                <c:pt idx="57">
                  <c:v>230.95</c:v>
                </c:pt>
                <c:pt idx="58">
                  <c:v>5.78</c:v>
                </c:pt>
                <c:pt idx="59">
                  <c:v>0.75</c:v>
                </c:pt>
              </c:numCache>
            </c:numRef>
          </c:val>
          <c:extLst>
            <c:ext xmlns:c16="http://schemas.microsoft.com/office/drawing/2014/chart" uri="{C3380CC4-5D6E-409C-BE32-E72D297353CC}">
              <c16:uniqueId val="{00000007-E44A-4821-8DC9-4A441BA8FC88}"/>
            </c:ext>
          </c:extLst>
        </c:ser>
        <c:dLbls>
          <c:showLegendKey val="0"/>
          <c:showVal val="0"/>
          <c:showCatName val="0"/>
          <c:showSerName val="0"/>
          <c:showPercent val="0"/>
          <c:showBubbleSize val="0"/>
        </c:dLbls>
        <c:gapWidth val="150"/>
        <c:axId val="1500235744"/>
        <c:axId val="1500235264"/>
      </c:barChart>
      <c:lineChart>
        <c:grouping val="standard"/>
        <c:varyColors val="0"/>
        <c:ser>
          <c:idx val="0"/>
          <c:order val="0"/>
          <c:tx>
            <c:strRef>
              <c:f>'Untagged Plant'!$B$3</c:f>
              <c:strCache>
                <c:ptCount val="1"/>
                <c:pt idx="0">
                  <c:v> Untagged Target</c:v>
                </c:pt>
              </c:strCache>
            </c:strRef>
          </c:tx>
          <c:spPr>
            <a:ln w="28575" cap="rnd">
              <a:solidFill>
                <a:srgbClr val="00B050"/>
              </a:solidFill>
              <a:prstDash val="sysDash"/>
              <a:round/>
            </a:ln>
            <a:effectLst/>
          </c:spPr>
          <c:marker>
            <c:symbol val="none"/>
          </c:marker>
          <c:cat>
            <c:strRef>
              <c:f>'Untagged Plant'!$A$4:$A$64</c:f>
              <c:strCache>
                <c:ptCount val="60"/>
                <c:pt idx="0">
                  <c:v>1Pc Autocoiner 1 (789)</c:v>
                </c:pt>
                <c:pt idx="1">
                  <c:v>1Pc Autocoiner 2 (844)</c:v>
                </c:pt>
                <c:pt idx="2">
                  <c:v>1pc Autocoiner 9 (34753)</c:v>
                </c:pt>
                <c:pt idx="3">
                  <c:v>1PCAC10</c:v>
                </c:pt>
                <c:pt idx="4">
                  <c:v>2Pc Autocoiner 3 (796)</c:v>
                </c:pt>
                <c:pt idx="5">
                  <c:v>2Pc Autocoiner 4 (843)</c:v>
                </c:pt>
                <c:pt idx="6">
                  <c:v>2Pc Autocoiner 5 (858)</c:v>
                </c:pt>
                <c:pt idx="7">
                  <c:v>2Pc Autocoiner 7 (996)</c:v>
                </c:pt>
                <c:pt idx="8">
                  <c:v>2PCAC06</c:v>
                </c:pt>
                <c:pt idx="9">
                  <c:v>AC08</c:v>
                </c:pt>
                <c:pt idx="10">
                  <c:v>AC09</c:v>
                </c:pt>
                <c:pt idx="11">
                  <c:v>AC10</c:v>
                </c:pt>
                <c:pt idx="12">
                  <c:v>Autocoiner #3</c:v>
                </c:pt>
                <c:pt idx="13">
                  <c:v>Autocoiner #4</c:v>
                </c:pt>
                <c:pt idx="14">
                  <c:v>Autocoiner #5</c:v>
                </c:pt>
                <c:pt idx="15">
                  <c:v>Autocoiner #6</c:v>
                </c:pt>
                <c:pt idx="16">
                  <c:v>Autocoiner #7</c:v>
                </c:pt>
                <c:pt idx="17">
                  <c:v>Autocoiner #8</c:v>
                </c:pt>
                <c:pt idx="18">
                  <c:v>BFX1</c:v>
                </c:pt>
                <c:pt idx="19">
                  <c:v>BIM 1 (815)</c:v>
                </c:pt>
                <c:pt idx="20">
                  <c:v>BIM 10 (997)</c:v>
                </c:pt>
                <c:pt idx="21">
                  <c:v>BIM 11 (991)</c:v>
                </c:pt>
                <c:pt idx="22">
                  <c:v>BIM 12</c:v>
                </c:pt>
                <c:pt idx="23">
                  <c:v>BIM 17</c:v>
                </c:pt>
                <c:pt idx="24">
                  <c:v>BIM 2 (820)</c:v>
                </c:pt>
                <c:pt idx="25">
                  <c:v>BIM 4 (828)</c:v>
                </c:pt>
                <c:pt idx="26">
                  <c:v>BIM 6 (788)</c:v>
                </c:pt>
                <c:pt idx="27">
                  <c:v>BIM 7 (798)</c:v>
                </c:pt>
                <c:pt idx="28">
                  <c:v>BIM 9 (977)</c:v>
                </c:pt>
                <c:pt idx="29">
                  <c:v>BIM03</c:v>
                </c:pt>
                <c:pt idx="30">
                  <c:v>BIM08</c:v>
                </c:pt>
                <c:pt idx="31">
                  <c:v>BIM13</c:v>
                </c:pt>
                <c:pt idx="32">
                  <c:v>BIM14</c:v>
                </c:pt>
                <c:pt idx="33">
                  <c:v>BIM15</c:v>
                </c:pt>
                <c:pt idx="34">
                  <c:v>BIM16</c:v>
                </c:pt>
                <c:pt idx="35">
                  <c:v>EX05</c:v>
                </c:pt>
                <c:pt idx="36">
                  <c:v>Extruder 4 (994)</c:v>
                </c:pt>
                <c:pt idx="37">
                  <c:v>HF11</c:v>
                </c:pt>
                <c:pt idx="38">
                  <c:v>HF17</c:v>
                </c:pt>
                <c:pt idx="39">
                  <c:v>HU1 (849)</c:v>
                </c:pt>
                <c:pt idx="40">
                  <c:v>HU2</c:v>
                </c:pt>
                <c:pt idx="41">
                  <c:v>Keifel11 (978)</c:v>
                </c:pt>
                <c:pt idx="42">
                  <c:v>Keifel12 (979)</c:v>
                </c:pt>
                <c:pt idx="43">
                  <c:v>Kiefel 10</c:v>
                </c:pt>
                <c:pt idx="44">
                  <c:v>Kiefel 13</c:v>
                </c:pt>
                <c:pt idx="45">
                  <c:v>Kiefel 14</c:v>
                </c:pt>
                <c:pt idx="46">
                  <c:v>Kiefel 2</c:v>
                </c:pt>
                <c:pt idx="47">
                  <c:v>Kiefel 3</c:v>
                </c:pt>
                <c:pt idx="48">
                  <c:v>Kiefel 9</c:v>
                </c:pt>
                <c:pt idx="49">
                  <c:v>Kiefel5 (790)</c:v>
                </c:pt>
                <c:pt idx="50">
                  <c:v>Kiefel6 (791)</c:v>
                </c:pt>
                <c:pt idx="51">
                  <c:v>Kiefel8 (793)</c:v>
                </c:pt>
                <c:pt idx="52">
                  <c:v>P16</c:v>
                </c:pt>
                <c:pt idx="53">
                  <c:v>PCH01</c:v>
                </c:pt>
                <c:pt idx="54">
                  <c:v>PCH04</c:v>
                </c:pt>
                <c:pt idx="55">
                  <c:v>PCH07</c:v>
                </c:pt>
                <c:pt idx="56">
                  <c:v>PCH15</c:v>
                </c:pt>
                <c:pt idx="57">
                  <c:v>HU3</c:v>
                </c:pt>
                <c:pt idx="58">
                  <c:v>HF12</c:v>
                </c:pt>
                <c:pt idx="59">
                  <c:v>EXT06</c:v>
                </c:pt>
              </c:strCache>
            </c:strRef>
          </c:cat>
          <c:val>
            <c:numRef>
              <c:f>'Untagged Plant'!$B$4:$B$64</c:f>
              <c:numCache>
                <c:formatCode>0.0%</c:formatCode>
                <c:ptCount val="6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numCache>
            </c:numRef>
          </c:val>
          <c:smooth val="0"/>
          <c:extLst>
            <c:ext xmlns:c16="http://schemas.microsoft.com/office/drawing/2014/chart" uri="{C3380CC4-5D6E-409C-BE32-E72D297353CC}">
              <c16:uniqueId val="{00000000-E44A-4821-8DC9-4A441BA8FC88}"/>
            </c:ext>
          </c:extLst>
        </c:ser>
        <c:ser>
          <c:idx val="1"/>
          <c:order val="1"/>
          <c:tx>
            <c:strRef>
              <c:f>'Untagged Plant'!$C$3</c:f>
              <c:strCache>
                <c:ptCount val="1"/>
                <c:pt idx="0">
                  <c:v> Untagged vs Loss</c:v>
                </c:pt>
              </c:strCache>
            </c:strRef>
          </c:tx>
          <c:spPr>
            <a:ln w="28575" cap="rnd">
              <a:solidFill>
                <a:srgbClr val="0070C0"/>
              </a:solidFill>
              <a:round/>
            </a:ln>
            <a:effectLst/>
          </c:spPr>
          <c:marker>
            <c:symbol val="none"/>
          </c:marker>
          <c:cat>
            <c:strRef>
              <c:f>'Untagged Plant'!$A$4:$A$64</c:f>
              <c:strCache>
                <c:ptCount val="60"/>
                <c:pt idx="0">
                  <c:v>1Pc Autocoiner 1 (789)</c:v>
                </c:pt>
                <c:pt idx="1">
                  <c:v>1Pc Autocoiner 2 (844)</c:v>
                </c:pt>
                <c:pt idx="2">
                  <c:v>1pc Autocoiner 9 (34753)</c:v>
                </c:pt>
                <c:pt idx="3">
                  <c:v>1PCAC10</c:v>
                </c:pt>
                <c:pt idx="4">
                  <c:v>2Pc Autocoiner 3 (796)</c:v>
                </c:pt>
                <c:pt idx="5">
                  <c:v>2Pc Autocoiner 4 (843)</c:v>
                </c:pt>
                <c:pt idx="6">
                  <c:v>2Pc Autocoiner 5 (858)</c:v>
                </c:pt>
                <c:pt idx="7">
                  <c:v>2Pc Autocoiner 7 (996)</c:v>
                </c:pt>
                <c:pt idx="8">
                  <c:v>2PCAC06</c:v>
                </c:pt>
                <c:pt idx="9">
                  <c:v>AC08</c:v>
                </c:pt>
                <c:pt idx="10">
                  <c:v>AC09</c:v>
                </c:pt>
                <c:pt idx="11">
                  <c:v>AC10</c:v>
                </c:pt>
                <c:pt idx="12">
                  <c:v>Autocoiner #3</c:v>
                </c:pt>
                <c:pt idx="13">
                  <c:v>Autocoiner #4</c:v>
                </c:pt>
                <c:pt idx="14">
                  <c:v>Autocoiner #5</c:v>
                </c:pt>
                <c:pt idx="15">
                  <c:v>Autocoiner #6</c:v>
                </c:pt>
                <c:pt idx="16">
                  <c:v>Autocoiner #7</c:v>
                </c:pt>
                <c:pt idx="17">
                  <c:v>Autocoiner #8</c:v>
                </c:pt>
                <c:pt idx="18">
                  <c:v>BFX1</c:v>
                </c:pt>
                <c:pt idx="19">
                  <c:v>BIM 1 (815)</c:v>
                </c:pt>
                <c:pt idx="20">
                  <c:v>BIM 10 (997)</c:v>
                </c:pt>
                <c:pt idx="21">
                  <c:v>BIM 11 (991)</c:v>
                </c:pt>
                <c:pt idx="22">
                  <c:v>BIM 12</c:v>
                </c:pt>
                <c:pt idx="23">
                  <c:v>BIM 17</c:v>
                </c:pt>
                <c:pt idx="24">
                  <c:v>BIM 2 (820)</c:v>
                </c:pt>
                <c:pt idx="25">
                  <c:v>BIM 4 (828)</c:v>
                </c:pt>
                <c:pt idx="26">
                  <c:v>BIM 6 (788)</c:v>
                </c:pt>
                <c:pt idx="27">
                  <c:v>BIM 7 (798)</c:v>
                </c:pt>
                <c:pt idx="28">
                  <c:v>BIM 9 (977)</c:v>
                </c:pt>
                <c:pt idx="29">
                  <c:v>BIM03</c:v>
                </c:pt>
                <c:pt idx="30">
                  <c:v>BIM08</c:v>
                </c:pt>
                <c:pt idx="31">
                  <c:v>BIM13</c:v>
                </c:pt>
                <c:pt idx="32">
                  <c:v>BIM14</c:v>
                </c:pt>
                <c:pt idx="33">
                  <c:v>BIM15</c:v>
                </c:pt>
                <c:pt idx="34">
                  <c:v>BIM16</c:v>
                </c:pt>
                <c:pt idx="35">
                  <c:v>EX05</c:v>
                </c:pt>
                <c:pt idx="36">
                  <c:v>Extruder 4 (994)</c:v>
                </c:pt>
                <c:pt idx="37">
                  <c:v>HF11</c:v>
                </c:pt>
                <c:pt idx="38">
                  <c:v>HF17</c:v>
                </c:pt>
                <c:pt idx="39">
                  <c:v>HU1 (849)</c:v>
                </c:pt>
                <c:pt idx="40">
                  <c:v>HU2</c:v>
                </c:pt>
                <c:pt idx="41">
                  <c:v>Keifel11 (978)</c:v>
                </c:pt>
                <c:pt idx="42">
                  <c:v>Keifel12 (979)</c:v>
                </c:pt>
                <c:pt idx="43">
                  <c:v>Kiefel 10</c:v>
                </c:pt>
                <c:pt idx="44">
                  <c:v>Kiefel 13</c:v>
                </c:pt>
                <c:pt idx="45">
                  <c:v>Kiefel 14</c:v>
                </c:pt>
                <c:pt idx="46">
                  <c:v>Kiefel 2</c:v>
                </c:pt>
                <c:pt idx="47">
                  <c:v>Kiefel 3</c:v>
                </c:pt>
                <c:pt idx="48">
                  <c:v>Kiefel 9</c:v>
                </c:pt>
                <c:pt idx="49">
                  <c:v>Kiefel5 (790)</c:v>
                </c:pt>
                <c:pt idx="50">
                  <c:v>Kiefel6 (791)</c:v>
                </c:pt>
                <c:pt idx="51">
                  <c:v>Kiefel8 (793)</c:v>
                </c:pt>
                <c:pt idx="52">
                  <c:v>P16</c:v>
                </c:pt>
                <c:pt idx="53">
                  <c:v>PCH01</c:v>
                </c:pt>
                <c:pt idx="54">
                  <c:v>PCH04</c:v>
                </c:pt>
                <c:pt idx="55">
                  <c:v>PCH07</c:v>
                </c:pt>
                <c:pt idx="56">
                  <c:v>PCH15</c:v>
                </c:pt>
                <c:pt idx="57">
                  <c:v>HU3</c:v>
                </c:pt>
                <c:pt idx="58">
                  <c:v>HF12</c:v>
                </c:pt>
                <c:pt idx="59">
                  <c:v>EXT06</c:v>
                </c:pt>
              </c:strCache>
            </c:strRef>
          </c:cat>
          <c:val>
            <c:numRef>
              <c:f>'Untagged Plant'!$C$4:$C$64</c:f>
              <c:numCache>
                <c:formatCode>0.0%</c:formatCode>
                <c:ptCount val="60"/>
                <c:pt idx="0">
                  <c:v>8.6240020492678125E-3</c:v>
                </c:pt>
                <c:pt idx="1">
                  <c:v>1.3278855975485199E-2</c:v>
                </c:pt>
                <c:pt idx="2">
                  <c:v>4.4657903606336362E-2</c:v>
                </c:pt>
                <c:pt idx="3">
                  <c:v>1.2009695901278098E-2</c:v>
                </c:pt>
                <c:pt idx="4">
                  <c:v>0.35497037007966731</c:v>
                </c:pt>
                <c:pt idx="5">
                  <c:v>0.31779505946935044</c:v>
                </c:pt>
                <c:pt idx="6">
                  <c:v>0.27406480819633072</c:v>
                </c:pt>
                <c:pt idx="7">
                  <c:v>0.29285079928952051</c:v>
                </c:pt>
                <c:pt idx="8">
                  <c:v>2.5356734450355488E-2</c:v>
                </c:pt>
                <c:pt idx="9">
                  <c:v>1.3200061040744697E-2</c:v>
                </c:pt>
                <c:pt idx="10">
                  <c:v>3.6812008577555413E-2</c:v>
                </c:pt>
                <c:pt idx="11">
                  <c:v>2.6811266757041707E-2</c:v>
                </c:pt>
                <c:pt idx="12">
                  <c:v>4.2073375967687657E-3</c:v>
                </c:pt>
                <c:pt idx="13">
                  <c:v>9.2064728586098224E-3</c:v>
                </c:pt>
                <c:pt idx="14">
                  <c:v>1.7636376335824541E-2</c:v>
                </c:pt>
                <c:pt idx="15">
                  <c:v>1.1970478819152768E-2</c:v>
                </c:pt>
                <c:pt idx="16">
                  <c:v>6.0006316454363608E-3</c:v>
                </c:pt>
                <c:pt idx="17">
                  <c:v>2.152055036161581E-3</c:v>
                </c:pt>
                <c:pt idx="18">
                  <c:v>0.4265671883869922</c:v>
                </c:pt>
                <c:pt idx="19">
                  <c:v>0.33041637626164844</c:v>
                </c:pt>
                <c:pt idx="20">
                  <c:v>0.30716810405768424</c:v>
                </c:pt>
                <c:pt idx="21">
                  <c:v>0.18396106858620162</c:v>
                </c:pt>
                <c:pt idx="22">
                  <c:v>0.43283842794759819</c:v>
                </c:pt>
                <c:pt idx="23">
                  <c:v>9.6791134919384444E-2</c:v>
                </c:pt>
                <c:pt idx="24">
                  <c:v>5.5008228689947467E-3</c:v>
                </c:pt>
                <c:pt idx="25">
                  <c:v>0.16818871710441696</c:v>
                </c:pt>
                <c:pt idx="26">
                  <c:v>0.26207273223795002</c:v>
                </c:pt>
                <c:pt idx="27">
                  <c:v>0.23655080805844586</c:v>
                </c:pt>
                <c:pt idx="28">
                  <c:v>0.16420295645225724</c:v>
                </c:pt>
                <c:pt idx="29">
                  <c:v>0.36271371691779219</c:v>
                </c:pt>
                <c:pt idx="30">
                  <c:v>0.20992417187707868</c:v>
                </c:pt>
                <c:pt idx="31">
                  <c:v>1.8957599060130299E-2</c:v>
                </c:pt>
                <c:pt idx="32">
                  <c:v>2.3009861369158204E-2</c:v>
                </c:pt>
                <c:pt idx="33">
                  <c:v>0.11871527307223202</c:v>
                </c:pt>
                <c:pt idx="34">
                  <c:v>1.4348493672896701E-2</c:v>
                </c:pt>
                <c:pt idx="35">
                  <c:v>3.810574556564543E-2</c:v>
                </c:pt>
                <c:pt idx="36">
                  <c:v>0</c:v>
                </c:pt>
                <c:pt idx="37">
                  <c:v>4.5874300613830188E-2</c:v>
                </c:pt>
                <c:pt idx="38">
                  <c:v>1.6489556614144373E-2</c:v>
                </c:pt>
                <c:pt idx="39">
                  <c:v>8.5905601829168704E-2</c:v>
                </c:pt>
                <c:pt idx="40">
                  <c:v>0.89040545367944735</c:v>
                </c:pt>
                <c:pt idx="41">
                  <c:v>5.2303094233473985E-2</c:v>
                </c:pt>
                <c:pt idx="42">
                  <c:v>0.10185016681831967</c:v>
                </c:pt>
                <c:pt idx="43">
                  <c:v>0.24362685071802298</c:v>
                </c:pt>
                <c:pt idx="44">
                  <c:v>7.4942791762013725E-2</c:v>
                </c:pt>
                <c:pt idx="45">
                  <c:v>0.17848398540948379</c:v>
                </c:pt>
                <c:pt idx="46">
                  <c:v>0.94312112874987131</c:v>
                </c:pt>
                <c:pt idx="47">
                  <c:v>0.12982948945397199</c:v>
                </c:pt>
                <c:pt idx="48">
                  <c:v>0.18404907975460122</c:v>
                </c:pt>
                <c:pt idx="49">
                  <c:v>0.29411500650895528</c:v>
                </c:pt>
                <c:pt idx="50">
                  <c:v>9.6775723091512583E-2</c:v>
                </c:pt>
                <c:pt idx="51">
                  <c:v>0.48300364893412695</c:v>
                </c:pt>
                <c:pt idx="52">
                  <c:v>0.41612416371950539</c:v>
                </c:pt>
                <c:pt idx="53">
                  <c:v>2.0911127707244213E-2</c:v>
                </c:pt>
                <c:pt idx="54">
                  <c:v>3.1543324181086782E-2</c:v>
                </c:pt>
                <c:pt idx="55">
                  <c:v>3.5696534273191444E-3</c:v>
                </c:pt>
                <c:pt idx="56">
                  <c:v>2.7427001639416887E-2</c:v>
                </c:pt>
                <c:pt idx="57">
                  <c:v>0.41098693810727116</c:v>
                </c:pt>
                <c:pt idx="58">
                  <c:v>1.8546446334028559E-2</c:v>
                </c:pt>
                <c:pt idx="59">
                  <c:v>3.0337351346978393E-3</c:v>
                </c:pt>
              </c:numCache>
            </c:numRef>
          </c:val>
          <c:smooth val="0"/>
          <c:extLst>
            <c:ext xmlns:c16="http://schemas.microsoft.com/office/drawing/2014/chart" uri="{C3380CC4-5D6E-409C-BE32-E72D297353CC}">
              <c16:uniqueId val="{00000001-E44A-4821-8DC9-4A441BA8FC88}"/>
            </c:ext>
          </c:extLst>
        </c:ser>
        <c:dLbls>
          <c:showLegendKey val="0"/>
          <c:showVal val="0"/>
          <c:showCatName val="0"/>
          <c:showSerName val="0"/>
          <c:showPercent val="0"/>
          <c:showBubbleSize val="0"/>
        </c:dLbls>
        <c:marker val="1"/>
        <c:smooth val="0"/>
        <c:axId val="534192544"/>
        <c:axId val="534167584"/>
      </c:lineChart>
      <c:catAx>
        <c:axId val="5341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67584"/>
        <c:crosses val="autoZero"/>
        <c:auto val="1"/>
        <c:lblAlgn val="ctr"/>
        <c:lblOffset val="100"/>
        <c:noMultiLvlLbl val="0"/>
      </c:catAx>
      <c:valAx>
        <c:axId val="53416758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92544"/>
        <c:crosses val="autoZero"/>
        <c:crossBetween val="between"/>
      </c:valAx>
      <c:valAx>
        <c:axId val="1500235264"/>
        <c:scaling>
          <c:orientation val="minMax"/>
          <c:max val="45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235744"/>
        <c:crosses val="max"/>
        <c:crossBetween val="between"/>
      </c:valAx>
      <c:catAx>
        <c:axId val="1500235744"/>
        <c:scaling>
          <c:orientation val="minMax"/>
        </c:scaling>
        <c:delete val="1"/>
        <c:axPos val="b"/>
        <c:numFmt formatCode="General" sourceLinked="1"/>
        <c:majorTickMark val="out"/>
        <c:minorTickMark val="none"/>
        <c:tickLblPos val="nextTo"/>
        <c:crossAx val="15002352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2025_July.xlsx]Plant Output!PivotTable4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Plant YTD Output</a:t>
            </a:r>
            <a:r>
              <a:rPr lang="en-US" b="1" baseline="0">
                <a:solidFill>
                  <a:schemeClr val="tx1"/>
                </a:solidFill>
              </a:rPr>
              <a:t> vs 2025 AOP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s>
    <c:plotArea>
      <c:layout/>
      <c:barChart>
        <c:barDir val="col"/>
        <c:grouping val="clustered"/>
        <c:varyColors val="0"/>
        <c:ser>
          <c:idx val="1"/>
          <c:order val="1"/>
          <c:tx>
            <c:strRef>
              <c:f>'Plant Output'!$C$33</c:f>
              <c:strCache>
                <c:ptCount val="1"/>
                <c:pt idx="0">
                  <c:v> Output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D716-4F4E-AA21-286BAAA036A7}"/>
              </c:ext>
            </c:extLst>
          </c:dPt>
          <c:dPt>
            <c:idx val="1"/>
            <c:invertIfNegative val="0"/>
            <c:bubble3D val="0"/>
            <c:extLst>
              <c:ext xmlns:c16="http://schemas.microsoft.com/office/drawing/2014/chart" uri="{C3380CC4-5D6E-409C-BE32-E72D297353CC}">
                <c16:uniqueId val="{00000001-D716-4F4E-AA21-286BAAA036A7}"/>
              </c:ext>
            </c:extLst>
          </c:dPt>
          <c:dPt>
            <c:idx val="2"/>
            <c:invertIfNegative val="0"/>
            <c:bubble3D val="0"/>
            <c:extLst>
              <c:ext xmlns:c16="http://schemas.microsoft.com/office/drawing/2014/chart" uri="{C3380CC4-5D6E-409C-BE32-E72D297353CC}">
                <c16:uniqueId val="{00000002-D716-4F4E-AA21-286BAAA036A7}"/>
              </c:ext>
            </c:extLst>
          </c:dPt>
          <c:cat>
            <c:multiLvlStrRef>
              <c:f>'Plant Output'!$A$34:$A$2039</c:f>
              <c:multiLvlStrCache>
                <c:ptCount val="1774"/>
                <c:lvl>
                  <c:pt idx="0">
                    <c:v>Autocoiner #3</c:v>
                  </c:pt>
                  <c:pt idx="1">
                    <c:v>Autocoiner #4</c:v>
                  </c:pt>
                  <c:pt idx="2">
                    <c:v>Autocoiner #5</c:v>
                  </c:pt>
                  <c:pt idx="3">
                    <c:v>Autocoiner #6</c:v>
                  </c:pt>
                  <c:pt idx="4">
                    <c:v>Autocoiner #7</c:v>
                  </c:pt>
                  <c:pt idx="5">
                    <c:v>Autocoiner #8</c:v>
                  </c:pt>
                  <c:pt idx="6">
                    <c:v>BIM 12</c:v>
                  </c:pt>
                  <c:pt idx="7">
                    <c:v>BIM03</c:v>
                  </c:pt>
                  <c:pt idx="8">
                    <c:v>BIM08</c:v>
                  </c:pt>
                  <c:pt idx="9">
                    <c:v>HF11</c:v>
                  </c:pt>
                  <c:pt idx="10">
                    <c:v>HU2</c:v>
                  </c:pt>
                  <c:pt idx="11">
                    <c:v>Kiefel 10</c:v>
                  </c:pt>
                  <c:pt idx="12">
                    <c:v>Kiefel 13</c:v>
                  </c:pt>
                  <c:pt idx="13">
                    <c:v>Kiefel 14</c:v>
                  </c:pt>
                  <c:pt idx="14">
                    <c:v>Kiefel 2</c:v>
                  </c:pt>
                  <c:pt idx="15">
                    <c:v>Kiefel 3</c:v>
                  </c:pt>
                  <c:pt idx="16">
                    <c:v>Kiefel 9</c:v>
                  </c:pt>
                  <c:pt idx="17">
                    <c:v>Autocoiner #3</c:v>
                  </c:pt>
                  <c:pt idx="18">
                    <c:v>Autocoiner #4</c:v>
                  </c:pt>
                  <c:pt idx="19">
                    <c:v>Autocoiner #5</c:v>
                  </c:pt>
                  <c:pt idx="20">
                    <c:v>Autocoiner #6</c:v>
                  </c:pt>
                  <c:pt idx="21">
                    <c:v>Autocoiner #7</c:v>
                  </c:pt>
                  <c:pt idx="22">
                    <c:v>Autocoiner #8</c:v>
                  </c:pt>
                  <c:pt idx="23">
                    <c:v>BIM 12</c:v>
                  </c:pt>
                  <c:pt idx="24">
                    <c:v>BIM03</c:v>
                  </c:pt>
                  <c:pt idx="25">
                    <c:v>BIM08</c:v>
                  </c:pt>
                  <c:pt idx="26">
                    <c:v>HF11</c:v>
                  </c:pt>
                  <c:pt idx="27">
                    <c:v>HU2</c:v>
                  </c:pt>
                  <c:pt idx="28">
                    <c:v>Kiefel 10</c:v>
                  </c:pt>
                  <c:pt idx="29">
                    <c:v>Kiefel 13</c:v>
                  </c:pt>
                  <c:pt idx="30">
                    <c:v>Kiefel 14</c:v>
                  </c:pt>
                  <c:pt idx="31">
                    <c:v>Kiefel 2</c:v>
                  </c:pt>
                  <c:pt idx="32">
                    <c:v>Kiefel 3</c:v>
                  </c:pt>
                  <c:pt idx="33">
                    <c:v>Kiefel 9</c:v>
                  </c:pt>
                  <c:pt idx="34">
                    <c:v>P16</c:v>
                  </c:pt>
                  <c:pt idx="35">
                    <c:v>Autocoiner #3</c:v>
                  </c:pt>
                  <c:pt idx="36">
                    <c:v>Autocoiner #4</c:v>
                  </c:pt>
                  <c:pt idx="37">
                    <c:v>Autocoiner #5</c:v>
                  </c:pt>
                  <c:pt idx="38">
                    <c:v>Autocoiner #6</c:v>
                  </c:pt>
                  <c:pt idx="39">
                    <c:v>Autocoiner #7</c:v>
                  </c:pt>
                  <c:pt idx="40">
                    <c:v>Autocoiner #8</c:v>
                  </c:pt>
                  <c:pt idx="41">
                    <c:v>BFX1</c:v>
                  </c:pt>
                  <c:pt idx="42">
                    <c:v>BIM 12</c:v>
                  </c:pt>
                  <c:pt idx="43">
                    <c:v>BIM03</c:v>
                  </c:pt>
                  <c:pt idx="44">
                    <c:v>BIM08</c:v>
                  </c:pt>
                  <c:pt idx="45">
                    <c:v>HF11</c:v>
                  </c:pt>
                  <c:pt idx="46">
                    <c:v>HU2</c:v>
                  </c:pt>
                  <c:pt idx="47">
                    <c:v>Kiefel 10</c:v>
                  </c:pt>
                  <c:pt idx="48">
                    <c:v>Kiefel 13</c:v>
                  </c:pt>
                  <c:pt idx="49">
                    <c:v>Kiefel 14</c:v>
                  </c:pt>
                  <c:pt idx="50">
                    <c:v>Kiefel 2</c:v>
                  </c:pt>
                  <c:pt idx="51">
                    <c:v>Kiefel 3</c:v>
                  </c:pt>
                  <c:pt idx="52">
                    <c:v>Kiefel 9</c:v>
                  </c:pt>
                  <c:pt idx="53">
                    <c:v>P16</c:v>
                  </c:pt>
                  <c:pt idx="54">
                    <c:v>Autocoiner #3</c:v>
                  </c:pt>
                  <c:pt idx="55">
                    <c:v>Autocoiner #4</c:v>
                  </c:pt>
                  <c:pt idx="56">
                    <c:v>Autocoiner #5</c:v>
                  </c:pt>
                  <c:pt idx="57">
                    <c:v>Autocoiner #6</c:v>
                  </c:pt>
                  <c:pt idx="58">
                    <c:v>Autocoiner #7</c:v>
                  </c:pt>
                  <c:pt idx="59">
                    <c:v>Autocoiner #8</c:v>
                  </c:pt>
                  <c:pt idx="60">
                    <c:v>BFX1</c:v>
                  </c:pt>
                  <c:pt idx="61">
                    <c:v>BIM 12</c:v>
                  </c:pt>
                  <c:pt idx="62">
                    <c:v>BIM03</c:v>
                  </c:pt>
                  <c:pt idx="63">
                    <c:v>BIM08</c:v>
                  </c:pt>
                  <c:pt idx="64">
                    <c:v>HF11</c:v>
                  </c:pt>
                  <c:pt idx="65">
                    <c:v>HU2</c:v>
                  </c:pt>
                  <c:pt idx="66">
                    <c:v>Kiefel 10</c:v>
                  </c:pt>
                  <c:pt idx="67">
                    <c:v>Kiefel 13</c:v>
                  </c:pt>
                  <c:pt idx="68">
                    <c:v>Kiefel 14</c:v>
                  </c:pt>
                  <c:pt idx="69">
                    <c:v>Kiefel 2</c:v>
                  </c:pt>
                  <c:pt idx="70">
                    <c:v>Kiefel 3</c:v>
                  </c:pt>
                  <c:pt idx="71">
                    <c:v>Kiefel 9</c:v>
                  </c:pt>
                  <c:pt idx="72">
                    <c:v>P16</c:v>
                  </c:pt>
                  <c:pt idx="73">
                    <c:v>Autocoiner #3</c:v>
                  </c:pt>
                  <c:pt idx="74">
                    <c:v>Autocoiner #4</c:v>
                  </c:pt>
                  <c:pt idx="75">
                    <c:v>Autocoiner #5</c:v>
                  </c:pt>
                  <c:pt idx="76">
                    <c:v>Autocoiner #6</c:v>
                  </c:pt>
                  <c:pt idx="77">
                    <c:v>Autocoiner #7</c:v>
                  </c:pt>
                  <c:pt idx="78">
                    <c:v>Autocoiner #8</c:v>
                  </c:pt>
                  <c:pt idx="79">
                    <c:v>BFX1</c:v>
                  </c:pt>
                  <c:pt idx="80">
                    <c:v>BIM 12</c:v>
                  </c:pt>
                  <c:pt idx="81">
                    <c:v>BIM03</c:v>
                  </c:pt>
                  <c:pt idx="82">
                    <c:v>BIM08</c:v>
                  </c:pt>
                  <c:pt idx="83">
                    <c:v>HF11</c:v>
                  </c:pt>
                  <c:pt idx="84">
                    <c:v>HU2</c:v>
                  </c:pt>
                  <c:pt idx="85">
                    <c:v>Kiefel 10</c:v>
                  </c:pt>
                  <c:pt idx="86">
                    <c:v>Kiefel 13</c:v>
                  </c:pt>
                  <c:pt idx="87">
                    <c:v>Kiefel 14</c:v>
                  </c:pt>
                  <c:pt idx="88">
                    <c:v>Kiefel 2</c:v>
                  </c:pt>
                  <c:pt idx="89">
                    <c:v>Kiefel 3</c:v>
                  </c:pt>
                  <c:pt idx="90">
                    <c:v>Kiefel 9</c:v>
                  </c:pt>
                  <c:pt idx="91">
                    <c:v>P16</c:v>
                  </c:pt>
                  <c:pt idx="92">
                    <c:v>Autocoiner #3</c:v>
                  </c:pt>
                  <c:pt idx="93">
                    <c:v>Autocoiner #4</c:v>
                  </c:pt>
                  <c:pt idx="94">
                    <c:v>Autocoiner #5</c:v>
                  </c:pt>
                  <c:pt idx="95">
                    <c:v>Autocoiner #6</c:v>
                  </c:pt>
                  <c:pt idx="96">
                    <c:v>Autocoiner #7</c:v>
                  </c:pt>
                  <c:pt idx="97">
                    <c:v>Autocoiner #8</c:v>
                  </c:pt>
                  <c:pt idx="98">
                    <c:v>BFX1</c:v>
                  </c:pt>
                  <c:pt idx="99">
                    <c:v>BIM 12</c:v>
                  </c:pt>
                  <c:pt idx="100">
                    <c:v>BIM03</c:v>
                  </c:pt>
                  <c:pt idx="101">
                    <c:v>BIM08</c:v>
                  </c:pt>
                  <c:pt idx="102">
                    <c:v>HF11</c:v>
                  </c:pt>
                  <c:pt idx="103">
                    <c:v>HU2</c:v>
                  </c:pt>
                  <c:pt idx="104">
                    <c:v>Kiefel 10</c:v>
                  </c:pt>
                  <c:pt idx="105">
                    <c:v>Kiefel 13</c:v>
                  </c:pt>
                  <c:pt idx="106">
                    <c:v>Kiefel 14</c:v>
                  </c:pt>
                  <c:pt idx="107">
                    <c:v>Kiefel 2</c:v>
                  </c:pt>
                  <c:pt idx="108">
                    <c:v>Kiefel 3</c:v>
                  </c:pt>
                  <c:pt idx="109">
                    <c:v>Kiefel 9</c:v>
                  </c:pt>
                  <c:pt idx="110">
                    <c:v>P16</c:v>
                  </c:pt>
                  <c:pt idx="111">
                    <c:v>Autocoiner #3</c:v>
                  </c:pt>
                  <c:pt idx="112">
                    <c:v>Autocoiner #4</c:v>
                  </c:pt>
                  <c:pt idx="113">
                    <c:v>Autocoiner #5</c:v>
                  </c:pt>
                  <c:pt idx="114">
                    <c:v>Autocoiner #6</c:v>
                  </c:pt>
                  <c:pt idx="115">
                    <c:v>Autocoiner #7</c:v>
                  </c:pt>
                  <c:pt idx="116">
                    <c:v>Autocoiner #8</c:v>
                  </c:pt>
                  <c:pt idx="117">
                    <c:v>BFX1</c:v>
                  </c:pt>
                  <c:pt idx="118">
                    <c:v>BIM 12</c:v>
                  </c:pt>
                  <c:pt idx="119">
                    <c:v>BIM03</c:v>
                  </c:pt>
                  <c:pt idx="120">
                    <c:v>BIM08</c:v>
                  </c:pt>
                  <c:pt idx="121">
                    <c:v>HF11</c:v>
                  </c:pt>
                  <c:pt idx="122">
                    <c:v>HU2</c:v>
                  </c:pt>
                  <c:pt idx="123">
                    <c:v>Kiefel 10</c:v>
                  </c:pt>
                  <c:pt idx="124">
                    <c:v>Kiefel 13</c:v>
                  </c:pt>
                  <c:pt idx="125">
                    <c:v>Kiefel 14</c:v>
                  </c:pt>
                  <c:pt idx="126">
                    <c:v>Kiefel 2</c:v>
                  </c:pt>
                  <c:pt idx="127">
                    <c:v>Kiefel 3</c:v>
                  </c:pt>
                  <c:pt idx="128">
                    <c:v>Kiefel 9</c:v>
                  </c:pt>
                  <c:pt idx="129">
                    <c:v>P16</c:v>
                  </c:pt>
                  <c:pt idx="130">
                    <c:v>Autocoiner #3</c:v>
                  </c:pt>
                  <c:pt idx="131">
                    <c:v>Autocoiner #4</c:v>
                  </c:pt>
                  <c:pt idx="132">
                    <c:v>Autocoiner #5</c:v>
                  </c:pt>
                  <c:pt idx="133">
                    <c:v>Autocoiner #6</c:v>
                  </c:pt>
                  <c:pt idx="134">
                    <c:v>Autocoiner #7</c:v>
                  </c:pt>
                  <c:pt idx="135">
                    <c:v>Autocoiner #8</c:v>
                  </c:pt>
                  <c:pt idx="136">
                    <c:v>BFX1</c:v>
                  </c:pt>
                  <c:pt idx="137">
                    <c:v>BIM 12</c:v>
                  </c:pt>
                  <c:pt idx="138">
                    <c:v>BIM03</c:v>
                  </c:pt>
                  <c:pt idx="139">
                    <c:v>BIM08</c:v>
                  </c:pt>
                  <c:pt idx="140">
                    <c:v>HF11</c:v>
                  </c:pt>
                  <c:pt idx="141">
                    <c:v>HU2</c:v>
                  </c:pt>
                  <c:pt idx="142">
                    <c:v>Kiefel 10</c:v>
                  </c:pt>
                  <c:pt idx="143">
                    <c:v>Kiefel 13</c:v>
                  </c:pt>
                  <c:pt idx="144">
                    <c:v>Kiefel 14</c:v>
                  </c:pt>
                  <c:pt idx="145">
                    <c:v>Kiefel 2</c:v>
                  </c:pt>
                  <c:pt idx="146">
                    <c:v>Kiefel 3</c:v>
                  </c:pt>
                  <c:pt idx="147">
                    <c:v>Kiefel 9</c:v>
                  </c:pt>
                  <c:pt idx="148">
                    <c:v>P16</c:v>
                  </c:pt>
                  <c:pt idx="149">
                    <c:v>Autocoiner #3</c:v>
                  </c:pt>
                  <c:pt idx="150">
                    <c:v>Autocoiner #4</c:v>
                  </c:pt>
                  <c:pt idx="151">
                    <c:v>Autocoiner #5</c:v>
                  </c:pt>
                  <c:pt idx="152">
                    <c:v>Autocoiner #6</c:v>
                  </c:pt>
                  <c:pt idx="153">
                    <c:v>Autocoiner #7</c:v>
                  </c:pt>
                  <c:pt idx="154">
                    <c:v>Autocoiner #8</c:v>
                  </c:pt>
                  <c:pt idx="155">
                    <c:v>BFX1</c:v>
                  </c:pt>
                  <c:pt idx="156">
                    <c:v>BIM 12</c:v>
                  </c:pt>
                  <c:pt idx="157">
                    <c:v>BIM03</c:v>
                  </c:pt>
                  <c:pt idx="158">
                    <c:v>BIM08</c:v>
                  </c:pt>
                  <c:pt idx="159">
                    <c:v>HF11</c:v>
                  </c:pt>
                  <c:pt idx="160">
                    <c:v>HU2</c:v>
                  </c:pt>
                  <c:pt idx="161">
                    <c:v>Kiefel 10</c:v>
                  </c:pt>
                  <c:pt idx="162">
                    <c:v>Kiefel 13</c:v>
                  </c:pt>
                  <c:pt idx="163">
                    <c:v>Kiefel 14</c:v>
                  </c:pt>
                  <c:pt idx="164">
                    <c:v>Kiefel 2</c:v>
                  </c:pt>
                  <c:pt idx="165">
                    <c:v>Kiefel 3</c:v>
                  </c:pt>
                  <c:pt idx="166">
                    <c:v>Kiefel 9</c:v>
                  </c:pt>
                  <c:pt idx="167">
                    <c:v>P16</c:v>
                  </c:pt>
                  <c:pt idx="168">
                    <c:v>Autocoiner #3</c:v>
                  </c:pt>
                  <c:pt idx="169">
                    <c:v>Autocoiner #4</c:v>
                  </c:pt>
                  <c:pt idx="170">
                    <c:v>Autocoiner #5</c:v>
                  </c:pt>
                  <c:pt idx="171">
                    <c:v>Autocoiner #6</c:v>
                  </c:pt>
                  <c:pt idx="172">
                    <c:v>Autocoiner #7</c:v>
                  </c:pt>
                  <c:pt idx="173">
                    <c:v>Autocoiner #8</c:v>
                  </c:pt>
                  <c:pt idx="174">
                    <c:v>BFX1</c:v>
                  </c:pt>
                  <c:pt idx="175">
                    <c:v>BIM 12</c:v>
                  </c:pt>
                  <c:pt idx="176">
                    <c:v>BIM03</c:v>
                  </c:pt>
                  <c:pt idx="177">
                    <c:v>BIM08</c:v>
                  </c:pt>
                  <c:pt idx="178">
                    <c:v>HF11</c:v>
                  </c:pt>
                  <c:pt idx="179">
                    <c:v>HU2</c:v>
                  </c:pt>
                  <c:pt idx="180">
                    <c:v>Kiefel 10</c:v>
                  </c:pt>
                  <c:pt idx="181">
                    <c:v>Kiefel 13</c:v>
                  </c:pt>
                  <c:pt idx="182">
                    <c:v>Kiefel 14</c:v>
                  </c:pt>
                  <c:pt idx="183">
                    <c:v>Kiefel 2</c:v>
                  </c:pt>
                  <c:pt idx="184">
                    <c:v>Kiefel 3</c:v>
                  </c:pt>
                  <c:pt idx="185">
                    <c:v>Kiefel 9</c:v>
                  </c:pt>
                  <c:pt idx="186">
                    <c:v>P16</c:v>
                  </c:pt>
                  <c:pt idx="187">
                    <c:v>Autocoiner #3</c:v>
                  </c:pt>
                  <c:pt idx="188">
                    <c:v>Autocoiner #4</c:v>
                  </c:pt>
                  <c:pt idx="189">
                    <c:v>Autocoiner #5</c:v>
                  </c:pt>
                  <c:pt idx="190">
                    <c:v>Autocoiner #6</c:v>
                  </c:pt>
                  <c:pt idx="191">
                    <c:v>Autocoiner #7</c:v>
                  </c:pt>
                  <c:pt idx="192">
                    <c:v>Autocoiner #8</c:v>
                  </c:pt>
                  <c:pt idx="193">
                    <c:v>BFX1</c:v>
                  </c:pt>
                  <c:pt idx="194">
                    <c:v>BIM 12</c:v>
                  </c:pt>
                  <c:pt idx="195">
                    <c:v>BIM03</c:v>
                  </c:pt>
                  <c:pt idx="196">
                    <c:v>BIM08</c:v>
                  </c:pt>
                  <c:pt idx="197">
                    <c:v>HF11</c:v>
                  </c:pt>
                  <c:pt idx="198">
                    <c:v>HU2</c:v>
                  </c:pt>
                  <c:pt idx="199">
                    <c:v>Kiefel 10</c:v>
                  </c:pt>
                  <c:pt idx="200">
                    <c:v>Kiefel 13</c:v>
                  </c:pt>
                  <c:pt idx="201">
                    <c:v>Kiefel 14</c:v>
                  </c:pt>
                  <c:pt idx="202">
                    <c:v>Kiefel 2</c:v>
                  </c:pt>
                  <c:pt idx="203">
                    <c:v>Kiefel 3</c:v>
                  </c:pt>
                  <c:pt idx="204">
                    <c:v>Kiefel 9</c:v>
                  </c:pt>
                  <c:pt idx="205">
                    <c:v>P16</c:v>
                  </c:pt>
                  <c:pt idx="206">
                    <c:v>Autocoiner #3</c:v>
                  </c:pt>
                  <c:pt idx="207">
                    <c:v>Autocoiner #4</c:v>
                  </c:pt>
                  <c:pt idx="208">
                    <c:v>Autocoiner #5</c:v>
                  </c:pt>
                  <c:pt idx="209">
                    <c:v>Autocoiner #6</c:v>
                  </c:pt>
                  <c:pt idx="210">
                    <c:v>Autocoiner #7</c:v>
                  </c:pt>
                  <c:pt idx="211">
                    <c:v>Autocoiner #8</c:v>
                  </c:pt>
                  <c:pt idx="212">
                    <c:v>BFX1</c:v>
                  </c:pt>
                  <c:pt idx="213">
                    <c:v>BIM 12</c:v>
                  </c:pt>
                  <c:pt idx="214">
                    <c:v>BIM03</c:v>
                  </c:pt>
                  <c:pt idx="215">
                    <c:v>BIM08</c:v>
                  </c:pt>
                  <c:pt idx="216">
                    <c:v>HF11</c:v>
                  </c:pt>
                  <c:pt idx="217">
                    <c:v>HU2</c:v>
                  </c:pt>
                  <c:pt idx="218">
                    <c:v>Kiefel 10</c:v>
                  </c:pt>
                  <c:pt idx="219">
                    <c:v>Kiefel 13</c:v>
                  </c:pt>
                  <c:pt idx="220">
                    <c:v>Kiefel 14</c:v>
                  </c:pt>
                  <c:pt idx="221">
                    <c:v>Kiefel 3</c:v>
                  </c:pt>
                  <c:pt idx="222">
                    <c:v>Kiefel 9</c:v>
                  </c:pt>
                  <c:pt idx="223">
                    <c:v>P16</c:v>
                  </c:pt>
                  <c:pt idx="224">
                    <c:v>Autocoiner #3</c:v>
                  </c:pt>
                  <c:pt idx="225">
                    <c:v>Autocoiner #4</c:v>
                  </c:pt>
                  <c:pt idx="226">
                    <c:v>Autocoiner #5</c:v>
                  </c:pt>
                  <c:pt idx="227">
                    <c:v>Autocoiner #6</c:v>
                  </c:pt>
                  <c:pt idx="228">
                    <c:v>Autocoiner #7</c:v>
                  </c:pt>
                  <c:pt idx="229">
                    <c:v>Autocoiner #8</c:v>
                  </c:pt>
                  <c:pt idx="230">
                    <c:v>BFX1</c:v>
                  </c:pt>
                  <c:pt idx="231">
                    <c:v>BIM 12</c:v>
                  </c:pt>
                  <c:pt idx="232">
                    <c:v>BIM03</c:v>
                  </c:pt>
                  <c:pt idx="233">
                    <c:v>BIM08</c:v>
                  </c:pt>
                  <c:pt idx="234">
                    <c:v>HF11</c:v>
                  </c:pt>
                  <c:pt idx="235">
                    <c:v>HU2</c:v>
                  </c:pt>
                  <c:pt idx="236">
                    <c:v>Kiefel 10</c:v>
                  </c:pt>
                  <c:pt idx="237">
                    <c:v>Kiefel 13</c:v>
                  </c:pt>
                  <c:pt idx="238">
                    <c:v>Kiefel 14</c:v>
                  </c:pt>
                  <c:pt idx="239">
                    <c:v>Kiefel 2</c:v>
                  </c:pt>
                  <c:pt idx="240">
                    <c:v>Kiefel 3</c:v>
                  </c:pt>
                  <c:pt idx="241">
                    <c:v>Kiefel 9</c:v>
                  </c:pt>
                  <c:pt idx="242">
                    <c:v>P16</c:v>
                  </c:pt>
                  <c:pt idx="243">
                    <c:v>Autocoiner #3</c:v>
                  </c:pt>
                  <c:pt idx="244">
                    <c:v>Autocoiner #4</c:v>
                  </c:pt>
                  <c:pt idx="245">
                    <c:v>Autocoiner #5</c:v>
                  </c:pt>
                  <c:pt idx="246">
                    <c:v>Autocoiner #6</c:v>
                  </c:pt>
                  <c:pt idx="247">
                    <c:v>Autocoiner #7</c:v>
                  </c:pt>
                  <c:pt idx="248">
                    <c:v>Autocoiner #8</c:v>
                  </c:pt>
                  <c:pt idx="249">
                    <c:v>BFX1</c:v>
                  </c:pt>
                  <c:pt idx="250">
                    <c:v>BIM 12</c:v>
                  </c:pt>
                  <c:pt idx="251">
                    <c:v>BIM03</c:v>
                  </c:pt>
                  <c:pt idx="252">
                    <c:v>BIM08</c:v>
                  </c:pt>
                  <c:pt idx="253">
                    <c:v>HF11</c:v>
                  </c:pt>
                  <c:pt idx="254">
                    <c:v>HU2</c:v>
                  </c:pt>
                  <c:pt idx="255">
                    <c:v>Kiefel 10</c:v>
                  </c:pt>
                  <c:pt idx="256">
                    <c:v>Kiefel 13</c:v>
                  </c:pt>
                  <c:pt idx="257">
                    <c:v>Kiefel 14</c:v>
                  </c:pt>
                  <c:pt idx="258">
                    <c:v>Kiefel 2</c:v>
                  </c:pt>
                  <c:pt idx="259">
                    <c:v>Kiefel 3</c:v>
                  </c:pt>
                  <c:pt idx="260">
                    <c:v>Kiefel 9</c:v>
                  </c:pt>
                  <c:pt idx="261">
                    <c:v>P16</c:v>
                  </c:pt>
                  <c:pt idx="262">
                    <c:v>Autocoiner #3</c:v>
                  </c:pt>
                  <c:pt idx="263">
                    <c:v>Autocoiner #4</c:v>
                  </c:pt>
                  <c:pt idx="264">
                    <c:v>Autocoiner #5</c:v>
                  </c:pt>
                  <c:pt idx="265">
                    <c:v>Autocoiner #6</c:v>
                  </c:pt>
                  <c:pt idx="266">
                    <c:v>Autocoiner #7</c:v>
                  </c:pt>
                  <c:pt idx="267">
                    <c:v>Autocoiner #8</c:v>
                  </c:pt>
                  <c:pt idx="268">
                    <c:v>BFX1</c:v>
                  </c:pt>
                  <c:pt idx="269">
                    <c:v>BIM 12</c:v>
                  </c:pt>
                  <c:pt idx="270">
                    <c:v>BIM03</c:v>
                  </c:pt>
                  <c:pt idx="271">
                    <c:v>BIM08</c:v>
                  </c:pt>
                  <c:pt idx="272">
                    <c:v>HF11</c:v>
                  </c:pt>
                  <c:pt idx="273">
                    <c:v>HU2</c:v>
                  </c:pt>
                  <c:pt idx="274">
                    <c:v>Kiefel 10</c:v>
                  </c:pt>
                  <c:pt idx="275">
                    <c:v>Kiefel 13</c:v>
                  </c:pt>
                  <c:pt idx="276">
                    <c:v>Kiefel 14</c:v>
                  </c:pt>
                  <c:pt idx="277">
                    <c:v>Kiefel 2</c:v>
                  </c:pt>
                  <c:pt idx="278">
                    <c:v>Kiefel 3</c:v>
                  </c:pt>
                  <c:pt idx="279">
                    <c:v>Kiefel 9</c:v>
                  </c:pt>
                  <c:pt idx="280">
                    <c:v>P16</c:v>
                  </c:pt>
                  <c:pt idx="281">
                    <c:v>Autocoiner #3</c:v>
                  </c:pt>
                  <c:pt idx="282">
                    <c:v>Autocoiner #4</c:v>
                  </c:pt>
                  <c:pt idx="283">
                    <c:v>Autocoiner #5</c:v>
                  </c:pt>
                  <c:pt idx="284">
                    <c:v>Autocoiner #6</c:v>
                  </c:pt>
                  <c:pt idx="285">
                    <c:v>Autocoiner #7</c:v>
                  </c:pt>
                  <c:pt idx="286">
                    <c:v>Autocoiner #8</c:v>
                  </c:pt>
                  <c:pt idx="287">
                    <c:v>BFX1</c:v>
                  </c:pt>
                  <c:pt idx="288">
                    <c:v>BIM 12</c:v>
                  </c:pt>
                  <c:pt idx="289">
                    <c:v>BIM03</c:v>
                  </c:pt>
                  <c:pt idx="290">
                    <c:v>BIM08</c:v>
                  </c:pt>
                  <c:pt idx="291">
                    <c:v>HF11</c:v>
                  </c:pt>
                  <c:pt idx="292">
                    <c:v>HU2</c:v>
                  </c:pt>
                  <c:pt idx="293">
                    <c:v>Kiefel 10</c:v>
                  </c:pt>
                  <c:pt idx="294">
                    <c:v>Kiefel 13</c:v>
                  </c:pt>
                  <c:pt idx="295">
                    <c:v>Kiefel 14</c:v>
                  </c:pt>
                  <c:pt idx="296">
                    <c:v>Kiefel 2</c:v>
                  </c:pt>
                  <c:pt idx="297">
                    <c:v>Kiefel 3</c:v>
                  </c:pt>
                  <c:pt idx="298">
                    <c:v>Kiefel 9</c:v>
                  </c:pt>
                  <c:pt idx="299">
                    <c:v>P16</c:v>
                  </c:pt>
                  <c:pt idx="300">
                    <c:v>Autocoiner #3</c:v>
                  </c:pt>
                  <c:pt idx="301">
                    <c:v>Autocoiner #4</c:v>
                  </c:pt>
                  <c:pt idx="302">
                    <c:v>Autocoiner #5</c:v>
                  </c:pt>
                  <c:pt idx="303">
                    <c:v>Autocoiner #6</c:v>
                  </c:pt>
                  <c:pt idx="304">
                    <c:v>Autocoiner #7</c:v>
                  </c:pt>
                  <c:pt idx="305">
                    <c:v>Autocoiner #8</c:v>
                  </c:pt>
                  <c:pt idx="306">
                    <c:v>BFX1</c:v>
                  </c:pt>
                  <c:pt idx="307">
                    <c:v>BIM 12</c:v>
                  </c:pt>
                  <c:pt idx="308">
                    <c:v>BIM03</c:v>
                  </c:pt>
                  <c:pt idx="309">
                    <c:v>BIM08</c:v>
                  </c:pt>
                  <c:pt idx="310">
                    <c:v>HF11</c:v>
                  </c:pt>
                  <c:pt idx="311">
                    <c:v>HU2</c:v>
                  </c:pt>
                  <c:pt idx="312">
                    <c:v>Kiefel 10</c:v>
                  </c:pt>
                  <c:pt idx="313">
                    <c:v>Kiefel 13</c:v>
                  </c:pt>
                  <c:pt idx="314">
                    <c:v>Kiefel 14</c:v>
                  </c:pt>
                  <c:pt idx="315">
                    <c:v>Kiefel 2</c:v>
                  </c:pt>
                  <c:pt idx="316">
                    <c:v>Kiefel 3</c:v>
                  </c:pt>
                  <c:pt idx="317">
                    <c:v>Kiefel 9</c:v>
                  </c:pt>
                  <c:pt idx="318">
                    <c:v>P16</c:v>
                  </c:pt>
                  <c:pt idx="319">
                    <c:v>HU3</c:v>
                  </c:pt>
                  <c:pt idx="320">
                    <c:v>Autocoiner #3</c:v>
                  </c:pt>
                  <c:pt idx="321">
                    <c:v>Autocoiner #4</c:v>
                  </c:pt>
                  <c:pt idx="322">
                    <c:v>Autocoiner #5</c:v>
                  </c:pt>
                  <c:pt idx="323">
                    <c:v>Autocoiner #6</c:v>
                  </c:pt>
                  <c:pt idx="324">
                    <c:v>Autocoiner #7</c:v>
                  </c:pt>
                  <c:pt idx="325">
                    <c:v>Autocoiner #8</c:v>
                  </c:pt>
                  <c:pt idx="326">
                    <c:v>BFX1</c:v>
                  </c:pt>
                  <c:pt idx="327">
                    <c:v>BIM 12</c:v>
                  </c:pt>
                  <c:pt idx="328">
                    <c:v>BIM03</c:v>
                  </c:pt>
                  <c:pt idx="329">
                    <c:v>BIM08</c:v>
                  </c:pt>
                  <c:pt idx="330">
                    <c:v>HF11</c:v>
                  </c:pt>
                  <c:pt idx="331">
                    <c:v>HU2</c:v>
                  </c:pt>
                  <c:pt idx="332">
                    <c:v>Kiefel 10</c:v>
                  </c:pt>
                  <c:pt idx="333">
                    <c:v>Kiefel 13</c:v>
                  </c:pt>
                  <c:pt idx="334">
                    <c:v>Kiefel 14</c:v>
                  </c:pt>
                  <c:pt idx="335">
                    <c:v>Kiefel 2</c:v>
                  </c:pt>
                  <c:pt idx="336">
                    <c:v>Kiefel 3</c:v>
                  </c:pt>
                  <c:pt idx="337">
                    <c:v>Kiefel 9</c:v>
                  </c:pt>
                  <c:pt idx="338">
                    <c:v>P16</c:v>
                  </c:pt>
                  <c:pt idx="339">
                    <c:v>HU3</c:v>
                  </c:pt>
                  <c:pt idx="340">
                    <c:v>Autocoiner #3</c:v>
                  </c:pt>
                  <c:pt idx="341">
                    <c:v>Autocoiner #4</c:v>
                  </c:pt>
                  <c:pt idx="342">
                    <c:v>Autocoiner #5</c:v>
                  </c:pt>
                  <c:pt idx="343">
                    <c:v>Autocoiner #6</c:v>
                  </c:pt>
                  <c:pt idx="344">
                    <c:v>Autocoiner #7</c:v>
                  </c:pt>
                  <c:pt idx="345">
                    <c:v>Autocoiner #8</c:v>
                  </c:pt>
                  <c:pt idx="346">
                    <c:v>BFX1</c:v>
                  </c:pt>
                  <c:pt idx="347">
                    <c:v>BIM 12</c:v>
                  </c:pt>
                  <c:pt idx="348">
                    <c:v>BIM03</c:v>
                  </c:pt>
                  <c:pt idx="349">
                    <c:v>BIM08</c:v>
                  </c:pt>
                  <c:pt idx="350">
                    <c:v>HF11</c:v>
                  </c:pt>
                  <c:pt idx="351">
                    <c:v>HU2</c:v>
                  </c:pt>
                  <c:pt idx="352">
                    <c:v>Kiefel 10</c:v>
                  </c:pt>
                  <c:pt idx="353">
                    <c:v>Kiefel 13</c:v>
                  </c:pt>
                  <c:pt idx="354">
                    <c:v>Kiefel 14</c:v>
                  </c:pt>
                  <c:pt idx="355">
                    <c:v>Kiefel 2</c:v>
                  </c:pt>
                  <c:pt idx="356">
                    <c:v>Kiefel 3</c:v>
                  </c:pt>
                  <c:pt idx="357">
                    <c:v>Kiefel 9</c:v>
                  </c:pt>
                  <c:pt idx="358">
                    <c:v>P16</c:v>
                  </c:pt>
                  <c:pt idx="359">
                    <c:v>HU3</c:v>
                  </c:pt>
                  <c:pt idx="360">
                    <c:v>Autocoiner #3</c:v>
                  </c:pt>
                  <c:pt idx="361">
                    <c:v>Autocoiner #4</c:v>
                  </c:pt>
                  <c:pt idx="362">
                    <c:v>Autocoiner #5</c:v>
                  </c:pt>
                  <c:pt idx="363">
                    <c:v>Autocoiner #6</c:v>
                  </c:pt>
                  <c:pt idx="364">
                    <c:v>Autocoiner #7</c:v>
                  </c:pt>
                  <c:pt idx="365">
                    <c:v>Autocoiner #8</c:v>
                  </c:pt>
                  <c:pt idx="366">
                    <c:v>BFX1</c:v>
                  </c:pt>
                  <c:pt idx="367">
                    <c:v>BIM 12</c:v>
                  </c:pt>
                  <c:pt idx="368">
                    <c:v>BIM03</c:v>
                  </c:pt>
                  <c:pt idx="369">
                    <c:v>BIM08</c:v>
                  </c:pt>
                  <c:pt idx="370">
                    <c:v>HF11</c:v>
                  </c:pt>
                  <c:pt idx="371">
                    <c:v>HU2</c:v>
                  </c:pt>
                  <c:pt idx="372">
                    <c:v>Kiefel 10</c:v>
                  </c:pt>
                  <c:pt idx="373">
                    <c:v>Kiefel 13</c:v>
                  </c:pt>
                  <c:pt idx="374">
                    <c:v>Kiefel 14</c:v>
                  </c:pt>
                  <c:pt idx="375">
                    <c:v>Kiefel 2</c:v>
                  </c:pt>
                  <c:pt idx="376">
                    <c:v>Kiefel 3</c:v>
                  </c:pt>
                  <c:pt idx="377">
                    <c:v>Kiefel 9</c:v>
                  </c:pt>
                  <c:pt idx="378">
                    <c:v>P16</c:v>
                  </c:pt>
                  <c:pt idx="379">
                    <c:v>HU3</c:v>
                  </c:pt>
                  <c:pt idx="380">
                    <c:v>Autocoiner #3</c:v>
                  </c:pt>
                  <c:pt idx="381">
                    <c:v>Autocoiner #4</c:v>
                  </c:pt>
                  <c:pt idx="382">
                    <c:v>Autocoiner #5</c:v>
                  </c:pt>
                  <c:pt idx="383">
                    <c:v>Autocoiner #6</c:v>
                  </c:pt>
                  <c:pt idx="384">
                    <c:v>Autocoiner #7</c:v>
                  </c:pt>
                  <c:pt idx="385">
                    <c:v>Autocoiner #8</c:v>
                  </c:pt>
                  <c:pt idx="386">
                    <c:v>BFX1</c:v>
                  </c:pt>
                  <c:pt idx="387">
                    <c:v>BIM 12</c:v>
                  </c:pt>
                  <c:pt idx="388">
                    <c:v>BIM03</c:v>
                  </c:pt>
                  <c:pt idx="389">
                    <c:v>BIM08</c:v>
                  </c:pt>
                  <c:pt idx="390">
                    <c:v>HF11</c:v>
                  </c:pt>
                  <c:pt idx="391">
                    <c:v>HU2</c:v>
                  </c:pt>
                  <c:pt idx="392">
                    <c:v>Kiefel 10</c:v>
                  </c:pt>
                  <c:pt idx="393">
                    <c:v>Kiefel 13</c:v>
                  </c:pt>
                  <c:pt idx="394">
                    <c:v>Kiefel 14</c:v>
                  </c:pt>
                  <c:pt idx="395">
                    <c:v>Kiefel 2</c:v>
                  </c:pt>
                  <c:pt idx="396">
                    <c:v>Kiefel 3</c:v>
                  </c:pt>
                  <c:pt idx="397">
                    <c:v>Kiefel 9</c:v>
                  </c:pt>
                  <c:pt idx="398">
                    <c:v>P16</c:v>
                  </c:pt>
                  <c:pt idx="399">
                    <c:v>HU3</c:v>
                  </c:pt>
                  <c:pt idx="400">
                    <c:v>Autocoiner #3</c:v>
                  </c:pt>
                  <c:pt idx="401">
                    <c:v>Autocoiner #4</c:v>
                  </c:pt>
                  <c:pt idx="402">
                    <c:v>Autocoiner #5</c:v>
                  </c:pt>
                  <c:pt idx="403">
                    <c:v>Autocoiner #6</c:v>
                  </c:pt>
                  <c:pt idx="404">
                    <c:v>Autocoiner #7</c:v>
                  </c:pt>
                  <c:pt idx="405">
                    <c:v>Autocoiner #8</c:v>
                  </c:pt>
                  <c:pt idx="406">
                    <c:v>BFX1</c:v>
                  </c:pt>
                  <c:pt idx="407">
                    <c:v>BIM 12</c:v>
                  </c:pt>
                  <c:pt idx="408">
                    <c:v>BIM03</c:v>
                  </c:pt>
                  <c:pt idx="409">
                    <c:v>BIM08</c:v>
                  </c:pt>
                  <c:pt idx="410">
                    <c:v>HF11</c:v>
                  </c:pt>
                  <c:pt idx="411">
                    <c:v>HU2</c:v>
                  </c:pt>
                  <c:pt idx="412">
                    <c:v>Kiefel 10</c:v>
                  </c:pt>
                  <c:pt idx="413">
                    <c:v>Kiefel 13</c:v>
                  </c:pt>
                  <c:pt idx="414">
                    <c:v>Kiefel 14</c:v>
                  </c:pt>
                  <c:pt idx="415">
                    <c:v>Kiefel 2</c:v>
                  </c:pt>
                  <c:pt idx="416">
                    <c:v>Kiefel 3</c:v>
                  </c:pt>
                  <c:pt idx="417">
                    <c:v>Kiefel 9</c:v>
                  </c:pt>
                  <c:pt idx="418">
                    <c:v>P16</c:v>
                  </c:pt>
                  <c:pt idx="419">
                    <c:v>HU3</c:v>
                  </c:pt>
                  <c:pt idx="420">
                    <c:v>Autocoiner #3</c:v>
                  </c:pt>
                  <c:pt idx="421">
                    <c:v>Autocoiner #4</c:v>
                  </c:pt>
                  <c:pt idx="422">
                    <c:v>Autocoiner #5</c:v>
                  </c:pt>
                  <c:pt idx="423">
                    <c:v>Autocoiner #6</c:v>
                  </c:pt>
                  <c:pt idx="424">
                    <c:v>Autocoiner #7</c:v>
                  </c:pt>
                  <c:pt idx="425">
                    <c:v>Autocoiner #8</c:v>
                  </c:pt>
                  <c:pt idx="426">
                    <c:v>BFX1</c:v>
                  </c:pt>
                  <c:pt idx="427">
                    <c:v>BIM 12</c:v>
                  </c:pt>
                  <c:pt idx="428">
                    <c:v>BIM03</c:v>
                  </c:pt>
                  <c:pt idx="429">
                    <c:v>BIM08</c:v>
                  </c:pt>
                  <c:pt idx="430">
                    <c:v>HF11</c:v>
                  </c:pt>
                  <c:pt idx="431">
                    <c:v>HU2</c:v>
                  </c:pt>
                  <c:pt idx="432">
                    <c:v>Kiefel 10</c:v>
                  </c:pt>
                  <c:pt idx="433">
                    <c:v>Kiefel 13</c:v>
                  </c:pt>
                  <c:pt idx="434">
                    <c:v>Kiefel 14</c:v>
                  </c:pt>
                  <c:pt idx="435">
                    <c:v>Kiefel 2</c:v>
                  </c:pt>
                  <c:pt idx="436">
                    <c:v>Kiefel 3</c:v>
                  </c:pt>
                  <c:pt idx="437">
                    <c:v>Kiefel 9</c:v>
                  </c:pt>
                  <c:pt idx="438">
                    <c:v>P16</c:v>
                  </c:pt>
                  <c:pt idx="439">
                    <c:v>HU3</c:v>
                  </c:pt>
                  <c:pt idx="440">
                    <c:v>Autocoiner #3</c:v>
                  </c:pt>
                  <c:pt idx="441">
                    <c:v>Autocoiner #4</c:v>
                  </c:pt>
                  <c:pt idx="442">
                    <c:v>Autocoiner #5</c:v>
                  </c:pt>
                  <c:pt idx="443">
                    <c:v>Autocoiner #6</c:v>
                  </c:pt>
                  <c:pt idx="444">
                    <c:v>Autocoiner #7</c:v>
                  </c:pt>
                  <c:pt idx="445">
                    <c:v>Autocoiner #8</c:v>
                  </c:pt>
                  <c:pt idx="446">
                    <c:v>BFX1</c:v>
                  </c:pt>
                  <c:pt idx="447">
                    <c:v>BIM 12</c:v>
                  </c:pt>
                  <c:pt idx="448">
                    <c:v>BIM03</c:v>
                  </c:pt>
                  <c:pt idx="449">
                    <c:v>BIM08</c:v>
                  </c:pt>
                  <c:pt idx="450">
                    <c:v>HF11</c:v>
                  </c:pt>
                  <c:pt idx="451">
                    <c:v>HU2</c:v>
                  </c:pt>
                  <c:pt idx="452">
                    <c:v>Kiefel 10</c:v>
                  </c:pt>
                  <c:pt idx="453">
                    <c:v>Kiefel 13</c:v>
                  </c:pt>
                  <c:pt idx="454">
                    <c:v>Kiefel 14</c:v>
                  </c:pt>
                  <c:pt idx="455">
                    <c:v>Kiefel 2</c:v>
                  </c:pt>
                  <c:pt idx="456">
                    <c:v>Kiefel 3</c:v>
                  </c:pt>
                  <c:pt idx="457">
                    <c:v>Kiefel 9</c:v>
                  </c:pt>
                  <c:pt idx="458">
                    <c:v>P16</c:v>
                  </c:pt>
                  <c:pt idx="459">
                    <c:v>HU3</c:v>
                  </c:pt>
                  <c:pt idx="460">
                    <c:v>Autocoiner #3</c:v>
                  </c:pt>
                  <c:pt idx="461">
                    <c:v>Autocoiner #4</c:v>
                  </c:pt>
                  <c:pt idx="462">
                    <c:v>Autocoiner #5</c:v>
                  </c:pt>
                  <c:pt idx="463">
                    <c:v>Autocoiner #6</c:v>
                  </c:pt>
                  <c:pt idx="464">
                    <c:v>Autocoiner #7</c:v>
                  </c:pt>
                  <c:pt idx="465">
                    <c:v>Autocoiner #8</c:v>
                  </c:pt>
                  <c:pt idx="466">
                    <c:v>BFX1</c:v>
                  </c:pt>
                  <c:pt idx="467">
                    <c:v>BIM 12</c:v>
                  </c:pt>
                  <c:pt idx="468">
                    <c:v>BIM03</c:v>
                  </c:pt>
                  <c:pt idx="469">
                    <c:v>BIM08</c:v>
                  </c:pt>
                  <c:pt idx="470">
                    <c:v>HF11</c:v>
                  </c:pt>
                  <c:pt idx="471">
                    <c:v>HU2</c:v>
                  </c:pt>
                  <c:pt idx="472">
                    <c:v>Kiefel 10</c:v>
                  </c:pt>
                  <c:pt idx="473">
                    <c:v>Kiefel 13</c:v>
                  </c:pt>
                  <c:pt idx="474">
                    <c:v>Kiefel 14</c:v>
                  </c:pt>
                  <c:pt idx="475">
                    <c:v>Kiefel 2</c:v>
                  </c:pt>
                  <c:pt idx="476">
                    <c:v>Kiefel 3</c:v>
                  </c:pt>
                  <c:pt idx="477">
                    <c:v>Kiefel 9</c:v>
                  </c:pt>
                  <c:pt idx="478">
                    <c:v>P16</c:v>
                  </c:pt>
                  <c:pt idx="479">
                    <c:v>HU3</c:v>
                  </c:pt>
                  <c:pt idx="480">
                    <c:v>Autocoiner #3</c:v>
                  </c:pt>
                  <c:pt idx="481">
                    <c:v>Autocoiner #4</c:v>
                  </c:pt>
                  <c:pt idx="482">
                    <c:v>Autocoiner #5</c:v>
                  </c:pt>
                  <c:pt idx="483">
                    <c:v>Autocoiner #6</c:v>
                  </c:pt>
                  <c:pt idx="484">
                    <c:v>Autocoiner #7</c:v>
                  </c:pt>
                  <c:pt idx="485">
                    <c:v>Autocoiner #8</c:v>
                  </c:pt>
                  <c:pt idx="486">
                    <c:v>BFX1</c:v>
                  </c:pt>
                  <c:pt idx="487">
                    <c:v>BIM 12</c:v>
                  </c:pt>
                  <c:pt idx="488">
                    <c:v>BIM03</c:v>
                  </c:pt>
                  <c:pt idx="489">
                    <c:v>BIM08</c:v>
                  </c:pt>
                  <c:pt idx="490">
                    <c:v>HF11</c:v>
                  </c:pt>
                  <c:pt idx="491">
                    <c:v>HU2</c:v>
                  </c:pt>
                  <c:pt idx="492">
                    <c:v>Kiefel 10</c:v>
                  </c:pt>
                  <c:pt idx="493">
                    <c:v>Kiefel 13</c:v>
                  </c:pt>
                  <c:pt idx="494">
                    <c:v>Kiefel 14</c:v>
                  </c:pt>
                  <c:pt idx="495">
                    <c:v>Kiefel 2</c:v>
                  </c:pt>
                  <c:pt idx="496">
                    <c:v>Kiefel 3</c:v>
                  </c:pt>
                  <c:pt idx="497">
                    <c:v>Kiefel 9</c:v>
                  </c:pt>
                  <c:pt idx="498">
                    <c:v>P16</c:v>
                  </c:pt>
                  <c:pt idx="499">
                    <c:v>HU3</c:v>
                  </c:pt>
                  <c:pt idx="500">
                    <c:v>Autocoiner #3</c:v>
                  </c:pt>
                  <c:pt idx="501">
                    <c:v>Autocoiner #4</c:v>
                  </c:pt>
                  <c:pt idx="502">
                    <c:v>Autocoiner #5</c:v>
                  </c:pt>
                  <c:pt idx="503">
                    <c:v>Autocoiner #6</c:v>
                  </c:pt>
                  <c:pt idx="504">
                    <c:v>Autocoiner #7</c:v>
                  </c:pt>
                  <c:pt idx="505">
                    <c:v>Autocoiner #8</c:v>
                  </c:pt>
                  <c:pt idx="506">
                    <c:v>BFX1</c:v>
                  </c:pt>
                  <c:pt idx="507">
                    <c:v>BIM 12</c:v>
                  </c:pt>
                  <c:pt idx="508">
                    <c:v>BIM03</c:v>
                  </c:pt>
                  <c:pt idx="509">
                    <c:v>BIM08</c:v>
                  </c:pt>
                  <c:pt idx="510">
                    <c:v>HF11</c:v>
                  </c:pt>
                  <c:pt idx="511">
                    <c:v>HU2</c:v>
                  </c:pt>
                  <c:pt idx="512">
                    <c:v>Kiefel 10</c:v>
                  </c:pt>
                  <c:pt idx="513">
                    <c:v>Kiefel 13</c:v>
                  </c:pt>
                  <c:pt idx="514">
                    <c:v>Kiefel 14</c:v>
                  </c:pt>
                  <c:pt idx="515">
                    <c:v>Kiefel 2</c:v>
                  </c:pt>
                  <c:pt idx="516">
                    <c:v>Kiefel 3</c:v>
                  </c:pt>
                  <c:pt idx="517">
                    <c:v>Kiefel 9</c:v>
                  </c:pt>
                  <c:pt idx="518">
                    <c:v>P16</c:v>
                  </c:pt>
                  <c:pt idx="519">
                    <c:v>HU3</c:v>
                  </c:pt>
                  <c:pt idx="520">
                    <c:v>Autocoiner #3</c:v>
                  </c:pt>
                  <c:pt idx="521">
                    <c:v>Autocoiner #4</c:v>
                  </c:pt>
                  <c:pt idx="522">
                    <c:v>Autocoiner #5</c:v>
                  </c:pt>
                  <c:pt idx="523">
                    <c:v>Autocoiner #6</c:v>
                  </c:pt>
                  <c:pt idx="524">
                    <c:v>Autocoiner #7</c:v>
                  </c:pt>
                  <c:pt idx="525">
                    <c:v>Autocoiner #8</c:v>
                  </c:pt>
                  <c:pt idx="526">
                    <c:v>BFX1</c:v>
                  </c:pt>
                  <c:pt idx="527">
                    <c:v>BIM 12</c:v>
                  </c:pt>
                  <c:pt idx="528">
                    <c:v>BIM03</c:v>
                  </c:pt>
                  <c:pt idx="529">
                    <c:v>BIM08</c:v>
                  </c:pt>
                  <c:pt idx="530">
                    <c:v>HF11</c:v>
                  </c:pt>
                  <c:pt idx="531">
                    <c:v>HU2</c:v>
                  </c:pt>
                  <c:pt idx="532">
                    <c:v>Kiefel 10</c:v>
                  </c:pt>
                  <c:pt idx="533">
                    <c:v>Kiefel 13</c:v>
                  </c:pt>
                  <c:pt idx="534">
                    <c:v>Kiefel 14</c:v>
                  </c:pt>
                  <c:pt idx="535">
                    <c:v>Kiefel 2</c:v>
                  </c:pt>
                  <c:pt idx="536">
                    <c:v>Kiefel 3</c:v>
                  </c:pt>
                  <c:pt idx="537">
                    <c:v>Kiefel 9</c:v>
                  </c:pt>
                  <c:pt idx="538">
                    <c:v>P16</c:v>
                  </c:pt>
                  <c:pt idx="539">
                    <c:v>HU3</c:v>
                  </c:pt>
                  <c:pt idx="540">
                    <c:v>Autocoiner #3</c:v>
                  </c:pt>
                  <c:pt idx="541">
                    <c:v>Autocoiner #4</c:v>
                  </c:pt>
                  <c:pt idx="542">
                    <c:v>Autocoiner #5</c:v>
                  </c:pt>
                  <c:pt idx="543">
                    <c:v>Autocoiner #6</c:v>
                  </c:pt>
                  <c:pt idx="544">
                    <c:v>Autocoiner #7</c:v>
                  </c:pt>
                  <c:pt idx="545">
                    <c:v>Autocoiner #8</c:v>
                  </c:pt>
                  <c:pt idx="546">
                    <c:v>BFX1</c:v>
                  </c:pt>
                  <c:pt idx="547">
                    <c:v>BIM 12</c:v>
                  </c:pt>
                  <c:pt idx="548">
                    <c:v>BIM03</c:v>
                  </c:pt>
                  <c:pt idx="549">
                    <c:v>BIM08</c:v>
                  </c:pt>
                  <c:pt idx="550">
                    <c:v>HF11</c:v>
                  </c:pt>
                  <c:pt idx="551">
                    <c:v>HU2</c:v>
                  </c:pt>
                  <c:pt idx="552">
                    <c:v>Kiefel 10</c:v>
                  </c:pt>
                  <c:pt idx="553">
                    <c:v>Kiefel 13</c:v>
                  </c:pt>
                  <c:pt idx="554">
                    <c:v>Kiefel 14</c:v>
                  </c:pt>
                  <c:pt idx="555">
                    <c:v>Kiefel 2</c:v>
                  </c:pt>
                  <c:pt idx="556">
                    <c:v>Kiefel 3</c:v>
                  </c:pt>
                  <c:pt idx="557">
                    <c:v>Kiefel 9</c:v>
                  </c:pt>
                  <c:pt idx="558">
                    <c:v>P16</c:v>
                  </c:pt>
                  <c:pt idx="559">
                    <c:v>HU3</c:v>
                  </c:pt>
                  <c:pt idx="560">
                    <c:v>Autocoiner #3</c:v>
                  </c:pt>
                  <c:pt idx="561">
                    <c:v>Autocoiner #4</c:v>
                  </c:pt>
                  <c:pt idx="562">
                    <c:v>Autocoiner #5</c:v>
                  </c:pt>
                  <c:pt idx="563">
                    <c:v>Autocoiner #6</c:v>
                  </c:pt>
                  <c:pt idx="564">
                    <c:v>Autocoiner #7</c:v>
                  </c:pt>
                  <c:pt idx="565">
                    <c:v>Autocoiner #8</c:v>
                  </c:pt>
                  <c:pt idx="566">
                    <c:v>BFX1</c:v>
                  </c:pt>
                  <c:pt idx="567">
                    <c:v>BIM 12</c:v>
                  </c:pt>
                  <c:pt idx="568">
                    <c:v>BIM03</c:v>
                  </c:pt>
                  <c:pt idx="569">
                    <c:v>BIM08</c:v>
                  </c:pt>
                  <c:pt idx="570">
                    <c:v>HF11</c:v>
                  </c:pt>
                  <c:pt idx="571">
                    <c:v>HU2</c:v>
                  </c:pt>
                  <c:pt idx="572">
                    <c:v>Kiefel 10</c:v>
                  </c:pt>
                  <c:pt idx="573">
                    <c:v>Kiefel 13</c:v>
                  </c:pt>
                  <c:pt idx="574">
                    <c:v>Kiefel 14</c:v>
                  </c:pt>
                  <c:pt idx="575">
                    <c:v>Kiefel 2</c:v>
                  </c:pt>
                  <c:pt idx="576">
                    <c:v>Kiefel 3</c:v>
                  </c:pt>
                  <c:pt idx="577">
                    <c:v>Kiefel 9</c:v>
                  </c:pt>
                  <c:pt idx="578">
                    <c:v>P16</c:v>
                  </c:pt>
                  <c:pt idx="579">
                    <c:v>HU3</c:v>
                  </c:pt>
                  <c:pt idx="580">
                    <c:v>Autocoiner #3</c:v>
                  </c:pt>
                  <c:pt idx="581">
                    <c:v>Autocoiner #4</c:v>
                  </c:pt>
                  <c:pt idx="582">
                    <c:v>Autocoiner #5</c:v>
                  </c:pt>
                  <c:pt idx="583">
                    <c:v>Autocoiner #6</c:v>
                  </c:pt>
                  <c:pt idx="584">
                    <c:v>Autocoiner #7</c:v>
                  </c:pt>
                  <c:pt idx="585">
                    <c:v>Autocoiner #8</c:v>
                  </c:pt>
                  <c:pt idx="586">
                    <c:v>BFX1</c:v>
                  </c:pt>
                  <c:pt idx="587">
                    <c:v>BIM 12</c:v>
                  </c:pt>
                  <c:pt idx="588">
                    <c:v>BIM03</c:v>
                  </c:pt>
                  <c:pt idx="589">
                    <c:v>BIM08</c:v>
                  </c:pt>
                  <c:pt idx="590">
                    <c:v>HF11</c:v>
                  </c:pt>
                  <c:pt idx="591">
                    <c:v>HU2</c:v>
                  </c:pt>
                  <c:pt idx="592">
                    <c:v>Kiefel 10</c:v>
                  </c:pt>
                  <c:pt idx="593">
                    <c:v>Kiefel 13</c:v>
                  </c:pt>
                  <c:pt idx="594">
                    <c:v>Kiefel 14</c:v>
                  </c:pt>
                  <c:pt idx="595">
                    <c:v>Kiefel 2</c:v>
                  </c:pt>
                  <c:pt idx="596">
                    <c:v>Kiefel 3</c:v>
                  </c:pt>
                  <c:pt idx="597">
                    <c:v>Kiefel 9</c:v>
                  </c:pt>
                  <c:pt idx="598">
                    <c:v>P16</c:v>
                  </c:pt>
                  <c:pt idx="599">
                    <c:v>HU3</c:v>
                  </c:pt>
                  <c:pt idx="600">
                    <c:v>AC08</c:v>
                  </c:pt>
                  <c:pt idx="601">
                    <c:v>AC09</c:v>
                  </c:pt>
                  <c:pt idx="602">
                    <c:v>AC10</c:v>
                  </c:pt>
                  <c:pt idx="603">
                    <c:v>BIM13</c:v>
                  </c:pt>
                  <c:pt idx="604">
                    <c:v>BIM14</c:v>
                  </c:pt>
                  <c:pt idx="605">
                    <c:v>BIM15</c:v>
                  </c:pt>
                  <c:pt idx="606">
                    <c:v>BIM16</c:v>
                  </c:pt>
                  <c:pt idx="607">
                    <c:v>EX05</c:v>
                  </c:pt>
                  <c:pt idx="608">
                    <c:v>PCH01</c:v>
                  </c:pt>
                  <c:pt idx="609">
                    <c:v>PCH04</c:v>
                  </c:pt>
                  <c:pt idx="610">
                    <c:v>PCH07</c:v>
                  </c:pt>
                  <c:pt idx="611">
                    <c:v>PCH15</c:v>
                  </c:pt>
                  <c:pt idx="612">
                    <c:v>AC08</c:v>
                  </c:pt>
                  <c:pt idx="613">
                    <c:v>AC09</c:v>
                  </c:pt>
                  <c:pt idx="614">
                    <c:v>AC10</c:v>
                  </c:pt>
                  <c:pt idx="615">
                    <c:v>BIM13</c:v>
                  </c:pt>
                  <c:pt idx="616">
                    <c:v>BIM14</c:v>
                  </c:pt>
                  <c:pt idx="617">
                    <c:v>BIM15</c:v>
                  </c:pt>
                  <c:pt idx="618">
                    <c:v>BIM16</c:v>
                  </c:pt>
                  <c:pt idx="619">
                    <c:v>EX05</c:v>
                  </c:pt>
                  <c:pt idx="620">
                    <c:v>PCH01</c:v>
                  </c:pt>
                  <c:pt idx="621">
                    <c:v>PCH04</c:v>
                  </c:pt>
                  <c:pt idx="622">
                    <c:v>PCH07</c:v>
                  </c:pt>
                  <c:pt idx="623">
                    <c:v>PCH15</c:v>
                  </c:pt>
                  <c:pt idx="624">
                    <c:v>AC08</c:v>
                  </c:pt>
                  <c:pt idx="625">
                    <c:v>AC09</c:v>
                  </c:pt>
                  <c:pt idx="626">
                    <c:v>AC10</c:v>
                  </c:pt>
                  <c:pt idx="627">
                    <c:v>BIM13</c:v>
                  </c:pt>
                  <c:pt idx="628">
                    <c:v>BIM14</c:v>
                  </c:pt>
                  <c:pt idx="629">
                    <c:v>BIM15</c:v>
                  </c:pt>
                  <c:pt idx="630">
                    <c:v>BIM16</c:v>
                  </c:pt>
                  <c:pt idx="631">
                    <c:v>EX05</c:v>
                  </c:pt>
                  <c:pt idx="632">
                    <c:v>PCH01</c:v>
                  </c:pt>
                  <c:pt idx="633">
                    <c:v>PCH04</c:v>
                  </c:pt>
                  <c:pt idx="634">
                    <c:v>PCH07</c:v>
                  </c:pt>
                  <c:pt idx="635">
                    <c:v>PCH15</c:v>
                  </c:pt>
                  <c:pt idx="636">
                    <c:v>AC08</c:v>
                  </c:pt>
                  <c:pt idx="637">
                    <c:v>AC09</c:v>
                  </c:pt>
                  <c:pt idx="638">
                    <c:v>AC10</c:v>
                  </c:pt>
                  <c:pt idx="639">
                    <c:v>BIM13</c:v>
                  </c:pt>
                  <c:pt idx="640">
                    <c:v>BIM14</c:v>
                  </c:pt>
                  <c:pt idx="641">
                    <c:v>BIM15</c:v>
                  </c:pt>
                  <c:pt idx="642">
                    <c:v>BIM16</c:v>
                  </c:pt>
                  <c:pt idx="643">
                    <c:v>EX05</c:v>
                  </c:pt>
                  <c:pt idx="644">
                    <c:v>PCH01</c:v>
                  </c:pt>
                  <c:pt idx="645">
                    <c:v>PCH04</c:v>
                  </c:pt>
                  <c:pt idx="646">
                    <c:v>PCH07</c:v>
                  </c:pt>
                  <c:pt idx="647">
                    <c:v>PCH15</c:v>
                  </c:pt>
                  <c:pt idx="648">
                    <c:v>AC08</c:v>
                  </c:pt>
                  <c:pt idx="649">
                    <c:v>AC09</c:v>
                  </c:pt>
                  <c:pt idx="650">
                    <c:v>AC10</c:v>
                  </c:pt>
                  <c:pt idx="651">
                    <c:v>BIM13</c:v>
                  </c:pt>
                  <c:pt idx="652">
                    <c:v>BIM14</c:v>
                  </c:pt>
                  <c:pt idx="653">
                    <c:v>BIM15</c:v>
                  </c:pt>
                  <c:pt idx="654">
                    <c:v>BIM16</c:v>
                  </c:pt>
                  <c:pt idx="655">
                    <c:v>EX05</c:v>
                  </c:pt>
                  <c:pt idx="656">
                    <c:v>PCH01</c:v>
                  </c:pt>
                  <c:pt idx="657">
                    <c:v>PCH04</c:v>
                  </c:pt>
                  <c:pt idx="658">
                    <c:v>PCH07</c:v>
                  </c:pt>
                  <c:pt idx="659">
                    <c:v>PCH15</c:v>
                  </c:pt>
                  <c:pt idx="660">
                    <c:v>AC08</c:v>
                  </c:pt>
                  <c:pt idx="661">
                    <c:v>AC09</c:v>
                  </c:pt>
                  <c:pt idx="662">
                    <c:v>AC10</c:v>
                  </c:pt>
                  <c:pt idx="663">
                    <c:v>BIM13</c:v>
                  </c:pt>
                  <c:pt idx="664">
                    <c:v>BIM14</c:v>
                  </c:pt>
                  <c:pt idx="665">
                    <c:v>BIM15</c:v>
                  </c:pt>
                  <c:pt idx="666">
                    <c:v>BIM16</c:v>
                  </c:pt>
                  <c:pt idx="667">
                    <c:v>EX05</c:v>
                  </c:pt>
                  <c:pt idx="668">
                    <c:v>PCH01</c:v>
                  </c:pt>
                  <c:pt idx="669">
                    <c:v>PCH04</c:v>
                  </c:pt>
                  <c:pt idx="670">
                    <c:v>PCH07</c:v>
                  </c:pt>
                  <c:pt idx="671">
                    <c:v>PCH15</c:v>
                  </c:pt>
                  <c:pt idx="672">
                    <c:v>AC08</c:v>
                  </c:pt>
                  <c:pt idx="673">
                    <c:v>AC09</c:v>
                  </c:pt>
                  <c:pt idx="674">
                    <c:v>AC10</c:v>
                  </c:pt>
                  <c:pt idx="675">
                    <c:v>BIM13</c:v>
                  </c:pt>
                  <c:pt idx="676">
                    <c:v>BIM14</c:v>
                  </c:pt>
                  <c:pt idx="677">
                    <c:v>BIM15</c:v>
                  </c:pt>
                  <c:pt idx="678">
                    <c:v>BIM16</c:v>
                  </c:pt>
                  <c:pt idx="679">
                    <c:v>EX05</c:v>
                  </c:pt>
                  <c:pt idx="680">
                    <c:v>PCH01</c:v>
                  </c:pt>
                  <c:pt idx="681">
                    <c:v>PCH04</c:v>
                  </c:pt>
                  <c:pt idx="682">
                    <c:v>PCH07</c:v>
                  </c:pt>
                  <c:pt idx="683">
                    <c:v>PCH15</c:v>
                  </c:pt>
                  <c:pt idx="684">
                    <c:v>AC08</c:v>
                  </c:pt>
                  <c:pt idx="685">
                    <c:v>AC09</c:v>
                  </c:pt>
                  <c:pt idx="686">
                    <c:v>AC10</c:v>
                  </c:pt>
                  <c:pt idx="687">
                    <c:v>BIM13</c:v>
                  </c:pt>
                  <c:pt idx="688">
                    <c:v>BIM14</c:v>
                  </c:pt>
                  <c:pt idx="689">
                    <c:v>BIM15</c:v>
                  </c:pt>
                  <c:pt idx="690">
                    <c:v>BIM16</c:v>
                  </c:pt>
                  <c:pt idx="691">
                    <c:v>EX05</c:v>
                  </c:pt>
                  <c:pt idx="692">
                    <c:v>PCH01</c:v>
                  </c:pt>
                  <c:pt idx="693">
                    <c:v>PCH04</c:v>
                  </c:pt>
                  <c:pt idx="694">
                    <c:v>PCH07</c:v>
                  </c:pt>
                  <c:pt idx="695">
                    <c:v>PCH15</c:v>
                  </c:pt>
                  <c:pt idx="696">
                    <c:v>AC08</c:v>
                  </c:pt>
                  <c:pt idx="697">
                    <c:v>AC09</c:v>
                  </c:pt>
                  <c:pt idx="698">
                    <c:v>AC10</c:v>
                  </c:pt>
                  <c:pt idx="699">
                    <c:v>BIM13</c:v>
                  </c:pt>
                  <c:pt idx="700">
                    <c:v>BIM14</c:v>
                  </c:pt>
                  <c:pt idx="701">
                    <c:v>BIM15</c:v>
                  </c:pt>
                  <c:pt idx="702">
                    <c:v>BIM16</c:v>
                  </c:pt>
                  <c:pt idx="703">
                    <c:v>EX05</c:v>
                  </c:pt>
                  <c:pt idx="704">
                    <c:v>PCH01</c:v>
                  </c:pt>
                  <c:pt idx="705">
                    <c:v>PCH04</c:v>
                  </c:pt>
                  <c:pt idx="706">
                    <c:v>PCH07</c:v>
                  </c:pt>
                  <c:pt idx="707">
                    <c:v>PCH15</c:v>
                  </c:pt>
                  <c:pt idx="708">
                    <c:v>AC08</c:v>
                  </c:pt>
                  <c:pt idx="709">
                    <c:v>AC09</c:v>
                  </c:pt>
                  <c:pt idx="710">
                    <c:v>AC10</c:v>
                  </c:pt>
                  <c:pt idx="711">
                    <c:v>BIM13</c:v>
                  </c:pt>
                  <c:pt idx="712">
                    <c:v>BIM14</c:v>
                  </c:pt>
                  <c:pt idx="713">
                    <c:v>BIM15</c:v>
                  </c:pt>
                  <c:pt idx="714">
                    <c:v>BIM16</c:v>
                  </c:pt>
                  <c:pt idx="715">
                    <c:v>EX05</c:v>
                  </c:pt>
                  <c:pt idx="716">
                    <c:v>PCH01</c:v>
                  </c:pt>
                  <c:pt idx="717">
                    <c:v>PCH04</c:v>
                  </c:pt>
                  <c:pt idx="718">
                    <c:v>PCH07</c:v>
                  </c:pt>
                  <c:pt idx="719">
                    <c:v>PCH15</c:v>
                  </c:pt>
                  <c:pt idx="720">
                    <c:v>1PCAC10</c:v>
                  </c:pt>
                  <c:pt idx="721">
                    <c:v>AC08</c:v>
                  </c:pt>
                  <c:pt idx="722">
                    <c:v>AC09</c:v>
                  </c:pt>
                  <c:pt idx="723">
                    <c:v>AC10</c:v>
                  </c:pt>
                  <c:pt idx="724">
                    <c:v>BIM13</c:v>
                  </c:pt>
                  <c:pt idx="725">
                    <c:v>BIM14</c:v>
                  </c:pt>
                  <c:pt idx="726">
                    <c:v>BIM15</c:v>
                  </c:pt>
                  <c:pt idx="727">
                    <c:v>BIM16</c:v>
                  </c:pt>
                  <c:pt idx="728">
                    <c:v>EX05</c:v>
                  </c:pt>
                  <c:pt idx="729">
                    <c:v>PCH01</c:v>
                  </c:pt>
                  <c:pt idx="730">
                    <c:v>PCH04</c:v>
                  </c:pt>
                  <c:pt idx="731">
                    <c:v>PCH07</c:v>
                  </c:pt>
                  <c:pt idx="732">
                    <c:v>PCH15</c:v>
                  </c:pt>
                  <c:pt idx="733">
                    <c:v>1PCAC10</c:v>
                  </c:pt>
                  <c:pt idx="734">
                    <c:v>AC08</c:v>
                  </c:pt>
                  <c:pt idx="735">
                    <c:v>AC09</c:v>
                  </c:pt>
                  <c:pt idx="736">
                    <c:v>AC10</c:v>
                  </c:pt>
                  <c:pt idx="737">
                    <c:v>BIM13</c:v>
                  </c:pt>
                  <c:pt idx="738">
                    <c:v>BIM14</c:v>
                  </c:pt>
                  <c:pt idx="739">
                    <c:v>BIM15</c:v>
                  </c:pt>
                  <c:pt idx="740">
                    <c:v>BIM16</c:v>
                  </c:pt>
                  <c:pt idx="741">
                    <c:v>EX05</c:v>
                  </c:pt>
                  <c:pt idx="742">
                    <c:v>PCH01</c:v>
                  </c:pt>
                  <c:pt idx="743">
                    <c:v>PCH04</c:v>
                  </c:pt>
                  <c:pt idx="744">
                    <c:v>PCH07</c:v>
                  </c:pt>
                  <c:pt idx="745">
                    <c:v>PCH15</c:v>
                  </c:pt>
                  <c:pt idx="746">
                    <c:v>1PCAC10</c:v>
                  </c:pt>
                  <c:pt idx="747">
                    <c:v>2PCAC06</c:v>
                  </c:pt>
                  <c:pt idx="748">
                    <c:v>AC08</c:v>
                  </c:pt>
                  <c:pt idx="749">
                    <c:v>AC09</c:v>
                  </c:pt>
                  <c:pt idx="750">
                    <c:v>AC10</c:v>
                  </c:pt>
                  <c:pt idx="751">
                    <c:v>BIM13</c:v>
                  </c:pt>
                  <c:pt idx="752">
                    <c:v>BIM14</c:v>
                  </c:pt>
                  <c:pt idx="753">
                    <c:v>BIM15</c:v>
                  </c:pt>
                  <c:pt idx="754">
                    <c:v>BIM16</c:v>
                  </c:pt>
                  <c:pt idx="755">
                    <c:v>EX05</c:v>
                  </c:pt>
                  <c:pt idx="756">
                    <c:v>HF17</c:v>
                  </c:pt>
                  <c:pt idx="757">
                    <c:v>PCH01</c:v>
                  </c:pt>
                  <c:pt idx="758">
                    <c:v>PCH04</c:v>
                  </c:pt>
                  <c:pt idx="759">
                    <c:v>PCH07</c:v>
                  </c:pt>
                  <c:pt idx="760">
                    <c:v>PCH15</c:v>
                  </c:pt>
                  <c:pt idx="761">
                    <c:v>1PCAC10</c:v>
                  </c:pt>
                  <c:pt idx="762">
                    <c:v>2PCAC06</c:v>
                  </c:pt>
                  <c:pt idx="763">
                    <c:v>AC08</c:v>
                  </c:pt>
                  <c:pt idx="764">
                    <c:v>AC09</c:v>
                  </c:pt>
                  <c:pt idx="765">
                    <c:v>AC10</c:v>
                  </c:pt>
                  <c:pt idx="766">
                    <c:v>BIM13</c:v>
                  </c:pt>
                  <c:pt idx="767">
                    <c:v>BIM14</c:v>
                  </c:pt>
                  <c:pt idx="768">
                    <c:v>BIM15</c:v>
                  </c:pt>
                  <c:pt idx="769">
                    <c:v>BIM16</c:v>
                  </c:pt>
                  <c:pt idx="770">
                    <c:v>EX05</c:v>
                  </c:pt>
                  <c:pt idx="771">
                    <c:v>HF17</c:v>
                  </c:pt>
                  <c:pt idx="772">
                    <c:v>PCH01</c:v>
                  </c:pt>
                  <c:pt idx="773">
                    <c:v>PCH04</c:v>
                  </c:pt>
                  <c:pt idx="774">
                    <c:v>PCH07</c:v>
                  </c:pt>
                  <c:pt idx="775">
                    <c:v>PCH15</c:v>
                  </c:pt>
                  <c:pt idx="776">
                    <c:v>HF12</c:v>
                  </c:pt>
                  <c:pt idx="777">
                    <c:v>1PCAC10</c:v>
                  </c:pt>
                  <c:pt idx="778">
                    <c:v>2PCAC06</c:v>
                  </c:pt>
                  <c:pt idx="779">
                    <c:v>AC08</c:v>
                  </c:pt>
                  <c:pt idx="780">
                    <c:v>AC09</c:v>
                  </c:pt>
                  <c:pt idx="781">
                    <c:v>AC10</c:v>
                  </c:pt>
                  <c:pt idx="782">
                    <c:v>BIM13</c:v>
                  </c:pt>
                  <c:pt idx="783">
                    <c:v>BIM14</c:v>
                  </c:pt>
                  <c:pt idx="784">
                    <c:v>BIM15</c:v>
                  </c:pt>
                  <c:pt idx="785">
                    <c:v>BIM16</c:v>
                  </c:pt>
                  <c:pt idx="786">
                    <c:v>EX05</c:v>
                  </c:pt>
                  <c:pt idx="787">
                    <c:v>HF17</c:v>
                  </c:pt>
                  <c:pt idx="788">
                    <c:v>PCH01</c:v>
                  </c:pt>
                  <c:pt idx="789">
                    <c:v>PCH04</c:v>
                  </c:pt>
                  <c:pt idx="790">
                    <c:v>PCH07</c:v>
                  </c:pt>
                  <c:pt idx="791">
                    <c:v>PCH15</c:v>
                  </c:pt>
                  <c:pt idx="792">
                    <c:v>HF12</c:v>
                  </c:pt>
                  <c:pt idx="793">
                    <c:v>1PCAC10</c:v>
                  </c:pt>
                  <c:pt idx="794">
                    <c:v>2PCAC06</c:v>
                  </c:pt>
                  <c:pt idx="795">
                    <c:v>AC08</c:v>
                  </c:pt>
                  <c:pt idx="796">
                    <c:v>AC09</c:v>
                  </c:pt>
                  <c:pt idx="797">
                    <c:v>AC10</c:v>
                  </c:pt>
                  <c:pt idx="798">
                    <c:v>BIM13</c:v>
                  </c:pt>
                  <c:pt idx="799">
                    <c:v>BIM14</c:v>
                  </c:pt>
                  <c:pt idx="800">
                    <c:v>BIM15</c:v>
                  </c:pt>
                  <c:pt idx="801">
                    <c:v>BIM16</c:v>
                  </c:pt>
                  <c:pt idx="802">
                    <c:v>EX05</c:v>
                  </c:pt>
                  <c:pt idx="803">
                    <c:v>HF17</c:v>
                  </c:pt>
                  <c:pt idx="804">
                    <c:v>PCH01</c:v>
                  </c:pt>
                  <c:pt idx="805">
                    <c:v>PCH04</c:v>
                  </c:pt>
                  <c:pt idx="806">
                    <c:v>PCH07</c:v>
                  </c:pt>
                  <c:pt idx="807">
                    <c:v>PCH15</c:v>
                  </c:pt>
                  <c:pt idx="808">
                    <c:v>HF12</c:v>
                  </c:pt>
                  <c:pt idx="809">
                    <c:v>1PCAC10</c:v>
                  </c:pt>
                  <c:pt idx="810">
                    <c:v>2PCAC06</c:v>
                  </c:pt>
                  <c:pt idx="811">
                    <c:v>AC08</c:v>
                  </c:pt>
                  <c:pt idx="812">
                    <c:v>AC09</c:v>
                  </c:pt>
                  <c:pt idx="813">
                    <c:v>AC10</c:v>
                  </c:pt>
                  <c:pt idx="814">
                    <c:v>BIM13</c:v>
                  </c:pt>
                  <c:pt idx="815">
                    <c:v>BIM14</c:v>
                  </c:pt>
                  <c:pt idx="816">
                    <c:v>BIM15</c:v>
                  </c:pt>
                  <c:pt idx="817">
                    <c:v>BIM16</c:v>
                  </c:pt>
                  <c:pt idx="818">
                    <c:v>EX05</c:v>
                  </c:pt>
                  <c:pt idx="819">
                    <c:v>HF17</c:v>
                  </c:pt>
                  <c:pt idx="820">
                    <c:v>PCH01</c:v>
                  </c:pt>
                  <c:pt idx="821">
                    <c:v>PCH04</c:v>
                  </c:pt>
                  <c:pt idx="822">
                    <c:v>PCH07</c:v>
                  </c:pt>
                  <c:pt idx="823">
                    <c:v>PCH15</c:v>
                  </c:pt>
                  <c:pt idx="824">
                    <c:v>HF12</c:v>
                  </c:pt>
                  <c:pt idx="825">
                    <c:v>1PCAC10</c:v>
                  </c:pt>
                  <c:pt idx="826">
                    <c:v>2PCAC06</c:v>
                  </c:pt>
                  <c:pt idx="827">
                    <c:v>AC08</c:v>
                  </c:pt>
                  <c:pt idx="828">
                    <c:v>AC09</c:v>
                  </c:pt>
                  <c:pt idx="829">
                    <c:v>AC10</c:v>
                  </c:pt>
                  <c:pt idx="830">
                    <c:v>BIM13</c:v>
                  </c:pt>
                  <c:pt idx="831">
                    <c:v>BIM14</c:v>
                  </c:pt>
                  <c:pt idx="832">
                    <c:v>BIM15</c:v>
                  </c:pt>
                  <c:pt idx="833">
                    <c:v>BIM16</c:v>
                  </c:pt>
                  <c:pt idx="834">
                    <c:v>EX05</c:v>
                  </c:pt>
                  <c:pt idx="835">
                    <c:v>HF17</c:v>
                  </c:pt>
                  <c:pt idx="836">
                    <c:v>PCH01</c:v>
                  </c:pt>
                  <c:pt idx="837">
                    <c:v>PCH04</c:v>
                  </c:pt>
                  <c:pt idx="838">
                    <c:v>PCH07</c:v>
                  </c:pt>
                  <c:pt idx="839">
                    <c:v>PCH15</c:v>
                  </c:pt>
                  <c:pt idx="840">
                    <c:v>HF12</c:v>
                  </c:pt>
                  <c:pt idx="841">
                    <c:v>1PCAC10</c:v>
                  </c:pt>
                  <c:pt idx="842">
                    <c:v>2PCAC06</c:v>
                  </c:pt>
                  <c:pt idx="843">
                    <c:v>AC08</c:v>
                  </c:pt>
                  <c:pt idx="844">
                    <c:v>AC09</c:v>
                  </c:pt>
                  <c:pt idx="845">
                    <c:v>AC10</c:v>
                  </c:pt>
                  <c:pt idx="846">
                    <c:v>BIM13</c:v>
                  </c:pt>
                  <c:pt idx="847">
                    <c:v>BIM14</c:v>
                  </c:pt>
                  <c:pt idx="848">
                    <c:v>BIM15</c:v>
                  </c:pt>
                  <c:pt idx="849">
                    <c:v>BIM16</c:v>
                  </c:pt>
                  <c:pt idx="850">
                    <c:v>EX05</c:v>
                  </c:pt>
                  <c:pt idx="851">
                    <c:v>HF17</c:v>
                  </c:pt>
                  <c:pt idx="852">
                    <c:v>PCH01</c:v>
                  </c:pt>
                  <c:pt idx="853">
                    <c:v>PCH04</c:v>
                  </c:pt>
                  <c:pt idx="854">
                    <c:v>PCH07</c:v>
                  </c:pt>
                  <c:pt idx="855">
                    <c:v>PCH15</c:v>
                  </c:pt>
                  <c:pt idx="856">
                    <c:v>HF12</c:v>
                  </c:pt>
                  <c:pt idx="857">
                    <c:v>1PCAC10</c:v>
                  </c:pt>
                  <c:pt idx="858">
                    <c:v>2PCAC06</c:v>
                  </c:pt>
                  <c:pt idx="859">
                    <c:v>AC08</c:v>
                  </c:pt>
                  <c:pt idx="860">
                    <c:v>AC09</c:v>
                  </c:pt>
                  <c:pt idx="861">
                    <c:v>AC10</c:v>
                  </c:pt>
                  <c:pt idx="862">
                    <c:v>BIM13</c:v>
                  </c:pt>
                  <c:pt idx="863">
                    <c:v>BIM14</c:v>
                  </c:pt>
                  <c:pt idx="864">
                    <c:v>BIM15</c:v>
                  </c:pt>
                  <c:pt idx="865">
                    <c:v>BIM16</c:v>
                  </c:pt>
                  <c:pt idx="866">
                    <c:v>EX05</c:v>
                  </c:pt>
                  <c:pt idx="867">
                    <c:v>HF17</c:v>
                  </c:pt>
                  <c:pt idx="868">
                    <c:v>PCH01</c:v>
                  </c:pt>
                  <c:pt idx="869">
                    <c:v>PCH04</c:v>
                  </c:pt>
                  <c:pt idx="870">
                    <c:v>PCH07</c:v>
                  </c:pt>
                  <c:pt idx="871">
                    <c:v>PCH15</c:v>
                  </c:pt>
                  <c:pt idx="872">
                    <c:v>HF12</c:v>
                  </c:pt>
                  <c:pt idx="873">
                    <c:v>1PCAC10</c:v>
                  </c:pt>
                  <c:pt idx="874">
                    <c:v>2PCAC06</c:v>
                  </c:pt>
                  <c:pt idx="875">
                    <c:v>AC08</c:v>
                  </c:pt>
                  <c:pt idx="876">
                    <c:v>AC09</c:v>
                  </c:pt>
                  <c:pt idx="877">
                    <c:v>AC10</c:v>
                  </c:pt>
                  <c:pt idx="878">
                    <c:v>BIM13</c:v>
                  </c:pt>
                  <c:pt idx="879">
                    <c:v>BIM14</c:v>
                  </c:pt>
                  <c:pt idx="880">
                    <c:v>BIM15</c:v>
                  </c:pt>
                  <c:pt idx="881">
                    <c:v>BIM16</c:v>
                  </c:pt>
                  <c:pt idx="882">
                    <c:v>EX05</c:v>
                  </c:pt>
                  <c:pt idx="883">
                    <c:v>HF17</c:v>
                  </c:pt>
                  <c:pt idx="884">
                    <c:v>PCH01</c:v>
                  </c:pt>
                  <c:pt idx="885">
                    <c:v>PCH04</c:v>
                  </c:pt>
                  <c:pt idx="886">
                    <c:v>PCH07</c:v>
                  </c:pt>
                  <c:pt idx="887">
                    <c:v>PCH15</c:v>
                  </c:pt>
                  <c:pt idx="888">
                    <c:v>HF12</c:v>
                  </c:pt>
                  <c:pt idx="889">
                    <c:v>1PCAC10</c:v>
                  </c:pt>
                  <c:pt idx="890">
                    <c:v>2PCAC06</c:v>
                  </c:pt>
                  <c:pt idx="891">
                    <c:v>AC08</c:v>
                  </c:pt>
                  <c:pt idx="892">
                    <c:v>AC09</c:v>
                  </c:pt>
                  <c:pt idx="893">
                    <c:v>AC10</c:v>
                  </c:pt>
                  <c:pt idx="894">
                    <c:v>BIM13</c:v>
                  </c:pt>
                  <c:pt idx="895">
                    <c:v>BIM14</c:v>
                  </c:pt>
                  <c:pt idx="896">
                    <c:v>BIM15</c:v>
                  </c:pt>
                  <c:pt idx="897">
                    <c:v>BIM16</c:v>
                  </c:pt>
                  <c:pt idx="898">
                    <c:v>EX05</c:v>
                  </c:pt>
                  <c:pt idx="899">
                    <c:v>HF17</c:v>
                  </c:pt>
                  <c:pt idx="900">
                    <c:v>PCH01</c:v>
                  </c:pt>
                  <c:pt idx="901">
                    <c:v>PCH04</c:v>
                  </c:pt>
                  <c:pt idx="902">
                    <c:v>PCH07</c:v>
                  </c:pt>
                  <c:pt idx="903">
                    <c:v>PCH15</c:v>
                  </c:pt>
                  <c:pt idx="904">
                    <c:v>HF12</c:v>
                  </c:pt>
                  <c:pt idx="905">
                    <c:v>1PCAC10</c:v>
                  </c:pt>
                  <c:pt idx="906">
                    <c:v>2PCAC06</c:v>
                  </c:pt>
                  <c:pt idx="907">
                    <c:v>AC08</c:v>
                  </c:pt>
                  <c:pt idx="908">
                    <c:v>AC09</c:v>
                  </c:pt>
                  <c:pt idx="909">
                    <c:v>AC10</c:v>
                  </c:pt>
                  <c:pt idx="910">
                    <c:v>BIM13</c:v>
                  </c:pt>
                  <c:pt idx="911">
                    <c:v>BIM14</c:v>
                  </c:pt>
                  <c:pt idx="912">
                    <c:v>BIM15</c:v>
                  </c:pt>
                  <c:pt idx="913">
                    <c:v>BIM16</c:v>
                  </c:pt>
                  <c:pt idx="914">
                    <c:v>EX05</c:v>
                  </c:pt>
                  <c:pt idx="915">
                    <c:v>HF17</c:v>
                  </c:pt>
                  <c:pt idx="916">
                    <c:v>PCH01</c:v>
                  </c:pt>
                  <c:pt idx="917">
                    <c:v>PCH04</c:v>
                  </c:pt>
                  <c:pt idx="918">
                    <c:v>PCH07</c:v>
                  </c:pt>
                  <c:pt idx="919">
                    <c:v>PCH15</c:v>
                  </c:pt>
                  <c:pt idx="920">
                    <c:v>HF12</c:v>
                  </c:pt>
                  <c:pt idx="921">
                    <c:v>1PCAC10</c:v>
                  </c:pt>
                  <c:pt idx="922">
                    <c:v>2PCAC06</c:v>
                  </c:pt>
                  <c:pt idx="923">
                    <c:v>AC08</c:v>
                  </c:pt>
                  <c:pt idx="924">
                    <c:v>AC09</c:v>
                  </c:pt>
                  <c:pt idx="925">
                    <c:v>AC10</c:v>
                  </c:pt>
                  <c:pt idx="926">
                    <c:v>BIM13</c:v>
                  </c:pt>
                  <c:pt idx="927">
                    <c:v>BIM14</c:v>
                  </c:pt>
                  <c:pt idx="928">
                    <c:v>BIM15</c:v>
                  </c:pt>
                  <c:pt idx="929">
                    <c:v>BIM16</c:v>
                  </c:pt>
                  <c:pt idx="930">
                    <c:v>EX05</c:v>
                  </c:pt>
                  <c:pt idx="931">
                    <c:v>HF17</c:v>
                  </c:pt>
                  <c:pt idx="932">
                    <c:v>PCH01</c:v>
                  </c:pt>
                  <c:pt idx="933">
                    <c:v>PCH04</c:v>
                  </c:pt>
                  <c:pt idx="934">
                    <c:v>PCH07</c:v>
                  </c:pt>
                  <c:pt idx="935">
                    <c:v>PCH15</c:v>
                  </c:pt>
                  <c:pt idx="936">
                    <c:v>HF12</c:v>
                  </c:pt>
                  <c:pt idx="937">
                    <c:v>EXT06</c:v>
                  </c:pt>
                  <c:pt idx="938">
                    <c:v>1PCAC10</c:v>
                  </c:pt>
                  <c:pt idx="939">
                    <c:v>2PCAC06</c:v>
                  </c:pt>
                  <c:pt idx="940">
                    <c:v>AC08</c:v>
                  </c:pt>
                  <c:pt idx="941">
                    <c:v>AC09</c:v>
                  </c:pt>
                  <c:pt idx="942">
                    <c:v>AC10</c:v>
                  </c:pt>
                  <c:pt idx="943">
                    <c:v>BIM13</c:v>
                  </c:pt>
                  <c:pt idx="944">
                    <c:v>BIM14</c:v>
                  </c:pt>
                  <c:pt idx="945">
                    <c:v>BIM15</c:v>
                  </c:pt>
                  <c:pt idx="946">
                    <c:v>BIM16</c:v>
                  </c:pt>
                  <c:pt idx="947">
                    <c:v>EX05</c:v>
                  </c:pt>
                  <c:pt idx="948">
                    <c:v>HF17</c:v>
                  </c:pt>
                  <c:pt idx="949">
                    <c:v>PCH01</c:v>
                  </c:pt>
                  <c:pt idx="950">
                    <c:v>PCH04</c:v>
                  </c:pt>
                  <c:pt idx="951">
                    <c:v>PCH07</c:v>
                  </c:pt>
                  <c:pt idx="952">
                    <c:v>PCH15</c:v>
                  </c:pt>
                  <c:pt idx="953">
                    <c:v>1PCAC11</c:v>
                  </c:pt>
                  <c:pt idx="954">
                    <c:v>HF12</c:v>
                  </c:pt>
                  <c:pt idx="955">
                    <c:v>EXT06</c:v>
                  </c:pt>
                  <c:pt idx="956">
                    <c:v>1PCAC12</c:v>
                  </c:pt>
                  <c:pt idx="957">
                    <c:v>PCH17</c:v>
                  </c:pt>
                  <c:pt idx="958">
                    <c:v>1PCAC10</c:v>
                  </c:pt>
                  <c:pt idx="959">
                    <c:v>2PCAC06</c:v>
                  </c:pt>
                  <c:pt idx="960">
                    <c:v>AC08</c:v>
                  </c:pt>
                  <c:pt idx="961">
                    <c:v>AC09</c:v>
                  </c:pt>
                  <c:pt idx="962">
                    <c:v>AC10</c:v>
                  </c:pt>
                  <c:pt idx="963">
                    <c:v>BIM13</c:v>
                  </c:pt>
                  <c:pt idx="964">
                    <c:v>BIM14</c:v>
                  </c:pt>
                  <c:pt idx="965">
                    <c:v>BIM15</c:v>
                  </c:pt>
                  <c:pt idx="966">
                    <c:v>BIM16</c:v>
                  </c:pt>
                  <c:pt idx="967">
                    <c:v>EX05</c:v>
                  </c:pt>
                  <c:pt idx="968">
                    <c:v>HF17</c:v>
                  </c:pt>
                  <c:pt idx="969">
                    <c:v>PCH01</c:v>
                  </c:pt>
                  <c:pt idx="970">
                    <c:v>PCH04</c:v>
                  </c:pt>
                  <c:pt idx="971">
                    <c:v>PCH07</c:v>
                  </c:pt>
                  <c:pt idx="972">
                    <c:v>PCH15</c:v>
                  </c:pt>
                  <c:pt idx="973">
                    <c:v>HF12</c:v>
                  </c:pt>
                  <c:pt idx="974">
                    <c:v>EXT06</c:v>
                  </c:pt>
                  <c:pt idx="975">
                    <c:v>1PCAC10</c:v>
                  </c:pt>
                  <c:pt idx="976">
                    <c:v>2PCAC06</c:v>
                  </c:pt>
                  <c:pt idx="977">
                    <c:v>AC08</c:v>
                  </c:pt>
                  <c:pt idx="978">
                    <c:v>AC09</c:v>
                  </c:pt>
                  <c:pt idx="979">
                    <c:v>AC10</c:v>
                  </c:pt>
                  <c:pt idx="980">
                    <c:v>BIM13</c:v>
                  </c:pt>
                  <c:pt idx="981">
                    <c:v>BIM14</c:v>
                  </c:pt>
                  <c:pt idx="982">
                    <c:v>BIM15</c:v>
                  </c:pt>
                  <c:pt idx="983">
                    <c:v>BIM16</c:v>
                  </c:pt>
                  <c:pt idx="984">
                    <c:v>EX05</c:v>
                  </c:pt>
                  <c:pt idx="985">
                    <c:v>HF17</c:v>
                  </c:pt>
                  <c:pt idx="986">
                    <c:v>PCH01</c:v>
                  </c:pt>
                  <c:pt idx="987">
                    <c:v>PCH04</c:v>
                  </c:pt>
                  <c:pt idx="988">
                    <c:v>PCH07</c:v>
                  </c:pt>
                  <c:pt idx="989">
                    <c:v>PCH15</c:v>
                  </c:pt>
                  <c:pt idx="990">
                    <c:v>HF12</c:v>
                  </c:pt>
                  <c:pt idx="991">
                    <c:v>EXT06</c:v>
                  </c:pt>
                  <c:pt idx="992">
                    <c:v>1PCAC10</c:v>
                  </c:pt>
                  <c:pt idx="993">
                    <c:v>2PCAC06</c:v>
                  </c:pt>
                  <c:pt idx="994">
                    <c:v>AC08</c:v>
                  </c:pt>
                  <c:pt idx="995">
                    <c:v>AC09</c:v>
                  </c:pt>
                  <c:pt idx="996">
                    <c:v>AC10</c:v>
                  </c:pt>
                  <c:pt idx="997">
                    <c:v>BIM13</c:v>
                  </c:pt>
                  <c:pt idx="998">
                    <c:v>BIM14</c:v>
                  </c:pt>
                  <c:pt idx="999">
                    <c:v>BIM15</c:v>
                  </c:pt>
                  <c:pt idx="1000">
                    <c:v>BIM16</c:v>
                  </c:pt>
                  <c:pt idx="1001">
                    <c:v>EX05</c:v>
                  </c:pt>
                  <c:pt idx="1002">
                    <c:v>HF17</c:v>
                  </c:pt>
                  <c:pt idx="1003">
                    <c:v>PCH01</c:v>
                  </c:pt>
                  <c:pt idx="1004">
                    <c:v>PCH04</c:v>
                  </c:pt>
                  <c:pt idx="1005">
                    <c:v>PCH07</c:v>
                  </c:pt>
                  <c:pt idx="1006">
                    <c:v>PCH15</c:v>
                  </c:pt>
                  <c:pt idx="1007">
                    <c:v>1PCAC11</c:v>
                  </c:pt>
                  <c:pt idx="1008">
                    <c:v>HF12</c:v>
                  </c:pt>
                  <c:pt idx="1009">
                    <c:v>EXT06</c:v>
                  </c:pt>
                  <c:pt idx="1010">
                    <c:v>1PCAC12</c:v>
                  </c:pt>
                  <c:pt idx="1011">
                    <c:v>PCH17</c:v>
                  </c:pt>
                  <c:pt idx="1012">
                    <c:v>BIM05</c:v>
                  </c:pt>
                  <c:pt idx="1013">
                    <c:v>1PCAC10</c:v>
                  </c:pt>
                  <c:pt idx="1014">
                    <c:v>2PCAC06</c:v>
                  </c:pt>
                  <c:pt idx="1015">
                    <c:v>AC08</c:v>
                  </c:pt>
                  <c:pt idx="1016">
                    <c:v>AC09</c:v>
                  </c:pt>
                  <c:pt idx="1017">
                    <c:v>AC10</c:v>
                  </c:pt>
                  <c:pt idx="1018">
                    <c:v>BIM13</c:v>
                  </c:pt>
                  <c:pt idx="1019">
                    <c:v>BIM14</c:v>
                  </c:pt>
                  <c:pt idx="1020">
                    <c:v>BIM15</c:v>
                  </c:pt>
                  <c:pt idx="1021">
                    <c:v>BIM16</c:v>
                  </c:pt>
                  <c:pt idx="1022">
                    <c:v>EX05</c:v>
                  </c:pt>
                  <c:pt idx="1023">
                    <c:v>HF17</c:v>
                  </c:pt>
                  <c:pt idx="1024">
                    <c:v>PCH01</c:v>
                  </c:pt>
                  <c:pt idx="1025">
                    <c:v>PCH04</c:v>
                  </c:pt>
                  <c:pt idx="1026">
                    <c:v>PCH07</c:v>
                  </c:pt>
                  <c:pt idx="1027">
                    <c:v>PCH15</c:v>
                  </c:pt>
                  <c:pt idx="1028">
                    <c:v>1PCAC11</c:v>
                  </c:pt>
                  <c:pt idx="1029">
                    <c:v>HF12</c:v>
                  </c:pt>
                  <c:pt idx="1030">
                    <c:v>EXT06</c:v>
                  </c:pt>
                  <c:pt idx="1031">
                    <c:v>1PCAC12</c:v>
                  </c:pt>
                  <c:pt idx="1032">
                    <c:v>PCH17</c:v>
                  </c:pt>
                  <c:pt idx="1033">
                    <c:v>BIM05</c:v>
                  </c:pt>
                  <c:pt idx="1034">
                    <c:v>1PCAC10</c:v>
                  </c:pt>
                  <c:pt idx="1035">
                    <c:v>2PCAC06</c:v>
                  </c:pt>
                  <c:pt idx="1036">
                    <c:v>AC08</c:v>
                  </c:pt>
                  <c:pt idx="1037">
                    <c:v>AC09</c:v>
                  </c:pt>
                  <c:pt idx="1038">
                    <c:v>AC10</c:v>
                  </c:pt>
                  <c:pt idx="1039">
                    <c:v>BIM13</c:v>
                  </c:pt>
                  <c:pt idx="1040">
                    <c:v>BIM14</c:v>
                  </c:pt>
                  <c:pt idx="1041">
                    <c:v>BIM15</c:v>
                  </c:pt>
                  <c:pt idx="1042">
                    <c:v>BIM16</c:v>
                  </c:pt>
                  <c:pt idx="1043">
                    <c:v>EX05</c:v>
                  </c:pt>
                  <c:pt idx="1044">
                    <c:v>HF17</c:v>
                  </c:pt>
                  <c:pt idx="1045">
                    <c:v>PCH01</c:v>
                  </c:pt>
                  <c:pt idx="1046">
                    <c:v>PCH04</c:v>
                  </c:pt>
                  <c:pt idx="1047">
                    <c:v>PCH07</c:v>
                  </c:pt>
                  <c:pt idx="1048">
                    <c:v>PCH15</c:v>
                  </c:pt>
                  <c:pt idx="1049">
                    <c:v>1PCAC11</c:v>
                  </c:pt>
                  <c:pt idx="1050">
                    <c:v>HF12</c:v>
                  </c:pt>
                  <c:pt idx="1051">
                    <c:v>EXT06</c:v>
                  </c:pt>
                  <c:pt idx="1052">
                    <c:v>1PCAC12</c:v>
                  </c:pt>
                  <c:pt idx="1053">
                    <c:v>PCH17</c:v>
                  </c:pt>
                  <c:pt idx="1054">
                    <c:v>BIM05</c:v>
                  </c:pt>
                  <c:pt idx="1055">
                    <c:v>1PCAC10</c:v>
                  </c:pt>
                  <c:pt idx="1056">
                    <c:v>2PCAC06</c:v>
                  </c:pt>
                  <c:pt idx="1057">
                    <c:v>AC08</c:v>
                  </c:pt>
                  <c:pt idx="1058">
                    <c:v>AC09</c:v>
                  </c:pt>
                  <c:pt idx="1059">
                    <c:v>AC10</c:v>
                  </c:pt>
                  <c:pt idx="1060">
                    <c:v>BIM13</c:v>
                  </c:pt>
                  <c:pt idx="1061">
                    <c:v>BIM14</c:v>
                  </c:pt>
                  <c:pt idx="1062">
                    <c:v>BIM15</c:v>
                  </c:pt>
                  <c:pt idx="1063">
                    <c:v>BIM16</c:v>
                  </c:pt>
                  <c:pt idx="1064">
                    <c:v>EX05</c:v>
                  </c:pt>
                  <c:pt idx="1065">
                    <c:v>HF17</c:v>
                  </c:pt>
                  <c:pt idx="1066">
                    <c:v>PCH01</c:v>
                  </c:pt>
                  <c:pt idx="1067">
                    <c:v>PCH04</c:v>
                  </c:pt>
                  <c:pt idx="1068">
                    <c:v>PCH07</c:v>
                  </c:pt>
                  <c:pt idx="1069">
                    <c:v>PCH15</c:v>
                  </c:pt>
                  <c:pt idx="1070">
                    <c:v>1PCAC11</c:v>
                  </c:pt>
                  <c:pt idx="1071">
                    <c:v>HF12</c:v>
                  </c:pt>
                  <c:pt idx="1072">
                    <c:v>EXT06</c:v>
                  </c:pt>
                  <c:pt idx="1073">
                    <c:v>1PCAC12</c:v>
                  </c:pt>
                  <c:pt idx="1074">
                    <c:v>PCH17</c:v>
                  </c:pt>
                  <c:pt idx="1075">
                    <c:v>BIM05</c:v>
                  </c:pt>
                  <c:pt idx="1076">
                    <c:v>1Pc Autocoiner 1 (789)</c:v>
                  </c:pt>
                  <c:pt idx="1077">
                    <c:v>1Pc Autocoiner 2 (844)</c:v>
                  </c:pt>
                  <c:pt idx="1078">
                    <c:v>1pc Autocoiner 9 (34753)</c:v>
                  </c:pt>
                  <c:pt idx="1079">
                    <c:v>2Pc Autocoiner 3 (796)</c:v>
                  </c:pt>
                  <c:pt idx="1080">
                    <c:v>2Pc Autocoiner 4 (843)</c:v>
                  </c:pt>
                  <c:pt idx="1081">
                    <c:v>2Pc Autocoiner 5 (858)</c:v>
                  </c:pt>
                  <c:pt idx="1082">
                    <c:v>2Pc Autocoiner 7 (996)</c:v>
                  </c:pt>
                  <c:pt idx="1083">
                    <c:v>BIM 1 (815)</c:v>
                  </c:pt>
                  <c:pt idx="1084">
                    <c:v>BIM 10 (997)</c:v>
                  </c:pt>
                  <c:pt idx="1085">
                    <c:v>BIM 11 (991)</c:v>
                  </c:pt>
                  <c:pt idx="1086">
                    <c:v>BIM 2 (820)</c:v>
                  </c:pt>
                  <c:pt idx="1087">
                    <c:v>BIM 4 (828)</c:v>
                  </c:pt>
                  <c:pt idx="1088">
                    <c:v>BIM 6 (788)</c:v>
                  </c:pt>
                  <c:pt idx="1089">
                    <c:v>BIM 7 (798)</c:v>
                  </c:pt>
                  <c:pt idx="1090">
                    <c:v>BIM 9 (977)</c:v>
                  </c:pt>
                  <c:pt idx="1091">
                    <c:v>HU1 (849)</c:v>
                  </c:pt>
                  <c:pt idx="1092">
                    <c:v>Keifel11 (978)</c:v>
                  </c:pt>
                  <c:pt idx="1093">
                    <c:v>Keifel12 (979)</c:v>
                  </c:pt>
                  <c:pt idx="1094">
                    <c:v>Kiefel5 (790)</c:v>
                  </c:pt>
                  <c:pt idx="1095">
                    <c:v>Kiefel6 (791)</c:v>
                  </c:pt>
                  <c:pt idx="1096">
                    <c:v>Kiefel8 (793)</c:v>
                  </c:pt>
                  <c:pt idx="1097">
                    <c:v>1Pc Autocoiner 1 (789)</c:v>
                  </c:pt>
                  <c:pt idx="1098">
                    <c:v>1Pc Autocoiner 2 (844)</c:v>
                  </c:pt>
                  <c:pt idx="1099">
                    <c:v>1pc Autocoiner 9 (34753)</c:v>
                  </c:pt>
                  <c:pt idx="1100">
                    <c:v>2Pc Autocoiner 3 (796)</c:v>
                  </c:pt>
                  <c:pt idx="1101">
                    <c:v>2Pc Autocoiner 4 (843)</c:v>
                  </c:pt>
                  <c:pt idx="1102">
                    <c:v>2Pc Autocoiner 5 (858)</c:v>
                  </c:pt>
                  <c:pt idx="1103">
                    <c:v>2Pc Autocoiner 7 (996)</c:v>
                  </c:pt>
                  <c:pt idx="1104">
                    <c:v>BIM 1 (815)</c:v>
                  </c:pt>
                  <c:pt idx="1105">
                    <c:v>BIM 10 (997)</c:v>
                  </c:pt>
                  <c:pt idx="1106">
                    <c:v>BIM 11 (991)</c:v>
                  </c:pt>
                  <c:pt idx="1107">
                    <c:v>BIM 2 (820)</c:v>
                  </c:pt>
                  <c:pt idx="1108">
                    <c:v>BIM 4 (828)</c:v>
                  </c:pt>
                  <c:pt idx="1109">
                    <c:v>BIM 6 (788)</c:v>
                  </c:pt>
                  <c:pt idx="1110">
                    <c:v>BIM 7 (798)</c:v>
                  </c:pt>
                  <c:pt idx="1111">
                    <c:v>BIM 9 (977)</c:v>
                  </c:pt>
                  <c:pt idx="1112">
                    <c:v>HU1 (849)</c:v>
                  </c:pt>
                  <c:pt idx="1113">
                    <c:v>Keifel11 (978)</c:v>
                  </c:pt>
                  <c:pt idx="1114">
                    <c:v>Keifel12 (979)</c:v>
                  </c:pt>
                  <c:pt idx="1115">
                    <c:v>Kiefel5 (790)</c:v>
                  </c:pt>
                  <c:pt idx="1116">
                    <c:v>Kiefel6 (791)</c:v>
                  </c:pt>
                  <c:pt idx="1117">
                    <c:v>Kiefel8 (793)</c:v>
                  </c:pt>
                  <c:pt idx="1118">
                    <c:v>1Pc Autocoiner 1 (789)</c:v>
                  </c:pt>
                  <c:pt idx="1119">
                    <c:v>1Pc Autocoiner 2 (844)</c:v>
                  </c:pt>
                  <c:pt idx="1120">
                    <c:v>1pc Autocoiner 9 (34753)</c:v>
                  </c:pt>
                  <c:pt idx="1121">
                    <c:v>2Pc Autocoiner 3 (796)</c:v>
                  </c:pt>
                  <c:pt idx="1122">
                    <c:v>2Pc Autocoiner 4 (843)</c:v>
                  </c:pt>
                  <c:pt idx="1123">
                    <c:v>2Pc Autocoiner 5 (858)</c:v>
                  </c:pt>
                  <c:pt idx="1124">
                    <c:v>2Pc Autocoiner 7 (996)</c:v>
                  </c:pt>
                  <c:pt idx="1125">
                    <c:v>BIM 1 (815)</c:v>
                  </c:pt>
                  <c:pt idx="1126">
                    <c:v>BIM 10 (997)</c:v>
                  </c:pt>
                  <c:pt idx="1127">
                    <c:v>BIM 11 (991)</c:v>
                  </c:pt>
                  <c:pt idx="1128">
                    <c:v>BIM 2 (820)</c:v>
                  </c:pt>
                  <c:pt idx="1129">
                    <c:v>BIM 4 (828)</c:v>
                  </c:pt>
                  <c:pt idx="1130">
                    <c:v>BIM 6 (788)</c:v>
                  </c:pt>
                  <c:pt idx="1131">
                    <c:v>BIM 7 (798)</c:v>
                  </c:pt>
                  <c:pt idx="1132">
                    <c:v>BIM 9 (977)</c:v>
                  </c:pt>
                  <c:pt idx="1133">
                    <c:v>HU1 (849)</c:v>
                  </c:pt>
                  <c:pt idx="1134">
                    <c:v>Keifel11 (978)</c:v>
                  </c:pt>
                  <c:pt idx="1135">
                    <c:v>Keifel12 (979)</c:v>
                  </c:pt>
                  <c:pt idx="1136">
                    <c:v>Kiefel5 (790)</c:v>
                  </c:pt>
                  <c:pt idx="1137">
                    <c:v>Kiefel6 (791)</c:v>
                  </c:pt>
                  <c:pt idx="1138">
                    <c:v>Kiefel8 (793)</c:v>
                  </c:pt>
                  <c:pt idx="1139">
                    <c:v>1Pc Autocoiner 1 (789)</c:v>
                  </c:pt>
                  <c:pt idx="1140">
                    <c:v>1Pc Autocoiner 2 (844)</c:v>
                  </c:pt>
                  <c:pt idx="1141">
                    <c:v>1pc Autocoiner 9 (34753)</c:v>
                  </c:pt>
                  <c:pt idx="1142">
                    <c:v>2Pc Autocoiner 3 (796)</c:v>
                  </c:pt>
                  <c:pt idx="1143">
                    <c:v>2Pc Autocoiner 4 (843)</c:v>
                  </c:pt>
                  <c:pt idx="1144">
                    <c:v>2Pc Autocoiner 5 (858)</c:v>
                  </c:pt>
                  <c:pt idx="1145">
                    <c:v>2Pc Autocoiner 7 (996)</c:v>
                  </c:pt>
                  <c:pt idx="1146">
                    <c:v>BIM 1 (815)</c:v>
                  </c:pt>
                  <c:pt idx="1147">
                    <c:v>BIM 10 (997)</c:v>
                  </c:pt>
                  <c:pt idx="1148">
                    <c:v>BIM 11 (991)</c:v>
                  </c:pt>
                  <c:pt idx="1149">
                    <c:v>BIM 2 (820)</c:v>
                  </c:pt>
                  <c:pt idx="1150">
                    <c:v>BIM 4 (828)</c:v>
                  </c:pt>
                  <c:pt idx="1151">
                    <c:v>BIM 6 (788)</c:v>
                  </c:pt>
                  <c:pt idx="1152">
                    <c:v>BIM 7 (798)</c:v>
                  </c:pt>
                  <c:pt idx="1153">
                    <c:v>BIM 9 (977)</c:v>
                  </c:pt>
                  <c:pt idx="1154">
                    <c:v>HU1 (849)</c:v>
                  </c:pt>
                  <c:pt idx="1155">
                    <c:v>Keifel11 (978)</c:v>
                  </c:pt>
                  <c:pt idx="1156">
                    <c:v>Keifel12 (979)</c:v>
                  </c:pt>
                  <c:pt idx="1157">
                    <c:v>Kiefel5 (790)</c:v>
                  </c:pt>
                  <c:pt idx="1158">
                    <c:v>Kiefel6 (791)</c:v>
                  </c:pt>
                  <c:pt idx="1159">
                    <c:v>Kiefel8 (793)</c:v>
                  </c:pt>
                  <c:pt idx="1160">
                    <c:v>1Pc Autocoiner 1 (789)</c:v>
                  </c:pt>
                  <c:pt idx="1161">
                    <c:v>1Pc Autocoiner 2 (844)</c:v>
                  </c:pt>
                  <c:pt idx="1162">
                    <c:v>1pc Autocoiner 9 (34753)</c:v>
                  </c:pt>
                  <c:pt idx="1163">
                    <c:v>2Pc Autocoiner 3 (796)</c:v>
                  </c:pt>
                  <c:pt idx="1164">
                    <c:v>2Pc Autocoiner 4 (843)</c:v>
                  </c:pt>
                  <c:pt idx="1165">
                    <c:v>2Pc Autocoiner 5 (858)</c:v>
                  </c:pt>
                  <c:pt idx="1166">
                    <c:v>2Pc Autocoiner 7 (996)</c:v>
                  </c:pt>
                  <c:pt idx="1167">
                    <c:v>BIM 1 (815)</c:v>
                  </c:pt>
                  <c:pt idx="1168">
                    <c:v>BIM 10 (997)</c:v>
                  </c:pt>
                  <c:pt idx="1169">
                    <c:v>BIM 11 (991)</c:v>
                  </c:pt>
                  <c:pt idx="1170">
                    <c:v>BIM 2 (820)</c:v>
                  </c:pt>
                  <c:pt idx="1171">
                    <c:v>BIM 4 (828)</c:v>
                  </c:pt>
                  <c:pt idx="1172">
                    <c:v>BIM 6 (788)</c:v>
                  </c:pt>
                  <c:pt idx="1173">
                    <c:v>BIM 7 (798)</c:v>
                  </c:pt>
                  <c:pt idx="1174">
                    <c:v>BIM 9 (977)</c:v>
                  </c:pt>
                  <c:pt idx="1175">
                    <c:v>HU1 (849)</c:v>
                  </c:pt>
                  <c:pt idx="1176">
                    <c:v>Keifel11 (978)</c:v>
                  </c:pt>
                  <c:pt idx="1177">
                    <c:v>Keifel12 (979)</c:v>
                  </c:pt>
                  <c:pt idx="1178">
                    <c:v>Kiefel5 (790)</c:v>
                  </c:pt>
                  <c:pt idx="1179">
                    <c:v>Kiefel6 (791)</c:v>
                  </c:pt>
                  <c:pt idx="1180">
                    <c:v>Kiefel8 (793)</c:v>
                  </c:pt>
                  <c:pt idx="1181">
                    <c:v>1Pc Autocoiner 1 (789)</c:v>
                  </c:pt>
                  <c:pt idx="1182">
                    <c:v>1Pc Autocoiner 2 (844)</c:v>
                  </c:pt>
                  <c:pt idx="1183">
                    <c:v>1pc Autocoiner 9 (34753)</c:v>
                  </c:pt>
                  <c:pt idx="1184">
                    <c:v>2Pc Autocoiner 3 (796)</c:v>
                  </c:pt>
                  <c:pt idx="1185">
                    <c:v>2Pc Autocoiner 4 (843)</c:v>
                  </c:pt>
                  <c:pt idx="1186">
                    <c:v>2Pc Autocoiner 5 (858)</c:v>
                  </c:pt>
                  <c:pt idx="1187">
                    <c:v>2Pc Autocoiner 7 (996)</c:v>
                  </c:pt>
                  <c:pt idx="1188">
                    <c:v>BIM 1 (815)</c:v>
                  </c:pt>
                  <c:pt idx="1189">
                    <c:v>BIM 10 (997)</c:v>
                  </c:pt>
                  <c:pt idx="1190">
                    <c:v>BIM 11 (991)</c:v>
                  </c:pt>
                  <c:pt idx="1191">
                    <c:v>BIM 2 (820)</c:v>
                  </c:pt>
                  <c:pt idx="1192">
                    <c:v>BIM 4 (828)</c:v>
                  </c:pt>
                  <c:pt idx="1193">
                    <c:v>BIM 6 (788)</c:v>
                  </c:pt>
                  <c:pt idx="1194">
                    <c:v>BIM 7 (798)</c:v>
                  </c:pt>
                  <c:pt idx="1195">
                    <c:v>BIM 9 (977)</c:v>
                  </c:pt>
                  <c:pt idx="1196">
                    <c:v>HU1 (849)</c:v>
                  </c:pt>
                  <c:pt idx="1197">
                    <c:v>Keifel11 (978)</c:v>
                  </c:pt>
                  <c:pt idx="1198">
                    <c:v>Keifel12 (979)</c:v>
                  </c:pt>
                  <c:pt idx="1199">
                    <c:v>Kiefel5 (790)</c:v>
                  </c:pt>
                  <c:pt idx="1200">
                    <c:v>Kiefel6 (791)</c:v>
                  </c:pt>
                  <c:pt idx="1201">
                    <c:v>Kiefel8 (793)</c:v>
                  </c:pt>
                  <c:pt idx="1202">
                    <c:v>1Pc Autocoiner 1 (789)</c:v>
                  </c:pt>
                  <c:pt idx="1203">
                    <c:v>1Pc Autocoiner 2 (844)</c:v>
                  </c:pt>
                  <c:pt idx="1204">
                    <c:v>1pc Autocoiner 9 (34753)</c:v>
                  </c:pt>
                  <c:pt idx="1205">
                    <c:v>2Pc Autocoiner 3 (796)</c:v>
                  </c:pt>
                  <c:pt idx="1206">
                    <c:v>2Pc Autocoiner 4 (843)</c:v>
                  </c:pt>
                  <c:pt idx="1207">
                    <c:v>2Pc Autocoiner 5 (858)</c:v>
                  </c:pt>
                  <c:pt idx="1208">
                    <c:v>2Pc Autocoiner 7 (996)</c:v>
                  </c:pt>
                  <c:pt idx="1209">
                    <c:v>BIM 1 (815)</c:v>
                  </c:pt>
                  <c:pt idx="1210">
                    <c:v>BIM 10 (997)</c:v>
                  </c:pt>
                  <c:pt idx="1211">
                    <c:v>BIM 11 (991)</c:v>
                  </c:pt>
                  <c:pt idx="1212">
                    <c:v>BIM 2 (820)</c:v>
                  </c:pt>
                  <c:pt idx="1213">
                    <c:v>BIM 4 (828)</c:v>
                  </c:pt>
                  <c:pt idx="1214">
                    <c:v>BIM 6 (788)</c:v>
                  </c:pt>
                  <c:pt idx="1215">
                    <c:v>BIM 7 (798)</c:v>
                  </c:pt>
                  <c:pt idx="1216">
                    <c:v>BIM 9 (977)</c:v>
                  </c:pt>
                  <c:pt idx="1217">
                    <c:v>HU1 (849)</c:v>
                  </c:pt>
                  <c:pt idx="1218">
                    <c:v>Keifel11 (978)</c:v>
                  </c:pt>
                  <c:pt idx="1219">
                    <c:v>Keifel12 (979)</c:v>
                  </c:pt>
                  <c:pt idx="1220">
                    <c:v>Kiefel5 (790)</c:v>
                  </c:pt>
                  <c:pt idx="1221">
                    <c:v>Kiefel6 (791)</c:v>
                  </c:pt>
                  <c:pt idx="1222">
                    <c:v>Kiefel8 (793)</c:v>
                  </c:pt>
                  <c:pt idx="1223">
                    <c:v>1Pc Autocoiner 1 (789)</c:v>
                  </c:pt>
                  <c:pt idx="1224">
                    <c:v>1Pc Autocoiner 2 (844)</c:v>
                  </c:pt>
                  <c:pt idx="1225">
                    <c:v>1pc Autocoiner 9 (34753)</c:v>
                  </c:pt>
                  <c:pt idx="1226">
                    <c:v>2Pc Autocoiner 3 (796)</c:v>
                  </c:pt>
                  <c:pt idx="1227">
                    <c:v>2Pc Autocoiner 4 (843)</c:v>
                  </c:pt>
                  <c:pt idx="1228">
                    <c:v>2Pc Autocoiner 5 (858)</c:v>
                  </c:pt>
                  <c:pt idx="1229">
                    <c:v>2Pc Autocoiner 7 (996)</c:v>
                  </c:pt>
                  <c:pt idx="1230">
                    <c:v>BIM 1 (815)</c:v>
                  </c:pt>
                  <c:pt idx="1231">
                    <c:v>BIM 10 (997)</c:v>
                  </c:pt>
                  <c:pt idx="1232">
                    <c:v>BIM 11 (991)</c:v>
                  </c:pt>
                  <c:pt idx="1233">
                    <c:v>BIM 2 (820)</c:v>
                  </c:pt>
                  <c:pt idx="1234">
                    <c:v>BIM 4 (828)</c:v>
                  </c:pt>
                  <c:pt idx="1235">
                    <c:v>BIM 6 (788)</c:v>
                  </c:pt>
                  <c:pt idx="1236">
                    <c:v>BIM 7 (798)</c:v>
                  </c:pt>
                  <c:pt idx="1237">
                    <c:v>BIM 9 (977)</c:v>
                  </c:pt>
                  <c:pt idx="1238">
                    <c:v>Extruder 4 (994)</c:v>
                  </c:pt>
                  <c:pt idx="1239">
                    <c:v>HU1 (849)</c:v>
                  </c:pt>
                  <c:pt idx="1240">
                    <c:v>Keifel11 (978)</c:v>
                  </c:pt>
                  <c:pt idx="1241">
                    <c:v>Keifel12 (979)</c:v>
                  </c:pt>
                  <c:pt idx="1242">
                    <c:v>Kiefel5 (790)</c:v>
                  </c:pt>
                  <c:pt idx="1243">
                    <c:v>Kiefel6 (791)</c:v>
                  </c:pt>
                  <c:pt idx="1244">
                    <c:v>Kiefel8 (793)</c:v>
                  </c:pt>
                  <c:pt idx="1245">
                    <c:v>1Pc Autocoiner 1 (789)</c:v>
                  </c:pt>
                  <c:pt idx="1246">
                    <c:v>1Pc Autocoiner 2 (844)</c:v>
                  </c:pt>
                  <c:pt idx="1247">
                    <c:v>1pc Autocoiner 9 (34753)</c:v>
                  </c:pt>
                  <c:pt idx="1248">
                    <c:v>2Pc Autocoiner 3 (796)</c:v>
                  </c:pt>
                  <c:pt idx="1249">
                    <c:v>2Pc Autocoiner 4 (843)</c:v>
                  </c:pt>
                  <c:pt idx="1250">
                    <c:v>2Pc Autocoiner 5 (858)</c:v>
                  </c:pt>
                  <c:pt idx="1251">
                    <c:v>2Pc Autocoiner 7 (996)</c:v>
                  </c:pt>
                  <c:pt idx="1252">
                    <c:v>BIM 1 (815)</c:v>
                  </c:pt>
                  <c:pt idx="1253">
                    <c:v>BIM 10 (997)</c:v>
                  </c:pt>
                  <c:pt idx="1254">
                    <c:v>BIM 11 (991)</c:v>
                  </c:pt>
                  <c:pt idx="1255">
                    <c:v>BIM 17</c:v>
                  </c:pt>
                  <c:pt idx="1256">
                    <c:v>BIM 2 (820)</c:v>
                  </c:pt>
                  <c:pt idx="1257">
                    <c:v>BIM 4 (828)</c:v>
                  </c:pt>
                  <c:pt idx="1258">
                    <c:v>BIM 6 (788)</c:v>
                  </c:pt>
                  <c:pt idx="1259">
                    <c:v>BIM 7 (798)</c:v>
                  </c:pt>
                  <c:pt idx="1260">
                    <c:v>BIM 9 (977)</c:v>
                  </c:pt>
                  <c:pt idx="1261">
                    <c:v>Extruder 4 (994)</c:v>
                  </c:pt>
                  <c:pt idx="1262">
                    <c:v>HU1 (849)</c:v>
                  </c:pt>
                  <c:pt idx="1263">
                    <c:v>Keifel11 (978)</c:v>
                  </c:pt>
                  <c:pt idx="1264">
                    <c:v>Keifel12 (979)</c:v>
                  </c:pt>
                  <c:pt idx="1265">
                    <c:v>Kiefel5 (790)</c:v>
                  </c:pt>
                  <c:pt idx="1266">
                    <c:v>Kiefel6 (791)</c:v>
                  </c:pt>
                  <c:pt idx="1267">
                    <c:v>Kiefel8 (793)</c:v>
                  </c:pt>
                  <c:pt idx="1268">
                    <c:v>1Pc Autocoiner 1 (789)</c:v>
                  </c:pt>
                  <c:pt idx="1269">
                    <c:v>1Pc Autocoiner 2 (844)</c:v>
                  </c:pt>
                  <c:pt idx="1270">
                    <c:v>1pc Autocoiner 9 (34753)</c:v>
                  </c:pt>
                  <c:pt idx="1271">
                    <c:v>2Pc Autocoiner 3 (796)</c:v>
                  </c:pt>
                  <c:pt idx="1272">
                    <c:v>2Pc Autocoiner 4 (843)</c:v>
                  </c:pt>
                  <c:pt idx="1273">
                    <c:v>2Pc Autocoiner 5 (858)</c:v>
                  </c:pt>
                  <c:pt idx="1274">
                    <c:v>2Pc Autocoiner 7 (996)</c:v>
                  </c:pt>
                  <c:pt idx="1275">
                    <c:v>BIM 1 (815)</c:v>
                  </c:pt>
                  <c:pt idx="1276">
                    <c:v>BIM 10 (997)</c:v>
                  </c:pt>
                  <c:pt idx="1277">
                    <c:v>BIM 11 (991)</c:v>
                  </c:pt>
                  <c:pt idx="1278">
                    <c:v>BIM 17</c:v>
                  </c:pt>
                  <c:pt idx="1279">
                    <c:v>BIM 2 (820)</c:v>
                  </c:pt>
                  <c:pt idx="1280">
                    <c:v>BIM 4 (828)</c:v>
                  </c:pt>
                  <c:pt idx="1281">
                    <c:v>BIM 6 (788)</c:v>
                  </c:pt>
                  <c:pt idx="1282">
                    <c:v>BIM 7 (798)</c:v>
                  </c:pt>
                  <c:pt idx="1283">
                    <c:v>BIM 9 (977)</c:v>
                  </c:pt>
                  <c:pt idx="1284">
                    <c:v>Extruder 4 (994)</c:v>
                  </c:pt>
                  <c:pt idx="1285">
                    <c:v>HU1 (849)</c:v>
                  </c:pt>
                  <c:pt idx="1286">
                    <c:v>Keifel11 (978)</c:v>
                  </c:pt>
                  <c:pt idx="1287">
                    <c:v>Keifel12 (979)</c:v>
                  </c:pt>
                  <c:pt idx="1288">
                    <c:v>Kiefel5 (790)</c:v>
                  </c:pt>
                  <c:pt idx="1289">
                    <c:v>Kiefel6 (791)</c:v>
                  </c:pt>
                  <c:pt idx="1290">
                    <c:v>Kiefel8 (793)</c:v>
                  </c:pt>
                  <c:pt idx="1291">
                    <c:v>1Pc Autocoiner 1 (789)</c:v>
                  </c:pt>
                  <c:pt idx="1292">
                    <c:v>1Pc Autocoiner 2 (844)</c:v>
                  </c:pt>
                  <c:pt idx="1293">
                    <c:v>1pc Autocoiner 9 (34753)</c:v>
                  </c:pt>
                  <c:pt idx="1294">
                    <c:v>2Pc Autocoiner 3 (796)</c:v>
                  </c:pt>
                  <c:pt idx="1295">
                    <c:v>2Pc Autocoiner 4 (843)</c:v>
                  </c:pt>
                  <c:pt idx="1296">
                    <c:v>2Pc Autocoiner 5 (858)</c:v>
                  </c:pt>
                  <c:pt idx="1297">
                    <c:v>2Pc Autocoiner 7 (996)</c:v>
                  </c:pt>
                  <c:pt idx="1298">
                    <c:v>BIM 1 (815)</c:v>
                  </c:pt>
                  <c:pt idx="1299">
                    <c:v>BIM 10 (997)</c:v>
                  </c:pt>
                  <c:pt idx="1300">
                    <c:v>BIM 11 (991)</c:v>
                  </c:pt>
                  <c:pt idx="1301">
                    <c:v>BIM 17</c:v>
                  </c:pt>
                  <c:pt idx="1302">
                    <c:v>BIM 2 (820)</c:v>
                  </c:pt>
                  <c:pt idx="1303">
                    <c:v>BIM 4 (828)</c:v>
                  </c:pt>
                  <c:pt idx="1304">
                    <c:v>BIM 6 (788)</c:v>
                  </c:pt>
                  <c:pt idx="1305">
                    <c:v>BIM 7 (798)</c:v>
                  </c:pt>
                  <c:pt idx="1306">
                    <c:v>BIM 9 (977)</c:v>
                  </c:pt>
                  <c:pt idx="1307">
                    <c:v>Extruder 4 (994)</c:v>
                  </c:pt>
                  <c:pt idx="1308">
                    <c:v>HU1 (849)</c:v>
                  </c:pt>
                  <c:pt idx="1309">
                    <c:v>Keifel11 (978)</c:v>
                  </c:pt>
                  <c:pt idx="1310">
                    <c:v>Keifel12 (979)</c:v>
                  </c:pt>
                  <c:pt idx="1311">
                    <c:v>Kiefel5 (790)</c:v>
                  </c:pt>
                  <c:pt idx="1312">
                    <c:v>Kiefel6 (791)</c:v>
                  </c:pt>
                  <c:pt idx="1313">
                    <c:v>Kiefel8 (793)</c:v>
                  </c:pt>
                  <c:pt idx="1314">
                    <c:v>1Pc Autocoiner 1 (789)</c:v>
                  </c:pt>
                  <c:pt idx="1315">
                    <c:v>1Pc Autocoiner 2 (844)</c:v>
                  </c:pt>
                  <c:pt idx="1316">
                    <c:v>1pc Autocoiner 9 (34753)</c:v>
                  </c:pt>
                  <c:pt idx="1317">
                    <c:v>2Pc Autocoiner 3 (796)</c:v>
                  </c:pt>
                  <c:pt idx="1318">
                    <c:v>2Pc Autocoiner 4 (843)</c:v>
                  </c:pt>
                  <c:pt idx="1319">
                    <c:v>2Pc Autocoiner 5 (858)</c:v>
                  </c:pt>
                  <c:pt idx="1320">
                    <c:v>2Pc Autocoiner 7 (996)</c:v>
                  </c:pt>
                  <c:pt idx="1321">
                    <c:v>BIM 1 (815)</c:v>
                  </c:pt>
                  <c:pt idx="1322">
                    <c:v>BIM 10 (997)</c:v>
                  </c:pt>
                  <c:pt idx="1323">
                    <c:v>BIM 11 (991)</c:v>
                  </c:pt>
                  <c:pt idx="1324">
                    <c:v>BIM 17</c:v>
                  </c:pt>
                  <c:pt idx="1325">
                    <c:v>BIM 2 (820)</c:v>
                  </c:pt>
                  <c:pt idx="1326">
                    <c:v>BIM 4 (828)</c:v>
                  </c:pt>
                  <c:pt idx="1327">
                    <c:v>BIM 6 (788)</c:v>
                  </c:pt>
                  <c:pt idx="1328">
                    <c:v>BIM 7 (798)</c:v>
                  </c:pt>
                  <c:pt idx="1329">
                    <c:v>BIM 9 (977)</c:v>
                  </c:pt>
                  <c:pt idx="1330">
                    <c:v>Extruder 4 (994)</c:v>
                  </c:pt>
                  <c:pt idx="1331">
                    <c:v>HU1 (849)</c:v>
                  </c:pt>
                  <c:pt idx="1332">
                    <c:v>Keifel11 (978)</c:v>
                  </c:pt>
                  <c:pt idx="1333">
                    <c:v>Keifel12 (979)</c:v>
                  </c:pt>
                  <c:pt idx="1334">
                    <c:v>Kiefel5 (790)</c:v>
                  </c:pt>
                  <c:pt idx="1335">
                    <c:v>Kiefel6 (791)</c:v>
                  </c:pt>
                  <c:pt idx="1336">
                    <c:v>Kiefel8 (793)</c:v>
                  </c:pt>
                  <c:pt idx="1337">
                    <c:v>1Pc Autocoiner 1 (789)</c:v>
                  </c:pt>
                  <c:pt idx="1338">
                    <c:v>1Pc Autocoiner 2 (844)</c:v>
                  </c:pt>
                  <c:pt idx="1339">
                    <c:v>1pc Autocoiner 9 (34753)</c:v>
                  </c:pt>
                  <c:pt idx="1340">
                    <c:v>2Pc Autocoiner 3 (796)</c:v>
                  </c:pt>
                  <c:pt idx="1341">
                    <c:v>2Pc Autocoiner 4 (843)</c:v>
                  </c:pt>
                  <c:pt idx="1342">
                    <c:v>2Pc Autocoiner 5 (858)</c:v>
                  </c:pt>
                  <c:pt idx="1343">
                    <c:v>2Pc Autocoiner 7 (996)</c:v>
                  </c:pt>
                  <c:pt idx="1344">
                    <c:v>BIM 1 (815)</c:v>
                  </c:pt>
                  <c:pt idx="1345">
                    <c:v>BIM 10 (997)</c:v>
                  </c:pt>
                  <c:pt idx="1346">
                    <c:v>BIM 11 (991)</c:v>
                  </c:pt>
                  <c:pt idx="1347">
                    <c:v>BIM 17</c:v>
                  </c:pt>
                  <c:pt idx="1348">
                    <c:v>BIM 2 (820)</c:v>
                  </c:pt>
                  <c:pt idx="1349">
                    <c:v>BIM 4 (828)</c:v>
                  </c:pt>
                  <c:pt idx="1350">
                    <c:v>BIM 6 (788)</c:v>
                  </c:pt>
                  <c:pt idx="1351">
                    <c:v>BIM 7 (798)</c:v>
                  </c:pt>
                  <c:pt idx="1352">
                    <c:v>BIM 9 (977)</c:v>
                  </c:pt>
                  <c:pt idx="1353">
                    <c:v>Extruder 4 (994)</c:v>
                  </c:pt>
                  <c:pt idx="1354">
                    <c:v>HU1 (849)</c:v>
                  </c:pt>
                  <c:pt idx="1355">
                    <c:v>Keifel11 (978)</c:v>
                  </c:pt>
                  <c:pt idx="1356">
                    <c:v>Keifel12 (979)</c:v>
                  </c:pt>
                  <c:pt idx="1357">
                    <c:v>Kiefel5 (790)</c:v>
                  </c:pt>
                  <c:pt idx="1358">
                    <c:v>Kiefel6 (791)</c:v>
                  </c:pt>
                  <c:pt idx="1359">
                    <c:v>Kiefel8 (793)</c:v>
                  </c:pt>
                  <c:pt idx="1360">
                    <c:v>1Pc Autocoiner 1 (789)</c:v>
                  </c:pt>
                  <c:pt idx="1361">
                    <c:v>1Pc Autocoiner 2 (844)</c:v>
                  </c:pt>
                  <c:pt idx="1362">
                    <c:v>1pc Autocoiner 9 (34753)</c:v>
                  </c:pt>
                  <c:pt idx="1363">
                    <c:v>2Pc Autocoiner 3 (796)</c:v>
                  </c:pt>
                  <c:pt idx="1364">
                    <c:v>2Pc Autocoiner 4 (843)</c:v>
                  </c:pt>
                  <c:pt idx="1365">
                    <c:v>2Pc Autocoiner 5 (858)</c:v>
                  </c:pt>
                  <c:pt idx="1366">
                    <c:v>2Pc Autocoiner 7 (996)</c:v>
                  </c:pt>
                  <c:pt idx="1367">
                    <c:v>BIM 1 (815)</c:v>
                  </c:pt>
                  <c:pt idx="1368">
                    <c:v>BIM 10 (997)</c:v>
                  </c:pt>
                  <c:pt idx="1369">
                    <c:v>BIM 11 (991)</c:v>
                  </c:pt>
                  <c:pt idx="1370">
                    <c:v>BIM 17</c:v>
                  </c:pt>
                  <c:pt idx="1371">
                    <c:v>BIM 2 (820)</c:v>
                  </c:pt>
                  <c:pt idx="1372">
                    <c:v>BIM 4 (828)</c:v>
                  </c:pt>
                  <c:pt idx="1373">
                    <c:v>BIM 6 (788)</c:v>
                  </c:pt>
                  <c:pt idx="1374">
                    <c:v>BIM 7 (798)</c:v>
                  </c:pt>
                  <c:pt idx="1375">
                    <c:v>BIM 9 (977)</c:v>
                  </c:pt>
                  <c:pt idx="1376">
                    <c:v>Extruder 4 (994)</c:v>
                  </c:pt>
                  <c:pt idx="1377">
                    <c:v>HU1 (849)</c:v>
                  </c:pt>
                  <c:pt idx="1378">
                    <c:v>Keifel11 (978)</c:v>
                  </c:pt>
                  <c:pt idx="1379">
                    <c:v>Keifel12 (979)</c:v>
                  </c:pt>
                  <c:pt idx="1380">
                    <c:v>Kiefel5 (790)</c:v>
                  </c:pt>
                  <c:pt idx="1381">
                    <c:v>Kiefel6 (791)</c:v>
                  </c:pt>
                  <c:pt idx="1382">
                    <c:v>Kiefel8 (793)</c:v>
                  </c:pt>
                  <c:pt idx="1383">
                    <c:v>1Pc Autocoiner 1 (789)</c:v>
                  </c:pt>
                  <c:pt idx="1384">
                    <c:v>1Pc Autocoiner 2 (844)</c:v>
                  </c:pt>
                  <c:pt idx="1385">
                    <c:v>1pc Autocoiner 9 (34753)</c:v>
                  </c:pt>
                  <c:pt idx="1386">
                    <c:v>2Pc Autocoiner 3 (796)</c:v>
                  </c:pt>
                  <c:pt idx="1387">
                    <c:v>2Pc Autocoiner 4 (843)</c:v>
                  </c:pt>
                  <c:pt idx="1388">
                    <c:v>2Pc Autocoiner 5 (858)</c:v>
                  </c:pt>
                  <c:pt idx="1389">
                    <c:v>2Pc Autocoiner 7 (996)</c:v>
                  </c:pt>
                  <c:pt idx="1390">
                    <c:v>BIM 1 (815)</c:v>
                  </c:pt>
                  <c:pt idx="1391">
                    <c:v>BIM 10 (997)</c:v>
                  </c:pt>
                  <c:pt idx="1392">
                    <c:v>BIM 11 (991)</c:v>
                  </c:pt>
                  <c:pt idx="1393">
                    <c:v>BIM 17</c:v>
                  </c:pt>
                  <c:pt idx="1394">
                    <c:v>BIM 2 (820)</c:v>
                  </c:pt>
                  <c:pt idx="1395">
                    <c:v>BIM 4 (828)</c:v>
                  </c:pt>
                  <c:pt idx="1396">
                    <c:v>BIM 6 (788)</c:v>
                  </c:pt>
                  <c:pt idx="1397">
                    <c:v>BIM 7 (798)</c:v>
                  </c:pt>
                  <c:pt idx="1398">
                    <c:v>BIM 9 (977)</c:v>
                  </c:pt>
                  <c:pt idx="1399">
                    <c:v>Extruder 4 (994)</c:v>
                  </c:pt>
                  <c:pt idx="1400">
                    <c:v>HU1 (849)</c:v>
                  </c:pt>
                  <c:pt idx="1401">
                    <c:v>Keifel11 (978)</c:v>
                  </c:pt>
                  <c:pt idx="1402">
                    <c:v>Keifel12 (979)</c:v>
                  </c:pt>
                  <c:pt idx="1403">
                    <c:v>Kiefel5 (790)</c:v>
                  </c:pt>
                  <c:pt idx="1404">
                    <c:v>Kiefel6 (791)</c:v>
                  </c:pt>
                  <c:pt idx="1405">
                    <c:v>Kiefel8 (793)</c:v>
                  </c:pt>
                  <c:pt idx="1406">
                    <c:v>1Pc Autocoiner 1 (789)</c:v>
                  </c:pt>
                  <c:pt idx="1407">
                    <c:v>1Pc Autocoiner 2 (844)</c:v>
                  </c:pt>
                  <c:pt idx="1408">
                    <c:v>1pc Autocoiner 9 (34753)</c:v>
                  </c:pt>
                  <c:pt idx="1409">
                    <c:v>2Pc Autocoiner 3 (796)</c:v>
                  </c:pt>
                  <c:pt idx="1410">
                    <c:v>2Pc Autocoiner 4 (843)</c:v>
                  </c:pt>
                  <c:pt idx="1411">
                    <c:v>2Pc Autocoiner 5 (858)</c:v>
                  </c:pt>
                  <c:pt idx="1412">
                    <c:v>2Pc Autocoiner 7 (996)</c:v>
                  </c:pt>
                  <c:pt idx="1413">
                    <c:v>BIM 1 (815)</c:v>
                  </c:pt>
                  <c:pt idx="1414">
                    <c:v>BIM 10 (997)</c:v>
                  </c:pt>
                  <c:pt idx="1415">
                    <c:v>BIM 11 (991)</c:v>
                  </c:pt>
                  <c:pt idx="1416">
                    <c:v>BIM 17</c:v>
                  </c:pt>
                  <c:pt idx="1417">
                    <c:v>BIM 2 (820)</c:v>
                  </c:pt>
                  <c:pt idx="1418">
                    <c:v>BIM 4 (828)</c:v>
                  </c:pt>
                  <c:pt idx="1419">
                    <c:v>BIM 6 (788)</c:v>
                  </c:pt>
                  <c:pt idx="1420">
                    <c:v>BIM 7 (798)</c:v>
                  </c:pt>
                  <c:pt idx="1421">
                    <c:v>BIM 9 (977)</c:v>
                  </c:pt>
                  <c:pt idx="1422">
                    <c:v>Extruder 4 (994)</c:v>
                  </c:pt>
                  <c:pt idx="1423">
                    <c:v>HU1 (849)</c:v>
                  </c:pt>
                  <c:pt idx="1424">
                    <c:v>Keifel11 (978)</c:v>
                  </c:pt>
                  <c:pt idx="1425">
                    <c:v>Keifel12 (979)</c:v>
                  </c:pt>
                  <c:pt idx="1426">
                    <c:v>Kiefel5 (790)</c:v>
                  </c:pt>
                  <c:pt idx="1427">
                    <c:v>Kiefel6 (791)</c:v>
                  </c:pt>
                  <c:pt idx="1428">
                    <c:v>Kiefel8 (793)</c:v>
                  </c:pt>
                  <c:pt idx="1429">
                    <c:v>1Pc Autocoiner 1 (789)</c:v>
                  </c:pt>
                  <c:pt idx="1430">
                    <c:v>1Pc Autocoiner 2 (844)</c:v>
                  </c:pt>
                  <c:pt idx="1431">
                    <c:v>1pc Autocoiner 9 (34753)</c:v>
                  </c:pt>
                  <c:pt idx="1432">
                    <c:v>2Pc Autocoiner 3 (796)</c:v>
                  </c:pt>
                  <c:pt idx="1433">
                    <c:v>2Pc Autocoiner 4 (843)</c:v>
                  </c:pt>
                  <c:pt idx="1434">
                    <c:v>2Pc Autocoiner 5 (858)</c:v>
                  </c:pt>
                  <c:pt idx="1435">
                    <c:v>2Pc Autocoiner 7 (996)</c:v>
                  </c:pt>
                  <c:pt idx="1436">
                    <c:v>BIM 1 (815)</c:v>
                  </c:pt>
                  <c:pt idx="1437">
                    <c:v>BIM 10 (997)</c:v>
                  </c:pt>
                  <c:pt idx="1438">
                    <c:v>BIM 11 (991)</c:v>
                  </c:pt>
                  <c:pt idx="1439">
                    <c:v>BIM 17</c:v>
                  </c:pt>
                  <c:pt idx="1440">
                    <c:v>BIM 2 (820)</c:v>
                  </c:pt>
                  <c:pt idx="1441">
                    <c:v>BIM 4 (828)</c:v>
                  </c:pt>
                  <c:pt idx="1442">
                    <c:v>BIM 6 (788)</c:v>
                  </c:pt>
                  <c:pt idx="1443">
                    <c:v>BIM 7 (798)</c:v>
                  </c:pt>
                  <c:pt idx="1444">
                    <c:v>BIM 9 (977)</c:v>
                  </c:pt>
                  <c:pt idx="1445">
                    <c:v>Extruder 4 (994)</c:v>
                  </c:pt>
                  <c:pt idx="1446">
                    <c:v>HU1 (849)</c:v>
                  </c:pt>
                  <c:pt idx="1447">
                    <c:v>Keifel11 (978)</c:v>
                  </c:pt>
                  <c:pt idx="1448">
                    <c:v>Keifel12 (979)</c:v>
                  </c:pt>
                  <c:pt idx="1449">
                    <c:v>Kiefel5 (790)</c:v>
                  </c:pt>
                  <c:pt idx="1450">
                    <c:v>Kiefel6 (791)</c:v>
                  </c:pt>
                  <c:pt idx="1451">
                    <c:v>Kiefel8 (793)</c:v>
                  </c:pt>
                  <c:pt idx="1452">
                    <c:v>1Pc Autocoiner 1 (789)</c:v>
                  </c:pt>
                  <c:pt idx="1453">
                    <c:v>1Pc Autocoiner 2 (844)</c:v>
                  </c:pt>
                  <c:pt idx="1454">
                    <c:v>1pc Autocoiner 9 (34753)</c:v>
                  </c:pt>
                  <c:pt idx="1455">
                    <c:v>2Pc Autocoiner 3 (796)</c:v>
                  </c:pt>
                  <c:pt idx="1456">
                    <c:v>2Pc Autocoiner 4 (843)</c:v>
                  </c:pt>
                  <c:pt idx="1457">
                    <c:v>2Pc Autocoiner 5 (858)</c:v>
                  </c:pt>
                  <c:pt idx="1458">
                    <c:v>2Pc Autocoiner 7 (996)</c:v>
                  </c:pt>
                  <c:pt idx="1459">
                    <c:v>BIM 1 (815)</c:v>
                  </c:pt>
                  <c:pt idx="1460">
                    <c:v>BIM 10 (997)</c:v>
                  </c:pt>
                  <c:pt idx="1461">
                    <c:v>BIM 11 (991)</c:v>
                  </c:pt>
                  <c:pt idx="1462">
                    <c:v>BIM 17</c:v>
                  </c:pt>
                  <c:pt idx="1463">
                    <c:v>BIM 2 (820)</c:v>
                  </c:pt>
                  <c:pt idx="1464">
                    <c:v>BIM 4 (828)</c:v>
                  </c:pt>
                  <c:pt idx="1465">
                    <c:v>BIM 6 (788)</c:v>
                  </c:pt>
                  <c:pt idx="1466">
                    <c:v>BIM 7 (798)</c:v>
                  </c:pt>
                  <c:pt idx="1467">
                    <c:v>BIM 9 (977)</c:v>
                  </c:pt>
                  <c:pt idx="1468">
                    <c:v>Extruder 4 (994)</c:v>
                  </c:pt>
                  <c:pt idx="1469">
                    <c:v>HU1 (849)</c:v>
                  </c:pt>
                  <c:pt idx="1470">
                    <c:v>Keifel11 (978)</c:v>
                  </c:pt>
                  <c:pt idx="1471">
                    <c:v>Keifel12 (979)</c:v>
                  </c:pt>
                  <c:pt idx="1472">
                    <c:v>Kiefel5 (790)</c:v>
                  </c:pt>
                  <c:pt idx="1473">
                    <c:v>Kiefel6 (791)</c:v>
                  </c:pt>
                  <c:pt idx="1474">
                    <c:v>Kiefel8 (793)</c:v>
                  </c:pt>
                  <c:pt idx="1475">
                    <c:v>1Pc Autocoiner 1 (789)</c:v>
                  </c:pt>
                  <c:pt idx="1476">
                    <c:v>1Pc Autocoiner 2 (844)</c:v>
                  </c:pt>
                  <c:pt idx="1477">
                    <c:v>1pc Autocoiner 9 (34753)</c:v>
                  </c:pt>
                  <c:pt idx="1478">
                    <c:v>2Pc Autocoiner 3 (796)</c:v>
                  </c:pt>
                  <c:pt idx="1479">
                    <c:v>2Pc Autocoiner 4 (843)</c:v>
                  </c:pt>
                  <c:pt idx="1480">
                    <c:v>2Pc Autocoiner 5 (858)</c:v>
                  </c:pt>
                  <c:pt idx="1481">
                    <c:v>2Pc Autocoiner 7 (996)</c:v>
                  </c:pt>
                  <c:pt idx="1482">
                    <c:v>BIM 1 (815)</c:v>
                  </c:pt>
                  <c:pt idx="1483">
                    <c:v>BIM 10 (997)</c:v>
                  </c:pt>
                  <c:pt idx="1484">
                    <c:v>BIM 11 (991)</c:v>
                  </c:pt>
                  <c:pt idx="1485">
                    <c:v>BIM 17</c:v>
                  </c:pt>
                  <c:pt idx="1486">
                    <c:v>BIM 2 (820)</c:v>
                  </c:pt>
                  <c:pt idx="1487">
                    <c:v>BIM 4 (828)</c:v>
                  </c:pt>
                  <c:pt idx="1488">
                    <c:v>BIM 6 (788)</c:v>
                  </c:pt>
                  <c:pt idx="1489">
                    <c:v>BIM 7 (798)</c:v>
                  </c:pt>
                  <c:pt idx="1490">
                    <c:v>BIM 9 (977)</c:v>
                  </c:pt>
                  <c:pt idx="1491">
                    <c:v>Extruder 4 (994)</c:v>
                  </c:pt>
                  <c:pt idx="1492">
                    <c:v>HU1 (849)</c:v>
                  </c:pt>
                  <c:pt idx="1493">
                    <c:v>Keifel11 (978)</c:v>
                  </c:pt>
                  <c:pt idx="1494">
                    <c:v>Keifel12 (979)</c:v>
                  </c:pt>
                  <c:pt idx="1495">
                    <c:v>Kiefel5 (790)</c:v>
                  </c:pt>
                  <c:pt idx="1496">
                    <c:v>Kiefel6 (791)</c:v>
                  </c:pt>
                  <c:pt idx="1497">
                    <c:v>Kiefel8 (793)</c:v>
                  </c:pt>
                  <c:pt idx="1498">
                    <c:v>1Pc Autocoiner 1 (789)</c:v>
                  </c:pt>
                  <c:pt idx="1499">
                    <c:v>1Pc Autocoiner 2 (844)</c:v>
                  </c:pt>
                  <c:pt idx="1500">
                    <c:v>1pc Autocoiner 9 (34753)</c:v>
                  </c:pt>
                  <c:pt idx="1501">
                    <c:v>2Pc Autocoiner 3 (796)</c:v>
                  </c:pt>
                  <c:pt idx="1502">
                    <c:v>2Pc Autocoiner 4 (843)</c:v>
                  </c:pt>
                  <c:pt idx="1503">
                    <c:v>2Pc Autocoiner 5 (858)</c:v>
                  </c:pt>
                  <c:pt idx="1504">
                    <c:v>2Pc Autocoiner 7 (996)</c:v>
                  </c:pt>
                  <c:pt idx="1505">
                    <c:v>BIM 1 (815)</c:v>
                  </c:pt>
                  <c:pt idx="1506">
                    <c:v>BIM 10 (997)</c:v>
                  </c:pt>
                  <c:pt idx="1507">
                    <c:v>BIM 11 (991)</c:v>
                  </c:pt>
                  <c:pt idx="1508">
                    <c:v>BIM 17</c:v>
                  </c:pt>
                  <c:pt idx="1509">
                    <c:v>BIM 2 (820)</c:v>
                  </c:pt>
                  <c:pt idx="1510">
                    <c:v>BIM 4 (828)</c:v>
                  </c:pt>
                  <c:pt idx="1511">
                    <c:v>BIM 6 (788)</c:v>
                  </c:pt>
                  <c:pt idx="1512">
                    <c:v>BIM 7 (798)</c:v>
                  </c:pt>
                  <c:pt idx="1513">
                    <c:v>BIM 9 (977)</c:v>
                  </c:pt>
                  <c:pt idx="1514">
                    <c:v>Extruder 4 (994)</c:v>
                  </c:pt>
                  <c:pt idx="1515">
                    <c:v>HU1 (849)</c:v>
                  </c:pt>
                  <c:pt idx="1516">
                    <c:v>Keifel11 (978)</c:v>
                  </c:pt>
                  <c:pt idx="1517">
                    <c:v>Keifel12 (979)</c:v>
                  </c:pt>
                  <c:pt idx="1518">
                    <c:v>Kiefel5 (790)</c:v>
                  </c:pt>
                  <c:pt idx="1519">
                    <c:v>Kiefel6 (791)</c:v>
                  </c:pt>
                  <c:pt idx="1520">
                    <c:v>Kiefel8 (793)</c:v>
                  </c:pt>
                  <c:pt idx="1521">
                    <c:v>1Pc Autocoiner 1 (789)</c:v>
                  </c:pt>
                  <c:pt idx="1522">
                    <c:v>1Pc Autocoiner 2 (844)</c:v>
                  </c:pt>
                  <c:pt idx="1523">
                    <c:v>1pc Autocoiner 9 (34753)</c:v>
                  </c:pt>
                  <c:pt idx="1524">
                    <c:v>2Pc Autocoiner 3 (796)</c:v>
                  </c:pt>
                  <c:pt idx="1525">
                    <c:v>2Pc Autocoiner 4 (843)</c:v>
                  </c:pt>
                  <c:pt idx="1526">
                    <c:v>2Pc Autocoiner 5 (858)</c:v>
                  </c:pt>
                  <c:pt idx="1527">
                    <c:v>2Pc Autocoiner 7 (996)</c:v>
                  </c:pt>
                  <c:pt idx="1528">
                    <c:v>BIM 1 (815)</c:v>
                  </c:pt>
                  <c:pt idx="1529">
                    <c:v>BIM 10 (997)</c:v>
                  </c:pt>
                  <c:pt idx="1530">
                    <c:v>BIM 11 (991)</c:v>
                  </c:pt>
                  <c:pt idx="1531">
                    <c:v>BIM 17</c:v>
                  </c:pt>
                  <c:pt idx="1532">
                    <c:v>BIM 2 (820)</c:v>
                  </c:pt>
                  <c:pt idx="1533">
                    <c:v>BIM 4 (828)</c:v>
                  </c:pt>
                  <c:pt idx="1534">
                    <c:v>BIM 6 (788)</c:v>
                  </c:pt>
                  <c:pt idx="1535">
                    <c:v>BIM 7 (798)</c:v>
                  </c:pt>
                  <c:pt idx="1536">
                    <c:v>BIM 9 (977)</c:v>
                  </c:pt>
                  <c:pt idx="1537">
                    <c:v>Extruder 4 (994)</c:v>
                  </c:pt>
                  <c:pt idx="1538">
                    <c:v>HU1 (849)</c:v>
                  </c:pt>
                  <c:pt idx="1539">
                    <c:v>Keifel11 (978)</c:v>
                  </c:pt>
                  <c:pt idx="1540">
                    <c:v>Keifel12 (979)</c:v>
                  </c:pt>
                  <c:pt idx="1541">
                    <c:v>Kiefel5 (790)</c:v>
                  </c:pt>
                  <c:pt idx="1542">
                    <c:v>Kiefel6 (791)</c:v>
                  </c:pt>
                  <c:pt idx="1543">
                    <c:v>Kiefel8 (793)</c:v>
                  </c:pt>
                  <c:pt idx="1544">
                    <c:v>1Pc Autocoiner 1 (789)</c:v>
                  </c:pt>
                  <c:pt idx="1545">
                    <c:v>1Pc Autocoiner 2 (844)</c:v>
                  </c:pt>
                  <c:pt idx="1546">
                    <c:v>1pc Autocoiner 9 (34753)</c:v>
                  </c:pt>
                  <c:pt idx="1547">
                    <c:v>2Pc Autocoiner 3 (796)</c:v>
                  </c:pt>
                  <c:pt idx="1548">
                    <c:v>2Pc Autocoiner 4 (843)</c:v>
                  </c:pt>
                  <c:pt idx="1549">
                    <c:v>2Pc Autocoiner 5 (858)</c:v>
                  </c:pt>
                  <c:pt idx="1550">
                    <c:v>2Pc Autocoiner 7 (996)</c:v>
                  </c:pt>
                  <c:pt idx="1551">
                    <c:v>BIM 1 (815)</c:v>
                  </c:pt>
                  <c:pt idx="1552">
                    <c:v>BIM 10 (997)</c:v>
                  </c:pt>
                  <c:pt idx="1553">
                    <c:v>BIM 11 (991)</c:v>
                  </c:pt>
                  <c:pt idx="1554">
                    <c:v>BIM 17</c:v>
                  </c:pt>
                  <c:pt idx="1555">
                    <c:v>BIM 2 (820)</c:v>
                  </c:pt>
                  <c:pt idx="1556">
                    <c:v>BIM 4 (828)</c:v>
                  </c:pt>
                  <c:pt idx="1557">
                    <c:v>BIM 6 (788)</c:v>
                  </c:pt>
                  <c:pt idx="1558">
                    <c:v>BIM 7 (798)</c:v>
                  </c:pt>
                  <c:pt idx="1559">
                    <c:v>BIM 9 (977)</c:v>
                  </c:pt>
                  <c:pt idx="1560">
                    <c:v>Extruder 4 (994)</c:v>
                  </c:pt>
                  <c:pt idx="1561">
                    <c:v>HU1 (849)</c:v>
                  </c:pt>
                  <c:pt idx="1562">
                    <c:v>Keifel11 (978)</c:v>
                  </c:pt>
                  <c:pt idx="1563">
                    <c:v>Keifel12 (979)</c:v>
                  </c:pt>
                  <c:pt idx="1564">
                    <c:v>Kiefel5 (790)</c:v>
                  </c:pt>
                  <c:pt idx="1565">
                    <c:v>Kiefel6 (791)</c:v>
                  </c:pt>
                  <c:pt idx="1566">
                    <c:v>Kiefel8 (793)</c:v>
                  </c:pt>
                  <c:pt idx="1567">
                    <c:v>1Pc Autocoiner 1 (789)</c:v>
                  </c:pt>
                  <c:pt idx="1568">
                    <c:v>1Pc Autocoiner 2 (844)</c:v>
                  </c:pt>
                  <c:pt idx="1569">
                    <c:v>1pc Autocoiner 9 (34753)</c:v>
                  </c:pt>
                  <c:pt idx="1570">
                    <c:v>2Pc Autocoiner 3 (796)</c:v>
                  </c:pt>
                  <c:pt idx="1571">
                    <c:v>2Pc Autocoiner 4 (843)</c:v>
                  </c:pt>
                  <c:pt idx="1572">
                    <c:v>2Pc Autocoiner 5 (858)</c:v>
                  </c:pt>
                  <c:pt idx="1573">
                    <c:v>2Pc Autocoiner 7 (996)</c:v>
                  </c:pt>
                  <c:pt idx="1574">
                    <c:v>BIM 1 (815)</c:v>
                  </c:pt>
                  <c:pt idx="1575">
                    <c:v>BIM 10 (997)</c:v>
                  </c:pt>
                  <c:pt idx="1576">
                    <c:v>BIM 11 (991)</c:v>
                  </c:pt>
                  <c:pt idx="1577">
                    <c:v>BIM 17</c:v>
                  </c:pt>
                  <c:pt idx="1578">
                    <c:v>BIM 2 (820)</c:v>
                  </c:pt>
                  <c:pt idx="1579">
                    <c:v>BIM 4 (828)</c:v>
                  </c:pt>
                  <c:pt idx="1580">
                    <c:v>BIM 6 (788)</c:v>
                  </c:pt>
                  <c:pt idx="1581">
                    <c:v>BIM 7 (798)</c:v>
                  </c:pt>
                  <c:pt idx="1582">
                    <c:v>BIM 9 (977)</c:v>
                  </c:pt>
                  <c:pt idx="1583">
                    <c:v>Extruder 4 (994)</c:v>
                  </c:pt>
                  <c:pt idx="1584">
                    <c:v>HU1 (849)</c:v>
                  </c:pt>
                  <c:pt idx="1585">
                    <c:v>Keifel11 (978)</c:v>
                  </c:pt>
                  <c:pt idx="1586">
                    <c:v>Keifel12 (979)</c:v>
                  </c:pt>
                  <c:pt idx="1587">
                    <c:v>Kiefel5 (790)</c:v>
                  </c:pt>
                  <c:pt idx="1588">
                    <c:v>Kiefel6 (791)</c:v>
                  </c:pt>
                  <c:pt idx="1589">
                    <c:v>Kiefel8 (793)</c:v>
                  </c:pt>
                  <c:pt idx="1590">
                    <c:v>1Pc Autocoiner 1 (789)</c:v>
                  </c:pt>
                  <c:pt idx="1591">
                    <c:v>1Pc Autocoiner 2 (844)</c:v>
                  </c:pt>
                  <c:pt idx="1592">
                    <c:v>1pc Autocoiner 9 (34753)</c:v>
                  </c:pt>
                  <c:pt idx="1593">
                    <c:v>2Pc Autocoiner 3 (796)</c:v>
                  </c:pt>
                  <c:pt idx="1594">
                    <c:v>2Pc Autocoiner 4 (843)</c:v>
                  </c:pt>
                  <c:pt idx="1595">
                    <c:v>2Pc Autocoiner 5 (858)</c:v>
                  </c:pt>
                  <c:pt idx="1596">
                    <c:v>2Pc Autocoiner 7 (996)</c:v>
                  </c:pt>
                  <c:pt idx="1597">
                    <c:v>BIM 1 (815)</c:v>
                  </c:pt>
                  <c:pt idx="1598">
                    <c:v>BIM 10 (997)</c:v>
                  </c:pt>
                  <c:pt idx="1599">
                    <c:v>BIM 11 (991)</c:v>
                  </c:pt>
                  <c:pt idx="1600">
                    <c:v>BIM 17</c:v>
                  </c:pt>
                  <c:pt idx="1601">
                    <c:v>BIM 2 (820)</c:v>
                  </c:pt>
                  <c:pt idx="1602">
                    <c:v>BIM 4 (828)</c:v>
                  </c:pt>
                  <c:pt idx="1603">
                    <c:v>BIM 6 (788)</c:v>
                  </c:pt>
                  <c:pt idx="1604">
                    <c:v>BIM 7 (798)</c:v>
                  </c:pt>
                  <c:pt idx="1605">
                    <c:v>BIM 9 (977)</c:v>
                  </c:pt>
                  <c:pt idx="1606">
                    <c:v>Extruder 4 (994)</c:v>
                  </c:pt>
                  <c:pt idx="1607">
                    <c:v>HU1 (849)</c:v>
                  </c:pt>
                  <c:pt idx="1608">
                    <c:v>Keifel11 (978)</c:v>
                  </c:pt>
                  <c:pt idx="1609">
                    <c:v>Keifel12 (979)</c:v>
                  </c:pt>
                  <c:pt idx="1610">
                    <c:v>Kiefel5 (790)</c:v>
                  </c:pt>
                  <c:pt idx="1611">
                    <c:v>Kiefel6 (791)</c:v>
                  </c:pt>
                  <c:pt idx="1612">
                    <c:v>Kiefel8 (793)</c:v>
                  </c:pt>
                  <c:pt idx="1613">
                    <c:v>1Pc Autocoiner 1 (789)</c:v>
                  </c:pt>
                  <c:pt idx="1614">
                    <c:v>1Pc Autocoiner 2 (844)</c:v>
                  </c:pt>
                  <c:pt idx="1615">
                    <c:v>1pc Autocoiner 9 (34753)</c:v>
                  </c:pt>
                  <c:pt idx="1616">
                    <c:v>2Pc Autocoiner 3 (796)</c:v>
                  </c:pt>
                  <c:pt idx="1617">
                    <c:v>2Pc Autocoiner 4 (843)</c:v>
                  </c:pt>
                  <c:pt idx="1618">
                    <c:v>2Pc Autocoiner 5 (858)</c:v>
                  </c:pt>
                  <c:pt idx="1619">
                    <c:v>2Pc Autocoiner 7 (996)</c:v>
                  </c:pt>
                  <c:pt idx="1620">
                    <c:v>BIM 1 (815)</c:v>
                  </c:pt>
                  <c:pt idx="1621">
                    <c:v>BIM 10 (997)</c:v>
                  </c:pt>
                  <c:pt idx="1622">
                    <c:v>BIM 11 (991)</c:v>
                  </c:pt>
                  <c:pt idx="1623">
                    <c:v>BIM 17</c:v>
                  </c:pt>
                  <c:pt idx="1624">
                    <c:v>BIM 2 (820)</c:v>
                  </c:pt>
                  <c:pt idx="1625">
                    <c:v>BIM 4 (828)</c:v>
                  </c:pt>
                  <c:pt idx="1626">
                    <c:v>BIM 6 (788)</c:v>
                  </c:pt>
                  <c:pt idx="1627">
                    <c:v>BIM 7 (798)</c:v>
                  </c:pt>
                  <c:pt idx="1628">
                    <c:v>BIM 9 (977)</c:v>
                  </c:pt>
                  <c:pt idx="1629">
                    <c:v>Extruder 4 (994)</c:v>
                  </c:pt>
                  <c:pt idx="1630">
                    <c:v>HU1 (849)</c:v>
                  </c:pt>
                  <c:pt idx="1631">
                    <c:v>Keifel11 (978)</c:v>
                  </c:pt>
                  <c:pt idx="1632">
                    <c:v>Keifel12 (979)</c:v>
                  </c:pt>
                  <c:pt idx="1633">
                    <c:v>Kiefel5 (790)</c:v>
                  </c:pt>
                  <c:pt idx="1634">
                    <c:v>Kiefel6 (791)</c:v>
                  </c:pt>
                  <c:pt idx="1635">
                    <c:v>Kiefel8 (793)</c:v>
                  </c:pt>
                  <c:pt idx="1636">
                    <c:v>1Pc Autocoiner 1 (789)</c:v>
                  </c:pt>
                  <c:pt idx="1637">
                    <c:v>1Pc Autocoiner 2 (844)</c:v>
                  </c:pt>
                  <c:pt idx="1638">
                    <c:v>1pc Autocoiner 9 (34753)</c:v>
                  </c:pt>
                  <c:pt idx="1639">
                    <c:v>2Pc Autocoiner 3 (796)</c:v>
                  </c:pt>
                  <c:pt idx="1640">
                    <c:v>2Pc Autocoiner 4 (843)</c:v>
                  </c:pt>
                  <c:pt idx="1641">
                    <c:v>2Pc Autocoiner 5 (858)</c:v>
                  </c:pt>
                  <c:pt idx="1642">
                    <c:v>2Pc Autocoiner 7 (996)</c:v>
                  </c:pt>
                  <c:pt idx="1643">
                    <c:v>BIM 1 (815)</c:v>
                  </c:pt>
                  <c:pt idx="1644">
                    <c:v>BIM 10 (997)</c:v>
                  </c:pt>
                  <c:pt idx="1645">
                    <c:v>BIM 11 (991)</c:v>
                  </c:pt>
                  <c:pt idx="1646">
                    <c:v>BIM 17</c:v>
                  </c:pt>
                  <c:pt idx="1647">
                    <c:v>BIM 2 (820)</c:v>
                  </c:pt>
                  <c:pt idx="1648">
                    <c:v>BIM 4 (828)</c:v>
                  </c:pt>
                  <c:pt idx="1649">
                    <c:v>BIM 6 (788)</c:v>
                  </c:pt>
                  <c:pt idx="1650">
                    <c:v>BIM 7 (798)</c:v>
                  </c:pt>
                  <c:pt idx="1651">
                    <c:v>BIM 9 (977)</c:v>
                  </c:pt>
                  <c:pt idx="1652">
                    <c:v>Extruder 4 (994)</c:v>
                  </c:pt>
                  <c:pt idx="1653">
                    <c:v>HU1 (849)</c:v>
                  </c:pt>
                  <c:pt idx="1654">
                    <c:v>Keifel11 (978)</c:v>
                  </c:pt>
                  <c:pt idx="1655">
                    <c:v>Keifel12 (979)</c:v>
                  </c:pt>
                  <c:pt idx="1656">
                    <c:v>Kiefel5 (790)</c:v>
                  </c:pt>
                  <c:pt idx="1657">
                    <c:v>Kiefel6 (791)</c:v>
                  </c:pt>
                  <c:pt idx="1658">
                    <c:v>Kiefel8 (793)</c:v>
                  </c:pt>
                  <c:pt idx="1659">
                    <c:v>1Pc Autocoiner 1 (789)</c:v>
                  </c:pt>
                  <c:pt idx="1660">
                    <c:v>1Pc Autocoiner 2 (844)</c:v>
                  </c:pt>
                  <c:pt idx="1661">
                    <c:v>1pc Autocoiner 9 (34753)</c:v>
                  </c:pt>
                  <c:pt idx="1662">
                    <c:v>2Pc Autocoiner 3 (796)</c:v>
                  </c:pt>
                  <c:pt idx="1663">
                    <c:v>2Pc Autocoiner 4 (843)</c:v>
                  </c:pt>
                  <c:pt idx="1664">
                    <c:v>2Pc Autocoiner 5 (858)</c:v>
                  </c:pt>
                  <c:pt idx="1665">
                    <c:v>2Pc Autocoiner 7 (996)</c:v>
                  </c:pt>
                  <c:pt idx="1666">
                    <c:v>BIM 1 (815)</c:v>
                  </c:pt>
                  <c:pt idx="1667">
                    <c:v>BIM 10 (997)</c:v>
                  </c:pt>
                  <c:pt idx="1668">
                    <c:v>BIM 11 (991)</c:v>
                  </c:pt>
                  <c:pt idx="1669">
                    <c:v>BIM 17</c:v>
                  </c:pt>
                  <c:pt idx="1670">
                    <c:v>BIM 2 (820)</c:v>
                  </c:pt>
                  <c:pt idx="1671">
                    <c:v>BIM 4 (828)</c:v>
                  </c:pt>
                  <c:pt idx="1672">
                    <c:v>BIM 6 (788)</c:v>
                  </c:pt>
                  <c:pt idx="1673">
                    <c:v>BIM 7 (798)</c:v>
                  </c:pt>
                  <c:pt idx="1674">
                    <c:v>BIM 9 (977)</c:v>
                  </c:pt>
                  <c:pt idx="1675">
                    <c:v>Extruder 4 (994)</c:v>
                  </c:pt>
                  <c:pt idx="1676">
                    <c:v>HU1 (849)</c:v>
                  </c:pt>
                  <c:pt idx="1677">
                    <c:v>Keifel11 (978)</c:v>
                  </c:pt>
                  <c:pt idx="1678">
                    <c:v>Keifel12 (979)</c:v>
                  </c:pt>
                  <c:pt idx="1679">
                    <c:v>Kiefel5 (790)</c:v>
                  </c:pt>
                  <c:pt idx="1680">
                    <c:v>Kiefel6 (791)</c:v>
                  </c:pt>
                  <c:pt idx="1681">
                    <c:v>Kiefel8 (793)</c:v>
                  </c:pt>
                  <c:pt idx="1682">
                    <c:v>1Pc Autocoiner 1 (789)</c:v>
                  </c:pt>
                  <c:pt idx="1683">
                    <c:v>1Pc Autocoiner 2 (844)</c:v>
                  </c:pt>
                  <c:pt idx="1684">
                    <c:v>1pc Autocoiner 9 (34753)</c:v>
                  </c:pt>
                  <c:pt idx="1685">
                    <c:v>2Pc Autocoiner 3 (796)</c:v>
                  </c:pt>
                  <c:pt idx="1686">
                    <c:v>2Pc Autocoiner 4 (843)</c:v>
                  </c:pt>
                  <c:pt idx="1687">
                    <c:v>2Pc Autocoiner 5 (858)</c:v>
                  </c:pt>
                  <c:pt idx="1688">
                    <c:v>2Pc Autocoiner 7 (996)</c:v>
                  </c:pt>
                  <c:pt idx="1689">
                    <c:v>BIM 1 (815)</c:v>
                  </c:pt>
                  <c:pt idx="1690">
                    <c:v>BIM 10 (997)</c:v>
                  </c:pt>
                  <c:pt idx="1691">
                    <c:v>BIM 11 (991)</c:v>
                  </c:pt>
                  <c:pt idx="1692">
                    <c:v>BIM 17</c:v>
                  </c:pt>
                  <c:pt idx="1693">
                    <c:v>BIM 2 (820)</c:v>
                  </c:pt>
                  <c:pt idx="1694">
                    <c:v>BIM 4 (828)</c:v>
                  </c:pt>
                  <c:pt idx="1695">
                    <c:v>BIM 6 (788)</c:v>
                  </c:pt>
                  <c:pt idx="1696">
                    <c:v>BIM 7 (798)</c:v>
                  </c:pt>
                  <c:pt idx="1697">
                    <c:v>BIM 9 (977)</c:v>
                  </c:pt>
                  <c:pt idx="1698">
                    <c:v>Extruder 4 (994)</c:v>
                  </c:pt>
                  <c:pt idx="1699">
                    <c:v>HU1 (849)</c:v>
                  </c:pt>
                  <c:pt idx="1700">
                    <c:v>Keifel11 (978)</c:v>
                  </c:pt>
                  <c:pt idx="1701">
                    <c:v>Keifel12 (979)</c:v>
                  </c:pt>
                  <c:pt idx="1702">
                    <c:v>Kiefel5 (790)</c:v>
                  </c:pt>
                  <c:pt idx="1703">
                    <c:v>Kiefel6 (791)</c:v>
                  </c:pt>
                  <c:pt idx="1704">
                    <c:v>Kiefel8 (793)</c:v>
                  </c:pt>
                  <c:pt idx="1705">
                    <c:v>1Pc Autocoiner 1 (789)</c:v>
                  </c:pt>
                  <c:pt idx="1706">
                    <c:v>1Pc Autocoiner 2 (844)</c:v>
                  </c:pt>
                  <c:pt idx="1707">
                    <c:v>1pc Autocoiner 9 (34753)</c:v>
                  </c:pt>
                  <c:pt idx="1708">
                    <c:v>2Pc Autocoiner 3 (796)</c:v>
                  </c:pt>
                  <c:pt idx="1709">
                    <c:v>2Pc Autocoiner 4 (843)</c:v>
                  </c:pt>
                  <c:pt idx="1710">
                    <c:v>2Pc Autocoiner 5 (858)</c:v>
                  </c:pt>
                  <c:pt idx="1711">
                    <c:v>2Pc Autocoiner 7 (996)</c:v>
                  </c:pt>
                  <c:pt idx="1712">
                    <c:v>BIM 1 (815)</c:v>
                  </c:pt>
                  <c:pt idx="1713">
                    <c:v>BIM 10 (997)</c:v>
                  </c:pt>
                  <c:pt idx="1714">
                    <c:v>BIM 11 (991)</c:v>
                  </c:pt>
                  <c:pt idx="1715">
                    <c:v>BIM 17</c:v>
                  </c:pt>
                  <c:pt idx="1716">
                    <c:v>BIM 2 (820)</c:v>
                  </c:pt>
                  <c:pt idx="1717">
                    <c:v>BIM 4 (828)</c:v>
                  </c:pt>
                  <c:pt idx="1718">
                    <c:v>BIM 6 (788)</c:v>
                  </c:pt>
                  <c:pt idx="1719">
                    <c:v>BIM 7 (798)</c:v>
                  </c:pt>
                  <c:pt idx="1720">
                    <c:v>BIM 9 (977)</c:v>
                  </c:pt>
                  <c:pt idx="1721">
                    <c:v>Extruder 4 (994)</c:v>
                  </c:pt>
                  <c:pt idx="1722">
                    <c:v>HU1 (849)</c:v>
                  </c:pt>
                  <c:pt idx="1723">
                    <c:v>Keifel11 (978)</c:v>
                  </c:pt>
                  <c:pt idx="1724">
                    <c:v>Keifel12 (979)</c:v>
                  </c:pt>
                  <c:pt idx="1725">
                    <c:v>Kiefel5 (790)</c:v>
                  </c:pt>
                  <c:pt idx="1726">
                    <c:v>Kiefel6 (791)</c:v>
                  </c:pt>
                  <c:pt idx="1727">
                    <c:v>Kiefel8 (793)</c:v>
                  </c:pt>
                  <c:pt idx="1728">
                    <c:v>1Pc Autocoiner 1 (789)</c:v>
                  </c:pt>
                  <c:pt idx="1729">
                    <c:v>1Pc Autocoiner 2 (844)</c:v>
                  </c:pt>
                  <c:pt idx="1730">
                    <c:v>1pc Autocoiner 9 (34753)</c:v>
                  </c:pt>
                  <c:pt idx="1731">
                    <c:v>2Pc Autocoiner 3 (796)</c:v>
                  </c:pt>
                  <c:pt idx="1732">
                    <c:v>2Pc Autocoiner 4 (843)</c:v>
                  </c:pt>
                  <c:pt idx="1733">
                    <c:v>2Pc Autocoiner 5 (858)</c:v>
                  </c:pt>
                  <c:pt idx="1734">
                    <c:v>2Pc Autocoiner 7 (996)</c:v>
                  </c:pt>
                  <c:pt idx="1735">
                    <c:v>BIM 1 (815)</c:v>
                  </c:pt>
                  <c:pt idx="1736">
                    <c:v>BIM 10 (997)</c:v>
                  </c:pt>
                  <c:pt idx="1737">
                    <c:v>BIM 11 (991)</c:v>
                  </c:pt>
                  <c:pt idx="1738">
                    <c:v>BIM 17</c:v>
                  </c:pt>
                  <c:pt idx="1739">
                    <c:v>BIM 2 (820)</c:v>
                  </c:pt>
                  <c:pt idx="1740">
                    <c:v>BIM 4 (828)</c:v>
                  </c:pt>
                  <c:pt idx="1741">
                    <c:v>BIM 6 (788)</c:v>
                  </c:pt>
                  <c:pt idx="1742">
                    <c:v>BIM 7 (798)</c:v>
                  </c:pt>
                  <c:pt idx="1743">
                    <c:v>BIM 9 (977)</c:v>
                  </c:pt>
                  <c:pt idx="1744">
                    <c:v>Extruder 4 (994)</c:v>
                  </c:pt>
                  <c:pt idx="1745">
                    <c:v>HU1 (849)</c:v>
                  </c:pt>
                  <c:pt idx="1746">
                    <c:v>Keifel11 (978)</c:v>
                  </c:pt>
                  <c:pt idx="1747">
                    <c:v>Keifel12 (979)</c:v>
                  </c:pt>
                  <c:pt idx="1748">
                    <c:v>Kiefel5 (790)</c:v>
                  </c:pt>
                  <c:pt idx="1749">
                    <c:v>Kiefel6 (791)</c:v>
                  </c:pt>
                  <c:pt idx="1750">
                    <c:v>Kiefel8 (793)</c:v>
                  </c:pt>
                  <c:pt idx="1751">
                    <c:v>1Pc Autocoiner 1 (789)</c:v>
                  </c:pt>
                  <c:pt idx="1752">
                    <c:v>1Pc Autocoiner 2 (844)</c:v>
                  </c:pt>
                  <c:pt idx="1753">
                    <c:v>1pc Autocoiner 9 (34753)</c:v>
                  </c:pt>
                  <c:pt idx="1754">
                    <c:v>2Pc Autocoiner 3 (796)</c:v>
                  </c:pt>
                  <c:pt idx="1755">
                    <c:v>2Pc Autocoiner 4 (843)</c:v>
                  </c:pt>
                  <c:pt idx="1756">
                    <c:v>2Pc Autocoiner 5 (858)</c:v>
                  </c:pt>
                  <c:pt idx="1757">
                    <c:v>2Pc Autocoiner 7 (996)</c:v>
                  </c:pt>
                  <c:pt idx="1758">
                    <c:v>BIM 1 (815)</c:v>
                  </c:pt>
                  <c:pt idx="1759">
                    <c:v>BIM 10 (997)</c:v>
                  </c:pt>
                  <c:pt idx="1760">
                    <c:v>BIM 11 (991)</c:v>
                  </c:pt>
                  <c:pt idx="1761">
                    <c:v>BIM 17</c:v>
                  </c:pt>
                  <c:pt idx="1762">
                    <c:v>BIM 2 (820)</c:v>
                  </c:pt>
                  <c:pt idx="1763">
                    <c:v>BIM 4 (828)</c:v>
                  </c:pt>
                  <c:pt idx="1764">
                    <c:v>BIM 6 (788)</c:v>
                  </c:pt>
                  <c:pt idx="1765">
                    <c:v>BIM 7 (798)</c:v>
                  </c:pt>
                  <c:pt idx="1766">
                    <c:v>BIM 9 (977)</c:v>
                  </c:pt>
                  <c:pt idx="1767">
                    <c:v>Extruder 4 (994)</c:v>
                  </c:pt>
                  <c:pt idx="1768">
                    <c:v>HU1 (849)</c:v>
                  </c:pt>
                  <c:pt idx="1769">
                    <c:v>Keifel11 (978)</c:v>
                  </c:pt>
                  <c:pt idx="1770">
                    <c:v>Keifel12 (979)</c:v>
                  </c:pt>
                  <c:pt idx="1771">
                    <c:v>Kiefel5 (790)</c:v>
                  </c:pt>
                  <c:pt idx="1772">
                    <c:v>Kiefel6 (791)</c:v>
                  </c:pt>
                  <c:pt idx="1773">
                    <c:v>Kiefel8 (793)</c:v>
                  </c:pt>
                </c:lvl>
                <c:lvl>
                  <c:pt idx="0">
                    <c:v>Jan-24</c:v>
                  </c:pt>
                  <c:pt idx="17">
                    <c:v>Feb-24</c:v>
                  </c:pt>
                  <c:pt idx="35">
                    <c:v>Mar-24</c:v>
                  </c:pt>
                  <c:pt idx="54">
                    <c:v>Apr-24</c:v>
                  </c:pt>
                  <c:pt idx="73">
                    <c:v>May-24</c:v>
                  </c:pt>
                  <c:pt idx="92">
                    <c:v>Jun-24</c:v>
                  </c:pt>
                  <c:pt idx="111">
                    <c:v>Jul-24</c:v>
                  </c:pt>
                  <c:pt idx="130">
                    <c:v>Aug-24</c:v>
                  </c:pt>
                  <c:pt idx="149">
                    <c:v>Sep-24</c:v>
                  </c:pt>
                  <c:pt idx="168">
                    <c:v>Oct-24</c:v>
                  </c:pt>
                  <c:pt idx="187">
                    <c:v>Nov-24</c:v>
                  </c:pt>
                  <c:pt idx="206">
                    <c:v>Dec-24</c:v>
                  </c:pt>
                  <c:pt idx="224">
                    <c:v>Jan-25</c:v>
                  </c:pt>
                  <c:pt idx="243">
                    <c:v>Feb-25</c:v>
                  </c:pt>
                  <c:pt idx="262">
                    <c:v>Mar-25</c:v>
                  </c:pt>
                  <c:pt idx="281">
                    <c:v>Apr-25</c:v>
                  </c:pt>
                  <c:pt idx="300">
                    <c:v>May-25</c:v>
                  </c:pt>
                  <c:pt idx="320">
                    <c:v>Jun-25</c:v>
                  </c:pt>
                  <c:pt idx="340">
                    <c:v>Jul-25</c:v>
                  </c:pt>
                  <c:pt idx="360">
                    <c:v>Aug-25</c:v>
                  </c:pt>
                  <c:pt idx="380">
                    <c:v>Sep-25</c:v>
                  </c:pt>
                  <c:pt idx="400">
                    <c:v>Oct-25</c:v>
                  </c:pt>
                  <c:pt idx="420">
                    <c:v>Nov-25</c:v>
                  </c:pt>
                  <c:pt idx="440">
                    <c:v>Dec-25</c:v>
                  </c:pt>
                  <c:pt idx="460">
                    <c:v>Jan-26</c:v>
                  </c:pt>
                  <c:pt idx="480">
                    <c:v>Feb-26</c:v>
                  </c:pt>
                  <c:pt idx="500">
                    <c:v>Mar-26</c:v>
                  </c:pt>
                  <c:pt idx="520">
                    <c:v>Apr-26</c:v>
                  </c:pt>
                  <c:pt idx="540">
                    <c:v>May-26</c:v>
                  </c:pt>
                  <c:pt idx="560">
                    <c:v>Jun-26</c:v>
                  </c:pt>
                  <c:pt idx="580">
                    <c:v>Jul-26</c:v>
                  </c:pt>
                  <c:pt idx="600">
                    <c:v>Jan-24</c:v>
                  </c:pt>
                  <c:pt idx="612">
                    <c:v>Feb-24</c:v>
                  </c:pt>
                  <c:pt idx="624">
                    <c:v>Mar-24</c:v>
                  </c:pt>
                  <c:pt idx="636">
                    <c:v>Apr-24</c:v>
                  </c:pt>
                  <c:pt idx="648">
                    <c:v>May-24</c:v>
                  </c:pt>
                  <c:pt idx="660">
                    <c:v>Jun-24</c:v>
                  </c:pt>
                  <c:pt idx="672">
                    <c:v>Jul-24</c:v>
                  </c:pt>
                  <c:pt idx="684">
                    <c:v>Aug-24</c:v>
                  </c:pt>
                  <c:pt idx="696">
                    <c:v>Sep-24</c:v>
                  </c:pt>
                  <c:pt idx="708">
                    <c:v>Oct-24</c:v>
                  </c:pt>
                  <c:pt idx="720">
                    <c:v>Nov-24</c:v>
                  </c:pt>
                  <c:pt idx="733">
                    <c:v>Dec-24</c:v>
                  </c:pt>
                  <c:pt idx="746">
                    <c:v>Jan-25</c:v>
                  </c:pt>
                  <c:pt idx="761">
                    <c:v>Feb-25</c:v>
                  </c:pt>
                  <c:pt idx="777">
                    <c:v>Mar-25</c:v>
                  </c:pt>
                  <c:pt idx="793">
                    <c:v>Apr-25</c:v>
                  </c:pt>
                  <c:pt idx="809">
                    <c:v>May-25</c:v>
                  </c:pt>
                  <c:pt idx="825">
                    <c:v>Jun-25</c:v>
                  </c:pt>
                  <c:pt idx="841">
                    <c:v>Jul-25</c:v>
                  </c:pt>
                  <c:pt idx="857">
                    <c:v>Aug-25</c:v>
                  </c:pt>
                  <c:pt idx="873">
                    <c:v>Sep-25</c:v>
                  </c:pt>
                  <c:pt idx="889">
                    <c:v>Oct-25</c:v>
                  </c:pt>
                  <c:pt idx="905">
                    <c:v>Nov-25</c:v>
                  </c:pt>
                  <c:pt idx="921">
                    <c:v>Dec-25</c:v>
                  </c:pt>
                  <c:pt idx="938">
                    <c:v>Jan-26</c:v>
                  </c:pt>
                  <c:pt idx="958">
                    <c:v>Feb-26</c:v>
                  </c:pt>
                  <c:pt idx="975">
                    <c:v>Mar-26</c:v>
                  </c:pt>
                  <c:pt idx="992">
                    <c:v>Apr-26</c:v>
                  </c:pt>
                  <c:pt idx="1013">
                    <c:v>May-26</c:v>
                  </c:pt>
                  <c:pt idx="1034">
                    <c:v>Jun-26</c:v>
                  </c:pt>
                  <c:pt idx="1055">
                    <c:v>Jul-26</c:v>
                  </c:pt>
                  <c:pt idx="1076">
                    <c:v>Jan-24</c:v>
                  </c:pt>
                  <c:pt idx="1097">
                    <c:v>Feb-24</c:v>
                  </c:pt>
                  <c:pt idx="1118">
                    <c:v>Mar-24</c:v>
                  </c:pt>
                  <c:pt idx="1139">
                    <c:v>Apr-24</c:v>
                  </c:pt>
                  <c:pt idx="1160">
                    <c:v>May-24</c:v>
                  </c:pt>
                  <c:pt idx="1181">
                    <c:v>Jun-24</c:v>
                  </c:pt>
                  <c:pt idx="1202">
                    <c:v>Jul-24</c:v>
                  </c:pt>
                  <c:pt idx="1223">
                    <c:v>Aug-24</c:v>
                  </c:pt>
                  <c:pt idx="1245">
                    <c:v>Sep-24</c:v>
                  </c:pt>
                  <c:pt idx="1268">
                    <c:v>Oct-24</c:v>
                  </c:pt>
                  <c:pt idx="1291">
                    <c:v>Nov-24</c:v>
                  </c:pt>
                  <c:pt idx="1314">
                    <c:v>Dec-24</c:v>
                  </c:pt>
                  <c:pt idx="1337">
                    <c:v>Jan-25</c:v>
                  </c:pt>
                  <c:pt idx="1360">
                    <c:v>Feb-25</c:v>
                  </c:pt>
                  <c:pt idx="1383">
                    <c:v>Mar-25</c:v>
                  </c:pt>
                  <c:pt idx="1406">
                    <c:v>Apr-25</c:v>
                  </c:pt>
                  <c:pt idx="1429">
                    <c:v>May-25</c:v>
                  </c:pt>
                  <c:pt idx="1452">
                    <c:v>Jun-25</c:v>
                  </c:pt>
                  <c:pt idx="1475">
                    <c:v>Jul-25</c:v>
                  </c:pt>
                  <c:pt idx="1498">
                    <c:v>Aug-25</c:v>
                  </c:pt>
                  <c:pt idx="1521">
                    <c:v>Sep-25</c:v>
                  </c:pt>
                  <c:pt idx="1544">
                    <c:v>Oct-25</c:v>
                  </c:pt>
                  <c:pt idx="1567">
                    <c:v>Nov-25</c:v>
                  </c:pt>
                  <c:pt idx="1590">
                    <c:v>Dec-25</c:v>
                  </c:pt>
                  <c:pt idx="1613">
                    <c:v>Jan-26</c:v>
                  </c:pt>
                  <c:pt idx="1636">
                    <c:v>Feb-26</c:v>
                  </c:pt>
                  <c:pt idx="1659">
                    <c:v>Mar-26</c:v>
                  </c:pt>
                  <c:pt idx="1682">
                    <c:v>Apr-26</c:v>
                  </c:pt>
                  <c:pt idx="1705">
                    <c:v>May-26</c:v>
                  </c:pt>
                  <c:pt idx="1728">
                    <c:v>Jun-26</c:v>
                  </c:pt>
                  <c:pt idx="1751">
                    <c:v>Jul-26</c:v>
                  </c:pt>
                </c:lvl>
                <c:lvl>
                  <c:pt idx="0">
                    <c:v>Jan</c:v>
                  </c:pt>
                  <c:pt idx="17">
                    <c:v>Feb</c:v>
                  </c:pt>
                  <c:pt idx="35">
                    <c:v>Mar</c:v>
                  </c:pt>
                  <c:pt idx="54">
                    <c:v>Apr</c:v>
                  </c:pt>
                  <c:pt idx="73">
                    <c:v>May</c:v>
                  </c:pt>
                  <c:pt idx="92">
                    <c:v>Jun</c:v>
                  </c:pt>
                  <c:pt idx="111">
                    <c:v>Jul</c:v>
                  </c:pt>
                  <c:pt idx="130">
                    <c:v>Aug</c:v>
                  </c:pt>
                  <c:pt idx="149">
                    <c:v>Sep</c:v>
                  </c:pt>
                  <c:pt idx="168">
                    <c:v>Oct</c:v>
                  </c:pt>
                  <c:pt idx="187">
                    <c:v>Nov</c:v>
                  </c:pt>
                  <c:pt idx="206">
                    <c:v>Dec</c:v>
                  </c:pt>
                  <c:pt idx="224">
                    <c:v>Jan</c:v>
                  </c:pt>
                  <c:pt idx="243">
                    <c:v>Feb</c:v>
                  </c:pt>
                  <c:pt idx="262">
                    <c:v>Mar</c:v>
                  </c:pt>
                  <c:pt idx="281">
                    <c:v>Apr</c:v>
                  </c:pt>
                  <c:pt idx="300">
                    <c:v>May</c:v>
                  </c:pt>
                  <c:pt idx="320">
                    <c:v>Jun</c:v>
                  </c:pt>
                  <c:pt idx="340">
                    <c:v>Jul</c:v>
                  </c:pt>
                  <c:pt idx="360">
                    <c:v>Aug</c:v>
                  </c:pt>
                  <c:pt idx="380">
                    <c:v>Sep</c:v>
                  </c:pt>
                  <c:pt idx="400">
                    <c:v>Oct</c:v>
                  </c:pt>
                  <c:pt idx="420">
                    <c:v>Nov</c:v>
                  </c:pt>
                  <c:pt idx="440">
                    <c:v>Dec</c:v>
                  </c:pt>
                  <c:pt idx="460">
                    <c:v>Jan</c:v>
                  </c:pt>
                  <c:pt idx="480">
                    <c:v>Feb</c:v>
                  </c:pt>
                  <c:pt idx="500">
                    <c:v>Mar</c:v>
                  </c:pt>
                  <c:pt idx="520">
                    <c:v>Apr</c:v>
                  </c:pt>
                  <c:pt idx="540">
                    <c:v>May</c:v>
                  </c:pt>
                  <c:pt idx="560">
                    <c:v>Jun</c:v>
                  </c:pt>
                  <c:pt idx="580">
                    <c:v>Jul</c:v>
                  </c:pt>
                  <c:pt idx="600">
                    <c:v>Jan</c:v>
                  </c:pt>
                  <c:pt idx="612">
                    <c:v>Feb</c:v>
                  </c:pt>
                  <c:pt idx="624">
                    <c:v>Mar</c:v>
                  </c:pt>
                  <c:pt idx="636">
                    <c:v>Apr</c:v>
                  </c:pt>
                  <c:pt idx="648">
                    <c:v>May</c:v>
                  </c:pt>
                  <c:pt idx="660">
                    <c:v>Jun</c:v>
                  </c:pt>
                  <c:pt idx="672">
                    <c:v>Jul</c:v>
                  </c:pt>
                  <c:pt idx="684">
                    <c:v>Aug</c:v>
                  </c:pt>
                  <c:pt idx="696">
                    <c:v>Sep</c:v>
                  </c:pt>
                  <c:pt idx="708">
                    <c:v>Oct</c:v>
                  </c:pt>
                  <c:pt idx="720">
                    <c:v>Nov</c:v>
                  </c:pt>
                  <c:pt idx="733">
                    <c:v>Dec</c:v>
                  </c:pt>
                  <c:pt idx="746">
                    <c:v>Jan</c:v>
                  </c:pt>
                  <c:pt idx="761">
                    <c:v>Feb</c:v>
                  </c:pt>
                  <c:pt idx="777">
                    <c:v>Mar</c:v>
                  </c:pt>
                  <c:pt idx="793">
                    <c:v>Apr</c:v>
                  </c:pt>
                  <c:pt idx="809">
                    <c:v>May</c:v>
                  </c:pt>
                  <c:pt idx="825">
                    <c:v>Jun</c:v>
                  </c:pt>
                  <c:pt idx="841">
                    <c:v>Jul</c:v>
                  </c:pt>
                  <c:pt idx="857">
                    <c:v>Aug</c:v>
                  </c:pt>
                  <c:pt idx="873">
                    <c:v>Sep</c:v>
                  </c:pt>
                  <c:pt idx="889">
                    <c:v>Oct</c:v>
                  </c:pt>
                  <c:pt idx="905">
                    <c:v>Nov</c:v>
                  </c:pt>
                  <c:pt idx="921">
                    <c:v>Dec</c:v>
                  </c:pt>
                  <c:pt idx="938">
                    <c:v>Jan</c:v>
                  </c:pt>
                  <c:pt idx="958">
                    <c:v>Feb</c:v>
                  </c:pt>
                  <c:pt idx="975">
                    <c:v>Mar</c:v>
                  </c:pt>
                  <c:pt idx="992">
                    <c:v>Apr</c:v>
                  </c:pt>
                  <c:pt idx="1013">
                    <c:v>May</c:v>
                  </c:pt>
                  <c:pt idx="1034">
                    <c:v>Jun</c:v>
                  </c:pt>
                  <c:pt idx="1055">
                    <c:v>Jul</c:v>
                  </c:pt>
                  <c:pt idx="1076">
                    <c:v>Jan</c:v>
                  </c:pt>
                  <c:pt idx="1097">
                    <c:v>Feb</c:v>
                  </c:pt>
                  <c:pt idx="1118">
                    <c:v>Mar</c:v>
                  </c:pt>
                  <c:pt idx="1139">
                    <c:v>Apr</c:v>
                  </c:pt>
                  <c:pt idx="1160">
                    <c:v>May</c:v>
                  </c:pt>
                  <c:pt idx="1181">
                    <c:v>Jun</c:v>
                  </c:pt>
                  <c:pt idx="1202">
                    <c:v>Jul</c:v>
                  </c:pt>
                  <c:pt idx="1223">
                    <c:v>Aug</c:v>
                  </c:pt>
                  <c:pt idx="1245">
                    <c:v>Sep</c:v>
                  </c:pt>
                  <c:pt idx="1268">
                    <c:v>Oct</c:v>
                  </c:pt>
                  <c:pt idx="1291">
                    <c:v>Nov</c:v>
                  </c:pt>
                  <c:pt idx="1314">
                    <c:v>Dec</c:v>
                  </c:pt>
                  <c:pt idx="1337">
                    <c:v>Jan</c:v>
                  </c:pt>
                  <c:pt idx="1360">
                    <c:v>Feb</c:v>
                  </c:pt>
                  <c:pt idx="1383">
                    <c:v>Mar</c:v>
                  </c:pt>
                  <c:pt idx="1406">
                    <c:v>Apr</c:v>
                  </c:pt>
                  <c:pt idx="1429">
                    <c:v>May</c:v>
                  </c:pt>
                  <c:pt idx="1452">
                    <c:v>Jun</c:v>
                  </c:pt>
                  <c:pt idx="1475">
                    <c:v>Jul</c:v>
                  </c:pt>
                  <c:pt idx="1498">
                    <c:v>Aug</c:v>
                  </c:pt>
                  <c:pt idx="1521">
                    <c:v>Sep</c:v>
                  </c:pt>
                  <c:pt idx="1544">
                    <c:v>Oct</c:v>
                  </c:pt>
                  <c:pt idx="1567">
                    <c:v>Nov</c:v>
                  </c:pt>
                  <c:pt idx="1590">
                    <c:v>Dec</c:v>
                  </c:pt>
                  <c:pt idx="1613">
                    <c:v>Jan</c:v>
                  </c:pt>
                  <c:pt idx="1636">
                    <c:v>Feb</c:v>
                  </c:pt>
                  <c:pt idx="1659">
                    <c:v>Mar</c:v>
                  </c:pt>
                  <c:pt idx="1682">
                    <c:v>Apr</c:v>
                  </c:pt>
                  <c:pt idx="1705">
                    <c:v>May</c:v>
                  </c:pt>
                  <c:pt idx="1728">
                    <c:v>Jun</c:v>
                  </c:pt>
                  <c:pt idx="1751">
                    <c:v>Jul</c:v>
                  </c:pt>
                </c:lvl>
                <c:lvl>
                  <c:pt idx="0">
                    <c:v>Qtr1</c:v>
                  </c:pt>
                  <c:pt idx="54">
                    <c:v>Qtr2</c:v>
                  </c:pt>
                  <c:pt idx="111">
                    <c:v>Qtr3</c:v>
                  </c:pt>
                  <c:pt idx="168">
                    <c:v>Qtr4</c:v>
                  </c:pt>
                  <c:pt idx="224">
                    <c:v>Qtr1</c:v>
                  </c:pt>
                  <c:pt idx="281">
                    <c:v>Qtr2</c:v>
                  </c:pt>
                  <c:pt idx="340">
                    <c:v>Qtr3</c:v>
                  </c:pt>
                  <c:pt idx="400">
                    <c:v>Qtr4</c:v>
                  </c:pt>
                  <c:pt idx="460">
                    <c:v>Qtr1</c:v>
                  </c:pt>
                  <c:pt idx="520">
                    <c:v>Qtr2</c:v>
                  </c:pt>
                  <c:pt idx="580">
                    <c:v>Qtr3</c:v>
                  </c:pt>
                  <c:pt idx="600">
                    <c:v>Qtr1</c:v>
                  </c:pt>
                  <c:pt idx="636">
                    <c:v>Qtr2</c:v>
                  </c:pt>
                  <c:pt idx="672">
                    <c:v>Qtr3</c:v>
                  </c:pt>
                  <c:pt idx="708">
                    <c:v>Qtr4</c:v>
                  </c:pt>
                  <c:pt idx="746">
                    <c:v>Qtr1</c:v>
                  </c:pt>
                  <c:pt idx="793">
                    <c:v>Qtr2</c:v>
                  </c:pt>
                  <c:pt idx="841">
                    <c:v>Qtr3</c:v>
                  </c:pt>
                  <c:pt idx="889">
                    <c:v>Qtr4</c:v>
                  </c:pt>
                  <c:pt idx="938">
                    <c:v>Qtr1</c:v>
                  </c:pt>
                  <c:pt idx="992">
                    <c:v>Qtr2</c:v>
                  </c:pt>
                  <c:pt idx="1055">
                    <c:v>Qtr3</c:v>
                  </c:pt>
                  <c:pt idx="1076">
                    <c:v>Qtr1</c:v>
                  </c:pt>
                  <c:pt idx="1139">
                    <c:v>Qtr2</c:v>
                  </c:pt>
                  <c:pt idx="1202">
                    <c:v>Qtr3</c:v>
                  </c:pt>
                  <c:pt idx="1268">
                    <c:v>Qtr4</c:v>
                  </c:pt>
                  <c:pt idx="1337">
                    <c:v>Qtr1</c:v>
                  </c:pt>
                  <c:pt idx="1406">
                    <c:v>Qtr2</c:v>
                  </c:pt>
                  <c:pt idx="1475">
                    <c:v>Qtr3</c:v>
                  </c:pt>
                  <c:pt idx="1544">
                    <c:v>Qtr4</c:v>
                  </c:pt>
                  <c:pt idx="1613">
                    <c:v>Qtr1</c:v>
                  </c:pt>
                  <c:pt idx="1682">
                    <c:v>Qtr2</c:v>
                  </c:pt>
                  <c:pt idx="1751">
                    <c:v>Qtr3</c:v>
                  </c:pt>
                </c:lvl>
                <c:lvl>
                  <c:pt idx="0">
                    <c:v>2024</c:v>
                  </c:pt>
                  <c:pt idx="224">
                    <c:v>2025</c:v>
                  </c:pt>
                  <c:pt idx="460">
                    <c:v>2026</c:v>
                  </c:pt>
                  <c:pt idx="600">
                    <c:v>2024</c:v>
                  </c:pt>
                  <c:pt idx="746">
                    <c:v>2025</c:v>
                  </c:pt>
                  <c:pt idx="938">
                    <c:v>2026</c:v>
                  </c:pt>
                  <c:pt idx="1076">
                    <c:v>2024</c:v>
                  </c:pt>
                  <c:pt idx="1337">
                    <c:v>2025</c:v>
                  </c:pt>
                  <c:pt idx="1613">
                    <c:v>2026</c:v>
                  </c:pt>
                </c:lvl>
                <c:lvl>
                  <c:pt idx="0">
                    <c:v>BA</c:v>
                  </c:pt>
                  <c:pt idx="600">
                    <c:v>KA</c:v>
                  </c:pt>
                  <c:pt idx="1076">
                    <c:v>SD</c:v>
                  </c:pt>
                </c:lvl>
              </c:multiLvlStrCache>
            </c:multiLvlStrRef>
          </c:cat>
          <c:val>
            <c:numRef>
              <c:f>'Plant Output'!$C$34:$C$2039</c:f>
              <c:numCache>
                <c:formatCode>#,##0</c:formatCode>
                <c:ptCount val="1774"/>
                <c:pt idx="0">
                  <c:v>389000</c:v>
                </c:pt>
                <c:pt idx="1">
                  <c:v>381600</c:v>
                </c:pt>
                <c:pt idx="2">
                  <c:v>381180</c:v>
                </c:pt>
                <c:pt idx="3">
                  <c:v>348200</c:v>
                </c:pt>
                <c:pt idx="4">
                  <c:v>450180</c:v>
                </c:pt>
                <c:pt idx="5">
                  <c:v>448440</c:v>
                </c:pt>
                <c:pt idx="6">
                  <c:v>599715</c:v>
                </c:pt>
                <c:pt idx="7">
                  <c:v>421180</c:v>
                </c:pt>
                <c:pt idx="8">
                  <c:v>585285</c:v>
                </c:pt>
                <c:pt idx="9">
                  <c:v>759000</c:v>
                </c:pt>
                <c:pt idx="10">
                  <c:v>809470</c:v>
                </c:pt>
                <c:pt idx="11">
                  <c:v>643380</c:v>
                </c:pt>
                <c:pt idx="12">
                  <c:v>853924</c:v>
                </c:pt>
                <c:pt idx="13">
                  <c:v>947164</c:v>
                </c:pt>
                <c:pt idx="14">
                  <c:v>580646</c:v>
                </c:pt>
                <c:pt idx="15">
                  <c:v>1008960</c:v>
                </c:pt>
                <c:pt idx="16">
                  <c:v>691950</c:v>
                </c:pt>
                <c:pt idx="17">
                  <c:v>368700</c:v>
                </c:pt>
                <c:pt idx="18">
                  <c:v>380940</c:v>
                </c:pt>
                <c:pt idx="19">
                  <c:v>373860</c:v>
                </c:pt>
                <c:pt idx="20">
                  <c:v>354900</c:v>
                </c:pt>
                <c:pt idx="21">
                  <c:v>477000</c:v>
                </c:pt>
                <c:pt idx="22">
                  <c:v>450750</c:v>
                </c:pt>
                <c:pt idx="23">
                  <c:v>504974</c:v>
                </c:pt>
                <c:pt idx="24">
                  <c:v>428730</c:v>
                </c:pt>
                <c:pt idx="25">
                  <c:v>574616</c:v>
                </c:pt>
                <c:pt idx="26">
                  <c:v>759360</c:v>
                </c:pt>
                <c:pt idx="27">
                  <c:v>701340</c:v>
                </c:pt>
                <c:pt idx="28">
                  <c:v>663501</c:v>
                </c:pt>
                <c:pt idx="29">
                  <c:v>919700</c:v>
                </c:pt>
                <c:pt idx="30">
                  <c:v>779755</c:v>
                </c:pt>
                <c:pt idx="31">
                  <c:v>502560</c:v>
                </c:pt>
                <c:pt idx="32">
                  <c:v>745990</c:v>
                </c:pt>
                <c:pt idx="33">
                  <c:v>769440</c:v>
                </c:pt>
                <c:pt idx="34">
                  <c:v>721495</c:v>
                </c:pt>
                <c:pt idx="35">
                  <c:v>367900</c:v>
                </c:pt>
                <c:pt idx="36">
                  <c:v>435800</c:v>
                </c:pt>
                <c:pt idx="37">
                  <c:v>387540</c:v>
                </c:pt>
                <c:pt idx="38">
                  <c:v>366400</c:v>
                </c:pt>
                <c:pt idx="39">
                  <c:v>482400</c:v>
                </c:pt>
                <c:pt idx="40">
                  <c:v>466630</c:v>
                </c:pt>
                <c:pt idx="41">
                  <c:v>1003640</c:v>
                </c:pt>
                <c:pt idx="42">
                  <c:v>330855</c:v>
                </c:pt>
                <c:pt idx="43">
                  <c:v>400242</c:v>
                </c:pt>
                <c:pt idx="44">
                  <c:v>571200</c:v>
                </c:pt>
                <c:pt idx="45">
                  <c:v>829500</c:v>
                </c:pt>
                <c:pt idx="46">
                  <c:v>725370</c:v>
                </c:pt>
                <c:pt idx="47">
                  <c:v>714400</c:v>
                </c:pt>
                <c:pt idx="48">
                  <c:v>972050</c:v>
                </c:pt>
                <c:pt idx="49">
                  <c:v>899697</c:v>
                </c:pt>
                <c:pt idx="50">
                  <c:v>365585</c:v>
                </c:pt>
                <c:pt idx="51">
                  <c:v>936350</c:v>
                </c:pt>
                <c:pt idx="52">
                  <c:v>807360</c:v>
                </c:pt>
                <c:pt idx="53">
                  <c:v>693930</c:v>
                </c:pt>
                <c:pt idx="54">
                  <c:v>413600</c:v>
                </c:pt>
                <c:pt idx="55">
                  <c:v>413800</c:v>
                </c:pt>
                <c:pt idx="56">
                  <c:v>420960</c:v>
                </c:pt>
                <c:pt idx="57">
                  <c:v>305500</c:v>
                </c:pt>
                <c:pt idx="58">
                  <c:v>484620</c:v>
                </c:pt>
                <c:pt idx="59">
                  <c:v>502920</c:v>
                </c:pt>
                <c:pt idx="60">
                  <c:v>1035127</c:v>
                </c:pt>
                <c:pt idx="61">
                  <c:v>389725</c:v>
                </c:pt>
                <c:pt idx="62">
                  <c:v>394178</c:v>
                </c:pt>
                <c:pt idx="63">
                  <c:v>515625</c:v>
                </c:pt>
                <c:pt idx="64">
                  <c:v>735600</c:v>
                </c:pt>
                <c:pt idx="65">
                  <c:v>754843</c:v>
                </c:pt>
                <c:pt idx="66">
                  <c:v>544300</c:v>
                </c:pt>
                <c:pt idx="67">
                  <c:v>842600</c:v>
                </c:pt>
                <c:pt idx="68">
                  <c:v>889773</c:v>
                </c:pt>
                <c:pt idx="69">
                  <c:v>202091</c:v>
                </c:pt>
                <c:pt idx="70">
                  <c:v>913200</c:v>
                </c:pt>
                <c:pt idx="71">
                  <c:v>783600</c:v>
                </c:pt>
                <c:pt idx="72">
                  <c:v>792180</c:v>
                </c:pt>
                <c:pt idx="73">
                  <c:v>410200</c:v>
                </c:pt>
                <c:pt idx="74">
                  <c:v>344600</c:v>
                </c:pt>
                <c:pt idx="75">
                  <c:v>382260</c:v>
                </c:pt>
                <c:pt idx="76">
                  <c:v>384200</c:v>
                </c:pt>
                <c:pt idx="77">
                  <c:v>506700</c:v>
                </c:pt>
                <c:pt idx="78">
                  <c:v>474480</c:v>
                </c:pt>
                <c:pt idx="79">
                  <c:v>1502212</c:v>
                </c:pt>
                <c:pt idx="80">
                  <c:v>356844</c:v>
                </c:pt>
                <c:pt idx="81">
                  <c:v>367160</c:v>
                </c:pt>
                <c:pt idx="82">
                  <c:v>426375</c:v>
                </c:pt>
                <c:pt idx="83">
                  <c:v>482730</c:v>
                </c:pt>
                <c:pt idx="84">
                  <c:v>722060</c:v>
                </c:pt>
                <c:pt idx="85">
                  <c:v>742300</c:v>
                </c:pt>
                <c:pt idx="86">
                  <c:v>830300</c:v>
                </c:pt>
                <c:pt idx="87">
                  <c:v>797914</c:v>
                </c:pt>
                <c:pt idx="88">
                  <c:v>734400</c:v>
                </c:pt>
                <c:pt idx="89">
                  <c:v>744540</c:v>
                </c:pt>
                <c:pt idx="90">
                  <c:v>849640</c:v>
                </c:pt>
                <c:pt idx="91">
                  <c:v>190640</c:v>
                </c:pt>
                <c:pt idx="92">
                  <c:v>375300</c:v>
                </c:pt>
                <c:pt idx="93">
                  <c:v>414300</c:v>
                </c:pt>
                <c:pt idx="94">
                  <c:v>352380</c:v>
                </c:pt>
                <c:pt idx="95">
                  <c:v>360300</c:v>
                </c:pt>
                <c:pt idx="96">
                  <c:v>445200</c:v>
                </c:pt>
                <c:pt idx="97">
                  <c:v>433320</c:v>
                </c:pt>
                <c:pt idx="98">
                  <c:v>1576267</c:v>
                </c:pt>
                <c:pt idx="99">
                  <c:v>417775</c:v>
                </c:pt>
                <c:pt idx="100">
                  <c:v>359636</c:v>
                </c:pt>
                <c:pt idx="101">
                  <c:v>536440</c:v>
                </c:pt>
                <c:pt idx="102">
                  <c:v>638402</c:v>
                </c:pt>
                <c:pt idx="103">
                  <c:v>634500</c:v>
                </c:pt>
                <c:pt idx="104">
                  <c:v>692800</c:v>
                </c:pt>
                <c:pt idx="105">
                  <c:v>781240</c:v>
                </c:pt>
                <c:pt idx="106">
                  <c:v>830585</c:v>
                </c:pt>
                <c:pt idx="107">
                  <c:v>665640</c:v>
                </c:pt>
                <c:pt idx="108">
                  <c:v>860280</c:v>
                </c:pt>
                <c:pt idx="109">
                  <c:v>847080</c:v>
                </c:pt>
                <c:pt idx="110">
                  <c:v>429800</c:v>
                </c:pt>
                <c:pt idx="111">
                  <c:v>413410</c:v>
                </c:pt>
                <c:pt idx="112">
                  <c:v>334500</c:v>
                </c:pt>
                <c:pt idx="113">
                  <c:v>346200</c:v>
                </c:pt>
                <c:pt idx="114">
                  <c:v>381600</c:v>
                </c:pt>
                <c:pt idx="115">
                  <c:v>472440</c:v>
                </c:pt>
                <c:pt idx="116">
                  <c:v>443160</c:v>
                </c:pt>
                <c:pt idx="117">
                  <c:v>1473550</c:v>
                </c:pt>
                <c:pt idx="118">
                  <c:v>527532</c:v>
                </c:pt>
                <c:pt idx="119">
                  <c:v>223460</c:v>
                </c:pt>
                <c:pt idx="120">
                  <c:v>500931</c:v>
                </c:pt>
                <c:pt idx="121">
                  <c:v>756567</c:v>
                </c:pt>
                <c:pt idx="122">
                  <c:v>733067</c:v>
                </c:pt>
                <c:pt idx="123">
                  <c:v>604810</c:v>
                </c:pt>
                <c:pt idx="124">
                  <c:v>818300</c:v>
                </c:pt>
                <c:pt idx="125">
                  <c:v>834679</c:v>
                </c:pt>
                <c:pt idx="126">
                  <c:v>495000</c:v>
                </c:pt>
                <c:pt idx="127">
                  <c:v>904840</c:v>
                </c:pt>
                <c:pt idx="128">
                  <c:v>921240</c:v>
                </c:pt>
                <c:pt idx="129">
                  <c:v>564080</c:v>
                </c:pt>
                <c:pt idx="130">
                  <c:v>263300</c:v>
                </c:pt>
                <c:pt idx="131">
                  <c:v>225100</c:v>
                </c:pt>
                <c:pt idx="132">
                  <c:v>220710</c:v>
                </c:pt>
                <c:pt idx="133">
                  <c:v>246200</c:v>
                </c:pt>
                <c:pt idx="134">
                  <c:v>312480</c:v>
                </c:pt>
                <c:pt idx="135">
                  <c:v>324720</c:v>
                </c:pt>
                <c:pt idx="136">
                  <c:v>1177132</c:v>
                </c:pt>
                <c:pt idx="137">
                  <c:v>370085</c:v>
                </c:pt>
                <c:pt idx="138">
                  <c:v>269140</c:v>
                </c:pt>
                <c:pt idx="139">
                  <c:v>419640</c:v>
                </c:pt>
                <c:pt idx="140">
                  <c:v>542932</c:v>
                </c:pt>
                <c:pt idx="141">
                  <c:v>512330</c:v>
                </c:pt>
                <c:pt idx="142">
                  <c:v>562865</c:v>
                </c:pt>
                <c:pt idx="143">
                  <c:v>442600</c:v>
                </c:pt>
                <c:pt idx="144">
                  <c:v>688090</c:v>
                </c:pt>
                <c:pt idx="145">
                  <c:v>103320</c:v>
                </c:pt>
                <c:pt idx="146">
                  <c:v>583480</c:v>
                </c:pt>
                <c:pt idx="147">
                  <c:v>566040</c:v>
                </c:pt>
                <c:pt idx="148">
                  <c:v>381950</c:v>
                </c:pt>
                <c:pt idx="149">
                  <c:v>415800</c:v>
                </c:pt>
                <c:pt idx="150">
                  <c:v>411100</c:v>
                </c:pt>
                <c:pt idx="151">
                  <c:v>354720</c:v>
                </c:pt>
                <c:pt idx="152">
                  <c:v>369400</c:v>
                </c:pt>
                <c:pt idx="153">
                  <c:v>524100</c:v>
                </c:pt>
                <c:pt idx="154">
                  <c:v>466920</c:v>
                </c:pt>
                <c:pt idx="155">
                  <c:v>1618827</c:v>
                </c:pt>
                <c:pt idx="156">
                  <c:v>204155</c:v>
                </c:pt>
                <c:pt idx="157">
                  <c:v>275220</c:v>
                </c:pt>
                <c:pt idx="158">
                  <c:v>575190</c:v>
                </c:pt>
                <c:pt idx="159">
                  <c:v>880607</c:v>
                </c:pt>
                <c:pt idx="160">
                  <c:v>705062</c:v>
                </c:pt>
                <c:pt idx="161">
                  <c:v>799530</c:v>
                </c:pt>
                <c:pt idx="162">
                  <c:v>953550</c:v>
                </c:pt>
                <c:pt idx="163">
                  <c:v>872703</c:v>
                </c:pt>
                <c:pt idx="164">
                  <c:v>104613</c:v>
                </c:pt>
                <c:pt idx="165">
                  <c:v>844130</c:v>
                </c:pt>
                <c:pt idx="166">
                  <c:v>875560</c:v>
                </c:pt>
                <c:pt idx="167">
                  <c:v>750050</c:v>
                </c:pt>
                <c:pt idx="168">
                  <c:v>415800</c:v>
                </c:pt>
                <c:pt idx="169">
                  <c:v>465100</c:v>
                </c:pt>
                <c:pt idx="170">
                  <c:v>380280</c:v>
                </c:pt>
                <c:pt idx="171">
                  <c:v>361300</c:v>
                </c:pt>
                <c:pt idx="172">
                  <c:v>488160</c:v>
                </c:pt>
                <c:pt idx="173">
                  <c:v>476880</c:v>
                </c:pt>
                <c:pt idx="174">
                  <c:v>1694836</c:v>
                </c:pt>
                <c:pt idx="175">
                  <c:v>379121</c:v>
                </c:pt>
                <c:pt idx="176">
                  <c:v>401110</c:v>
                </c:pt>
                <c:pt idx="177">
                  <c:v>578795</c:v>
                </c:pt>
                <c:pt idx="178">
                  <c:v>871770</c:v>
                </c:pt>
                <c:pt idx="179">
                  <c:v>730348</c:v>
                </c:pt>
                <c:pt idx="180">
                  <c:v>682100</c:v>
                </c:pt>
                <c:pt idx="181">
                  <c:v>926500</c:v>
                </c:pt>
                <c:pt idx="182">
                  <c:v>916375</c:v>
                </c:pt>
                <c:pt idx="183">
                  <c:v>178180</c:v>
                </c:pt>
                <c:pt idx="184">
                  <c:v>826960</c:v>
                </c:pt>
                <c:pt idx="185">
                  <c:v>900720</c:v>
                </c:pt>
                <c:pt idx="186">
                  <c:v>497320</c:v>
                </c:pt>
                <c:pt idx="187">
                  <c:v>418600</c:v>
                </c:pt>
                <c:pt idx="188">
                  <c:v>429500</c:v>
                </c:pt>
                <c:pt idx="189">
                  <c:v>269400</c:v>
                </c:pt>
                <c:pt idx="190">
                  <c:v>376300</c:v>
                </c:pt>
                <c:pt idx="191">
                  <c:v>490920</c:v>
                </c:pt>
                <c:pt idx="192">
                  <c:v>480480</c:v>
                </c:pt>
                <c:pt idx="193">
                  <c:v>1695002</c:v>
                </c:pt>
                <c:pt idx="194">
                  <c:v>244935</c:v>
                </c:pt>
                <c:pt idx="195">
                  <c:v>404050</c:v>
                </c:pt>
                <c:pt idx="196">
                  <c:v>487100</c:v>
                </c:pt>
                <c:pt idx="197">
                  <c:v>803240</c:v>
                </c:pt>
                <c:pt idx="198">
                  <c:v>710760</c:v>
                </c:pt>
                <c:pt idx="199">
                  <c:v>703000</c:v>
                </c:pt>
                <c:pt idx="200">
                  <c:v>795500</c:v>
                </c:pt>
                <c:pt idx="201">
                  <c:v>992701</c:v>
                </c:pt>
                <c:pt idx="202">
                  <c:v>55275</c:v>
                </c:pt>
                <c:pt idx="203">
                  <c:v>861110</c:v>
                </c:pt>
                <c:pt idx="204">
                  <c:v>894960</c:v>
                </c:pt>
                <c:pt idx="205">
                  <c:v>709300</c:v>
                </c:pt>
                <c:pt idx="206">
                  <c:v>341400</c:v>
                </c:pt>
                <c:pt idx="207">
                  <c:v>325100</c:v>
                </c:pt>
                <c:pt idx="208">
                  <c:v>261960</c:v>
                </c:pt>
                <c:pt idx="209">
                  <c:v>280001</c:v>
                </c:pt>
                <c:pt idx="210">
                  <c:v>347640</c:v>
                </c:pt>
                <c:pt idx="211">
                  <c:v>370560</c:v>
                </c:pt>
                <c:pt idx="212">
                  <c:v>994875</c:v>
                </c:pt>
                <c:pt idx="213">
                  <c:v>192270</c:v>
                </c:pt>
                <c:pt idx="214">
                  <c:v>215621</c:v>
                </c:pt>
                <c:pt idx="215">
                  <c:v>262745</c:v>
                </c:pt>
                <c:pt idx="216">
                  <c:v>559228</c:v>
                </c:pt>
                <c:pt idx="217">
                  <c:v>422690</c:v>
                </c:pt>
                <c:pt idx="218">
                  <c:v>505100</c:v>
                </c:pt>
                <c:pt idx="219">
                  <c:v>595502</c:v>
                </c:pt>
                <c:pt idx="220">
                  <c:v>563860</c:v>
                </c:pt>
                <c:pt idx="221">
                  <c:v>554480</c:v>
                </c:pt>
                <c:pt idx="222">
                  <c:v>621360</c:v>
                </c:pt>
                <c:pt idx="223">
                  <c:v>592400</c:v>
                </c:pt>
                <c:pt idx="224">
                  <c:v>436900</c:v>
                </c:pt>
                <c:pt idx="225">
                  <c:v>429000</c:v>
                </c:pt>
                <c:pt idx="226">
                  <c:v>397290</c:v>
                </c:pt>
                <c:pt idx="227">
                  <c:v>338420</c:v>
                </c:pt>
                <c:pt idx="228">
                  <c:v>473520</c:v>
                </c:pt>
                <c:pt idx="229">
                  <c:v>460620</c:v>
                </c:pt>
                <c:pt idx="230">
                  <c:v>1594901</c:v>
                </c:pt>
                <c:pt idx="231">
                  <c:v>292915</c:v>
                </c:pt>
                <c:pt idx="232">
                  <c:v>305342</c:v>
                </c:pt>
                <c:pt idx="233">
                  <c:v>320325</c:v>
                </c:pt>
                <c:pt idx="234">
                  <c:v>787240</c:v>
                </c:pt>
                <c:pt idx="235">
                  <c:v>618550</c:v>
                </c:pt>
                <c:pt idx="236">
                  <c:v>693450</c:v>
                </c:pt>
                <c:pt idx="237">
                  <c:v>855051</c:v>
                </c:pt>
                <c:pt idx="238">
                  <c:v>789620</c:v>
                </c:pt>
                <c:pt idx="239">
                  <c:v>48191</c:v>
                </c:pt>
                <c:pt idx="240">
                  <c:v>758520</c:v>
                </c:pt>
                <c:pt idx="241">
                  <c:v>834560</c:v>
                </c:pt>
                <c:pt idx="242">
                  <c:v>708060</c:v>
                </c:pt>
                <c:pt idx="243">
                  <c:v>420600</c:v>
                </c:pt>
                <c:pt idx="244">
                  <c:v>442500</c:v>
                </c:pt>
                <c:pt idx="245">
                  <c:v>387600</c:v>
                </c:pt>
                <c:pt idx="246">
                  <c:v>386945</c:v>
                </c:pt>
                <c:pt idx="247">
                  <c:v>471120</c:v>
                </c:pt>
                <c:pt idx="248">
                  <c:v>487940</c:v>
                </c:pt>
                <c:pt idx="249">
                  <c:v>1463442</c:v>
                </c:pt>
                <c:pt idx="250">
                  <c:v>387005</c:v>
                </c:pt>
                <c:pt idx="251">
                  <c:v>368890</c:v>
                </c:pt>
                <c:pt idx="252">
                  <c:v>285177</c:v>
                </c:pt>
                <c:pt idx="253">
                  <c:v>814590</c:v>
                </c:pt>
                <c:pt idx="254">
                  <c:v>545640</c:v>
                </c:pt>
                <c:pt idx="255">
                  <c:v>651770</c:v>
                </c:pt>
                <c:pt idx="256">
                  <c:v>782230</c:v>
                </c:pt>
                <c:pt idx="257">
                  <c:v>727676</c:v>
                </c:pt>
                <c:pt idx="258">
                  <c:v>0</c:v>
                </c:pt>
                <c:pt idx="259">
                  <c:v>746880</c:v>
                </c:pt>
                <c:pt idx="260">
                  <c:v>822990</c:v>
                </c:pt>
                <c:pt idx="261">
                  <c:v>819660</c:v>
                </c:pt>
                <c:pt idx="262">
                  <c:v>467200</c:v>
                </c:pt>
                <c:pt idx="263">
                  <c:v>433800</c:v>
                </c:pt>
                <c:pt idx="264">
                  <c:v>457470</c:v>
                </c:pt>
                <c:pt idx="265">
                  <c:v>465100</c:v>
                </c:pt>
                <c:pt idx="266">
                  <c:v>515400</c:v>
                </c:pt>
                <c:pt idx="267">
                  <c:v>536300</c:v>
                </c:pt>
                <c:pt idx="268">
                  <c:v>2091639</c:v>
                </c:pt>
                <c:pt idx="269">
                  <c:v>399940</c:v>
                </c:pt>
                <c:pt idx="270">
                  <c:v>266100</c:v>
                </c:pt>
                <c:pt idx="271">
                  <c:v>508015</c:v>
                </c:pt>
                <c:pt idx="272">
                  <c:v>784480</c:v>
                </c:pt>
                <c:pt idx="273">
                  <c:v>439951</c:v>
                </c:pt>
                <c:pt idx="274">
                  <c:v>756800</c:v>
                </c:pt>
                <c:pt idx="275">
                  <c:v>845950</c:v>
                </c:pt>
                <c:pt idx="276">
                  <c:v>833404</c:v>
                </c:pt>
                <c:pt idx="277">
                  <c:v>199414</c:v>
                </c:pt>
                <c:pt idx="278">
                  <c:v>834040</c:v>
                </c:pt>
                <c:pt idx="279">
                  <c:v>852960</c:v>
                </c:pt>
                <c:pt idx="280">
                  <c:v>854200</c:v>
                </c:pt>
                <c:pt idx="281">
                  <c:v>440400</c:v>
                </c:pt>
                <c:pt idx="282">
                  <c:v>421700</c:v>
                </c:pt>
                <c:pt idx="283">
                  <c:v>437190</c:v>
                </c:pt>
                <c:pt idx="284">
                  <c:v>382360</c:v>
                </c:pt>
                <c:pt idx="285">
                  <c:v>495060</c:v>
                </c:pt>
                <c:pt idx="286">
                  <c:v>487620</c:v>
                </c:pt>
                <c:pt idx="287">
                  <c:v>1900432</c:v>
                </c:pt>
                <c:pt idx="288">
                  <c:v>347340</c:v>
                </c:pt>
                <c:pt idx="289">
                  <c:v>360340</c:v>
                </c:pt>
                <c:pt idx="290">
                  <c:v>511535</c:v>
                </c:pt>
                <c:pt idx="291">
                  <c:v>853260</c:v>
                </c:pt>
                <c:pt idx="292">
                  <c:v>669610</c:v>
                </c:pt>
                <c:pt idx="293">
                  <c:v>633201</c:v>
                </c:pt>
                <c:pt idx="294">
                  <c:v>890553</c:v>
                </c:pt>
                <c:pt idx="295">
                  <c:v>844940</c:v>
                </c:pt>
                <c:pt idx="296">
                  <c:v>188925</c:v>
                </c:pt>
                <c:pt idx="297">
                  <c:v>747360</c:v>
                </c:pt>
                <c:pt idx="298">
                  <c:v>908280</c:v>
                </c:pt>
                <c:pt idx="299">
                  <c:v>755851</c:v>
                </c:pt>
                <c:pt idx="300">
                  <c:v>450800</c:v>
                </c:pt>
                <c:pt idx="301">
                  <c:v>424700</c:v>
                </c:pt>
                <c:pt idx="302">
                  <c:v>412230</c:v>
                </c:pt>
                <c:pt idx="303">
                  <c:v>411870</c:v>
                </c:pt>
                <c:pt idx="304">
                  <c:v>526260</c:v>
                </c:pt>
                <c:pt idx="305">
                  <c:v>497300</c:v>
                </c:pt>
                <c:pt idx="306">
                  <c:v>2159462</c:v>
                </c:pt>
                <c:pt idx="307">
                  <c:v>348336</c:v>
                </c:pt>
                <c:pt idx="308">
                  <c:v>352900</c:v>
                </c:pt>
                <c:pt idx="309">
                  <c:v>436405</c:v>
                </c:pt>
                <c:pt idx="310">
                  <c:v>928407</c:v>
                </c:pt>
                <c:pt idx="311">
                  <c:v>527200</c:v>
                </c:pt>
                <c:pt idx="312">
                  <c:v>780601</c:v>
                </c:pt>
                <c:pt idx="313">
                  <c:v>941601</c:v>
                </c:pt>
                <c:pt idx="314">
                  <c:v>933982</c:v>
                </c:pt>
                <c:pt idx="315">
                  <c:v>55164</c:v>
                </c:pt>
                <c:pt idx="316">
                  <c:v>738220</c:v>
                </c:pt>
                <c:pt idx="317">
                  <c:v>882000</c:v>
                </c:pt>
                <c:pt idx="318">
                  <c:v>880010</c:v>
                </c:pt>
                <c:pt idx="319">
                  <c:v>919802</c:v>
                </c:pt>
                <c:pt idx="320">
                  <c:v>395300</c:v>
                </c:pt>
                <c:pt idx="321">
                  <c:v>322800</c:v>
                </c:pt>
                <c:pt idx="322">
                  <c:v>427800</c:v>
                </c:pt>
                <c:pt idx="323">
                  <c:v>397400</c:v>
                </c:pt>
                <c:pt idx="324">
                  <c:v>468000</c:v>
                </c:pt>
                <c:pt idx="325">
                  <c:v>471220</c:v>
                </c:pt>
                <c:pt idx="326">
                  <c:v>2222751</c:v>
                </c:pt>
                <c:pt idx="327">
                  <c:v>320426</c:v>
                </c:pt>
                <c:pt idx="328">
                  <c:v>300580</c:v>
                </c:pt>
                <c:pt idx="329">
                  <c:v>400505</c:v>
                </c:pt>
                <c:pt idx="330">
                  <c:v>779640</c:v>
                </c:pt>
                <c:pt idx="331">
                  <c:v>742953</c:v>
                </c:pt>
                <c:pt idx="332">
                  <c:v>764480</c:v>
                </c:pt>
                <c:pt idx="333">
                  <c:v>848750</c:v>
                </c:pt>
                <c:pt idx="334">
                  <c:v>866703</c:v>
                </c:pt>
                <c:pt idx="335">
                  <c:v>79465</c:v>
                </c:pt>
                <c:pt idx="336">
                  <c:v>637050</c:v>
                </c:pt>
                <c:pt idx="337">
                  <c:v>896880</c:v>
                </c:pt>
                <c:pt idx="338">
                  <c:v>755405</c:v>
                </c:pt>
                <c:pt idx="339">
                  <c:v>824400</c:v>
                </c:pt>
                <c:pt idx="340">
                  <c:v>410800</c:v>
                </c:pt>
                <c:pt idx="341">
                  <c:v>429900</c:v>
                </c:pt>
                <c:pt idx="342">
                  <c:v>441450</c:v>
                </c:pt>
                <c:pt idx="343">
                  <c:v>396452</c:v>
                </c:pt>
                <c:pt idx="344">
                  <c:v>478080</c:v>
                </c:pt>
                <c:pt idx="345">
                  <c:v>518240</c:v>
                </c:pt>
                <c:pt idx="346">
                  <c:v>2777332</c:v>
                </c:pt>
                <c:pt idx="347">
                  <c:v>336260</c:v>
                </c:pt>
                <c:pt idx="348">
                  <c:v>308490</c:v>
                </c:pt>
                <c:pt idx="349">
                  <c:v>427020</c:v>
                </c:pt>
                <c:pt idx="350">
                  <c:v>959880</c:v>
                </c:pt>
                <c:pt idx="351">
                  <c:v>645390</c:v>
                </c:pt>
                <c:pt idx="352">
                  <c:v>797050</c:v>
                </c:pt>
                <c:pt idx="353">
                  <c:v>971200</c:v>
                </c:pt>
                <c:pt idx="354">
                  <c:v>241351</c:v>
                </c:pt>
                <c:pt idx="355">
                  <c:v>46220</c:v>
                </c:pt>
                <c:pt idx="356">
                  <c:v>743770</c:v>
                </c:pt>
                <c:pt idx="357">
                  <c:v>895680</c:v>
                </c:pt>
                <c:pt idx="358">
                  <c:v>869960</c:v>
                </c:pt>
                <c:pt idx="359">
                  <c:v>845451</c:v>
                </c:pt>
                <c:pt idx="360">
                  <c:v>456400</c:v>
                </c:pt>
                <c:pt idx="361">
                  <c:v>396730</c:v>
                </c:pt>
                <c:pt idx="362">
                  <c:v>423360</c:v>
                </c:pt>
                <c:pt idx="363">
                  <c:v>397873</c:v>
                </c:pt>
                <c:pt idx="364">
                  <c:v>474720</c:v>
                </c:pt>
                <c:pt idx="365">
                  <c:v>516600</c:v>
                </c:pt>
                <c:pt idx="366">
                  <c:v>2605567</c:v>
                </c:pt>
                <c:pt idx="367">
                  <c:v>182215</c:v>
                </c:pt>
                <c:pt idx="368">
                  <c:v>202760</c:v>
                </c:pt>
                <c:pt idx="369">
                  <c:v>460860</c:v>
                </c:pt>
                <c:pt idx="370">
                  <c:v>800110</c:v>
                </c:pt>
                <c:pt idx="371">
                  <c:v>508211</c:v>
                </c:pt>
                <c:pt idx="372">
                  <c:v>721370</c:v>
                </c:pt>
                <c:pt idx="373">
                  <c:v>1009800</c:v>
                </c:pt>
                <c:pt idx="374">
                  <c:v>556107</c:v>
                </c:pt>
                <c:pt idx="375">
                  <c:v>147377</c:v>
                </c:pt>
                <c:pt idx="376">
                  <c:v>715510</c:v>
                </c:pt>
                <c:pt idx="377">
                  <c:v>848760</c:v>
                </c:pt>
                <c:pt idx="378">
                  <c:v>796130</c:v>
                </c:pt>
                <c:pt idx="379">
                  <c:v>667201</c:v>
                </c:pt>
                <c:pt idx="380">
                  <c:v>448460</c:v>
                </c:pt>
                <c:pt idx="381">
                  <c:v>382700</c:v>
                </c:pt>
                <c:pt idx="382">
                  <c:v>418240</c:v>
                </c:pt>
                <c:pt idx="383">
                  <c:v>390060</c:v>
                </c:pt>
                <c:pt idx="384">
                  <c:v>488940</c:v>
                </c:pt>
                <c:pt idx="385">
                  <c:v>482700</c:v>
                </c:pt>
                <c:pt idx="386">
                  <c:v>2649296</c:v>
                </c:pt>
                <c:pt idx="387">
                  <c:v>353700</c:v>
                </c:pt>
                <c:pt idx="388">
                  <c:v>421756</c:v>
                </c:pt>
                <c:pt idx="389">
                  <c:v>483885</c:v>
                </c:pt>
                <c:pt idx="390">
                  <c:v>826900</c:v>
                </c:pt>
                <c:pt idx="391">
                  <c:v>686714</c:v>
                </c:pt>
                <c:pt idx="392">
                  <c:v>630750</c:v>
                </c:pt>
                <c:pt idx="393">
                  <c:v>872070</c:v>
                </c:pt>
                <c:pt idx="394">
                  <c:v>637830</c:v>
                </c:pt>
                <c:pt idx="395">
                  <c:v>125370</c:v>
                </c:pt>
                <c:pt idx="396">
                  <c:v>778000</c:v>
                </c:pt>
                <c:pt idx="397">
                  <c:v>877230</c:v>
                </c:pt>
                <c:pt idx="398">
                  <c:v>914825</c:v>
                </c:pt>
                <c:pt idx="399">
                  <c:v>819752</c:v>
                </c:pt>
                <c:pt idx="400">
                  <c:v>474600</c:v>
                </c:pt>
                <c:pt idx="401">
                  <c:v>460700</c:v>
                </c:pt>
                <c:pt idx="402">
                  <c:v>452450</c:v>
                </c:pt>
                <c:pt idx="403">
                  <c:v>419002</c:v>
                </c:pt>
                <c:pt idx="404">
                  <c:v>474890</c:v>
                </c:pt>
                <c:pt idx="405">
                  <c:v>519700</c:v>
                </c:pt>
                <c:pt idx="406">
                  <c:v>2317595</c:v>
                </c:pt>
                <c:pt idx="407">
                  <c:v>513640</c:v>
                </c:pt>
                <c:pt idx="408">
                  <c:v>330545</c:v>
                </c:pt>
                <c:pt idx="409">
                  <c:v>596336</c:v>
                </c:pt>
                <c:pt idx="410">
                  <c:v>820810</c:v>
                </c:pt>
                <c:pt idx="411">
                  <c:v>593455</c:v>
                </c:pt>
                <c:pt idx="412">
                  <c:v>824500</c:v>
                </c:pt>
                <c:pt idx="413">
                  <c:v>935250</c:v>
                </c:pt>
                <c:pt idx="414">
                  <c:v>744118</c:v>
                </c:pt>
                <c:pt idx="415">
                  <c:v>124910</c:v>
                </c:pt>
                <c:pt idx="416">
                  <c:v>811620</c:v>
                </c:pt>
                <c:pt idx="417">
                  <c:v>927360</c:v>
                </c:pt>
                <c:pt idx="418">
                  <c:v>898040</c:v>
                </c:pt>
                <c:pt idx="419">
                  <c:v>889100</c:v>
                </c:pt>
                <c:pt idx="420">
                  <c:v>435400</c:v>
                </c:pt>
                <c:pt idx="421">
                  <c:v>461300</c:v>
                </c:pt>
                <c:pt idx="422">
                  <c:v>407320</c:v>
                </c:pt>
                <c:pt idx="423">
                  <c:v>401647</c:v>
                </c:pt>
                <c:pt idx="424">
                  <c:v>448760</c:v>
                </c:pt>
                <c:pt idx="425">
                  <c:v>518400</c:v>
                </c:pt>
                <c:pt idx="426">
                  <c:v>2659303</c:v>
                </c:pt>
                <c:pt idx="427">
                  <c:v>338975</c:v>
                </c:pt>
                <c:pt idx="428">
                  <c:v>338535</c:v>
                </c:pt>
                <c:pt idx="429">
                  <c:v>516071</c:v>
                </c:pt>
                <c:pt idx="430">
                  <c:v>893571</c:v>
                </c:pt>
                <c:pt idx="431">
                  <c:v>175751</c:v>
                </c:pt>
                <c:pt idx="432">
                  <c:v>796100</c:v>
                </c:pt>
                <c:pt idx="433">
                  <c:v>957400</c:v>
                </c:pt>
                <c:pt idx="434">
                  <c:v>739757</c:v>
                </c:pt>
                <c:pt idx="435">
                  <c:v>91775</c:v>
                </c:pt>
                <c:pt idx="436">
                  <c:v>727970</c:v>
                </c:pt>
                <c:pt idx="437">
                  <c:v>836640</c:v>
                </c:pt>
                <c:pt idx="438">
                  <c:v>944696</c:v>
                </c:pt>
                <c:pt idx="439">
                  <c:v>592750</c:v>
                </c:pt>
                <c:pt idx="440">
                  <c:v>333700</c:v>
                </c:pt>
                <c:pt idx="441">
                  <c:v>355100</c:v>
                </c:pt>
                <c:pt idx="442">
                  <c:v>324840</c:v>
                </c:pt>
                <c:pt idx="443">
                  <c:v>290450</c:v>
                </c:pt>
                <c:pt idx="444">
                  <c:v>365260</c:v>
                </c:pt>
                <c:pt idx="445">
                  <c:v>363100</c:v>
                </c:pt>
                <c:pt idx="446">
                  <c:v>1364589</c:v>
                </c:pt>
                <c:pt idx="447">
                  <c:v>136510</c:v>
                </c:pt>
                <c:pt idx="448">
                  <c:v>254200</c:v>
                </c:pt>
                <c:pt idx="449">
                  <c:v>311565</c:v>
                </c:pt>
                <c:pt idx="450">
                  <c:v>571866</c:v>
                </c:pt>
                <c:pt idx="451">
                  <c:v>126600</c:v>
                </c:pt>
                <c:pt idx="452">
                  <c:v>512100</c:v>
                </c:pt>
                <c:pt idx="453">
                  <c:v>637950</c:v>
                </c:pt>
                <c:pt idx="454">
                  <c:v>527671</c:v>
                </c:pt>
                <c:pt idx="455">
                  <c:v>108055</c:v>
                </c:pt>
                <c:pt idx="456">
                  <c:v>568270</c:v>
                </c:pt>
                <c:pt idx="457">
                  <c:v>634680</c:v>
                </c:pt>
                <c:pt idx="458">
                  <c:v>645217</c:v>
                </c:pt>
                <c:pt idx="459">
                  <c:v>378700</c:v>
                </c:pt>
                <c:pt idx="460">
                  <c:v>347000</c:v>
                </c:pt>
                <c:pt idx="461">
                  <c:v>501100</c:v>
                </c:pt>
                <c:pt idx="462">
                  <c:v>414540</c:v>
                </c:pt>
                <c:pt idx="463">
                  <c:v>404620</c:v>
                </c:pt>
                <c:pt idx="464">
                  <c:v>443520</c:v>
                </c:pt>
                <c:pt idx="465">
                  <c:v>430380</c:v>
                </c:pt>
                <c:pt idx="466">
                  <c:v>2340396</c:v>
                </c:pt>
                <c:pt idx="467">
                  <c:v>454705</c:v>
                </c:pt>
                <c:pt idx="468">
                  <c:v>374320</c:v>
                </c:pt>
                <c:pt idx="469">
                  <c:v>431250</c:v>
                </c:pt>
                <c:pt idx="470">
                  <c:v>873400</c:v>
                </c:pt>
                <c:pt idx="471">
                  <c:v>398760</c:v>
                </c:pt>
                <c:pt idx="472">
                  <c:v>815800</c:v>
                </c:pt>
                <c:pt idx="473">
                  <c:v>922400</c:v>
                </c:pt>
                <c:pt idx="474">
                  <c:v>799600</c:v>
                </c:pt>
                <c:pt idx="475">
                  <c:v>86825</c:v>
                </c:pt>
                <c:pt idx="476">
                  <c:v>794520</c:v>
                </c:pt>
                <c:pt idx="477">
                  <c:v>894240</c:v>
                </c:pt>
                <c:pt idx="478">
                  <c:v>895930</c:v>
                </c:pt>
                <c:pt idx="479">
                  <c:v>572609</c:v>
                </c:pt>
                <c:pt idx="480">
                  <c:v>391600</c:v>
                </c:pt>
                <c:pt idx="481">
                  <c:v>464400</c:v>
                </c:pt>
                <c:pt idx="482">
                  <c:v>403940</c:v>
                </c:pt>
                <c:pt idx="483">
                  <c:v>384800</c:v>
                </c:pt>
                <c:pt idx="484">
                  <c:v>427380</c:v>
                </c:pt>
                <c:pt idx="485">
                  <c:v>453380</c:v>
                </c:pt>
                <c:pt idx="486">
                  <c:v>2491905</c:v>
                </c:pt>
                <c:pt idx="487">
                  <c:v>481490</c:v>
                </c:pt>
                <c:pt idx="488">
                  <c:v>338340</c:v>
                </c:pt>
                <c:pt idx="489">
                  <c:v>450180</c:v>
                </c:pt>
                <c:pt idx="490">
                  <c:v>872750</c:v>
                </c:pt>
                <c:pt idx="491">
                  <c:v>126080</c:v>
                </c:pt>
                <c:pt idx="492">
                  <c:v>691450</c:v>
                </c:pt>
                <c:pt idx="493">
                  <c:v>988240</c:v>
                </c:pt>
                <c:pt idx="494">
                  <c:v>797705</c:v>
                </c:pt>
                <c:pt idx="495">
                  <c:v>109453</c:v>
                </c:pt>
                <c:pt idx="496">
                  <c:v>714610</c:v>
                </c:pt>
                <c:pt idx="497">
                  <c:v>792600</c:v>
                </c:pt>
                <c:pt idx="498">
                  <c:v>853887</c:v>
                </c:pt>
                <c:pt idx="499">
                  <c:v>719950</c:v>
                </c:pt>
                <c:pt idx="500">
                  <c:v>434810</c:v>
                </c:pt>
                <c:pt idx="501">
                  <c:v>501000</c:v>
                </c:pt>
                <c:pt idx="502">
                  <c:v>449740</c:v>
                </c:pt>
                <c:pt idx="503">
                  <c:v>407655</c:v>
                </c:pt>
                <c:pt idx="504">
                  <c:v>471230</c:v>
                </c:pt>
                <c:pt idx="505">
                  <c:v>503900</c:v>
                </c:pt>
                <c:pt idx="506">
                  <c:v>2365573</c:v>
                </c:pt>
                <c:pt idx="507">
                  <c:v>374460</c:v>
                </c:pt>
                <c:pt idx="508">
                  <c:v>362530</c:v>
                </c:pt>
                <c:pt idx="509">
                  <c:v>510255</c:v>
                </c:pt>
                <c:pt idx="510">
                  <c:v>943690</c:v>
                </c:pt>
                <c:pt idx="511">
                  <c:v>276530</c:v>
                </c:pt>
                <c:pt idx="512">
                  <c:v>857330</c:v>
                </c:pt>
                <c:pt idx="513">
                  <c:v>1020161</c:v>
                </c:pt>
                <c:pt idx="514">
                  <c:v>845720</c:v>
                </c:pt>
                <c:pt idx="515">
                  <c:v>179630</c:v>
                </c:pt>
                <c:pt idx="516">
                  <c:v>903999</c:v>
                </c:pt>
                <c:pt idx="517">
                  <c:v>883320</c:v>
                </c:pt>
                <c:pt idx="518">
                  <c:v>949970</c:v>
                </c:pt>
                <c:pt idx="519">
                  <c:v>679353</c:v>
                </c:pt>
                <c:pt idx="520">
                  <c:v>401800</c:v>
                </c:pt>
                <c:pt idx="521">
                  <c:v>472500</c:v>
                </c:pt>
                <c:pt idx="522">
                  <c:v>441180</c:v>
                </c:pt>
                <c:pt idx="523">
                  <c:v>387798</c:v>
                </c:pt>
                <c:pt idx="524">
                  <c:v>409200</c:v>
                </c:pt>
                <c:pt idx="525">
                  <c:v>465300</c:v>
                </c:pt>
                <c:pt idx="526">
                  <c:v>2771375</c:v>
                </c:pt>
                <c:pt idx="527">
                  <c:v>533850</c:v>
                </c:pt>
                <c:pt idx="528">
                  <c:v>216720</c:v>
                </c:pt>
                <c:pt idx="529">
                  <c:v>476515</c:v>
                </c:pt>
                <c:pt idx="530">
                  <c:v>907050</c:v>
                </c:pt>
                <c:pt idx="531">
                  <c:v>527880</c:v>
                </c:pt>
                <c:pt idx="532">
                  <c:v>802652</c:v>
                </c:pt>
                <c:pt idx="533">
                  <c:v>983700</c:v>
                </c:pt>
                <c:pt idx="534">
                  <c:v>870850</c:v>
                </c:pt>
                <c:pt idx="535">
                  <c:v>95503</c:v>
                </c:pt>
                <c:pt idx="536">
                  <c:v>766320</c:v>
                </c:pt>
                <c:pt idx="537">
                  <c:v>868200</c:v>
                </c:pt>
                <c:pt idx="538">
                  <c:v>792766</c:v>
                </c:pt>
                <c:pt idx="539">
                  <c:v>451000</c:v>
                </c:pt>
                <c:pt idx="540">
                  <c:v>264600</c:v>
                </c:pt>
                <c:pt idx="541">
                  <c:v>448500</c:v>
                </c:pt>
                <c:pt idx="542">
                  <c:v>447250</c:v>
                </c:pt>
                <c:pt idx="543">
                  <c:v>390905</c:v>
                </c:pt>
                <c:pt idx="544">
                  <c:v>441280</c:v>
                </c:pt>
                <c:pt idx="545">
                  <c:v>452760</c:v>
                </c:pt>
                <c:pt idx="546">
                  <c:v>2739885</c:v>
                </c:pt>
                <c:pt idx="547">
                  <c:v>593935</c:v>
                </c:pt>
                <c:pt idx="548">
                  <c:v>344790</c:v>
                </c:pt>
                <c:pt idx="549">
                  <c:v>577786</c:v>
                </c:pt>
                <c:pt idx="550">
                  <c:v>986580</c:v>
                </c:pt>
                <c:pt idx="551">
                  <c:v>554235</c:v>
                </c:pt>
                <c:pt idx="552">
                  <c:v>438230</c:v>
                </c:pt>
                <c:pt idx="553">
                  <c:v>934330</c:v>
                </c:pt>
                <c:pt idx="554">
                  <c:v>817675</c:v>
                </c:pt>
                <c:pt idx="555">
                  <c:v>23100</c:v>
                </c:pt>
                <c:pt idx="556">
                  <c:v>819220</c:v>
                </c:pt>
                <c:pt idx="557">
                  <c:v>964800</c:v>
                </c:pt>
                <c:pt idx="558">
                  <c:v>879550</c:v>
                </c:pt>
                <c:pt idx="559">
                  <c:v>529250</c:v>
                </c:pt>
                <c:pt idx="560">
                  <c:v>278300</c:v>
                </c:pt>
                <c:pt idx="561">
                  <c:v>430400</c:v>
                </c:pt>
                <c:pt idx="562">
                  <c:v>241230</c:v>
                </c:pt>
                <c:pt idx="563">
                  <c:v>381331</c:v>
                </c:pt>
                <c:pt idx="564">
                  <c:v>412080</c:v>
                </c:pt>
                <c:pt idx="565">
                  <c:v>416100</c:v>
                </c:pt>
                <c:pt idx="566">
                  <c:v>1899119</c:v>
                </c:pt>
                <c:pt idx="567">
                  <c:v>612028</c:v>
                </c:pt>
                <c:pt idx="568">
                  <c:v>289410</c:v>
                </c:pt>
                <c:pt idx="569">
                  <c:v>626951</c:v>
                </c:pt>
                <c:pt idx="570">
                  <c:v>953900</c:v>
                </c:pt>
                <c:pt idx="571">
                  <c:v>637300</c:v>
                </c:pt>
                <c:pt idx="572">
                  <c:v>474760</c:v>
                </c:pt>
                <c:pt idx="573">
                  <c:v>916200</c:v>
                </c:pt>
                <c:pt idx="574">
                  <c:v>798000</c:v>
                </c:pt>
                <c:pt idx="575">
                  <c:v>159585</c:v>
                </c:pt>
                <c:pt idx="576">
                  <c:v>825510</c:v>
                </c:pt>
                <c:pt idx="577">
                  <c:v>894720</c:v>
                </c:pt>
                <c:pt idx="578">
                  <c:v>1005610</c:v>
                </c:pt>
                <c:pt idx="579">
                  <c:v>742551</c:v>
                </c:pt>
                <c:pt idx="600">
                  <c:v>248540</c:v>
                </c:pt>
                <c:pt idx="601">
                  <c:v>103141</c:v>
                </c:pt>
                <c:pt idx="602">
                  <c:v>254230</c:v>
                </c:pt>
                <c:pt idx="603">
                  <c:v>551590</c:v>
                </c:pt>
                <c:pt idx="604">
                  <c:v>538800</c:v>
                </c:pt>
                <c:pt idx="605">
                  <c:v>687063</c:v>
                </c:pt>
                <c:pt idx="606">
                  <c:v>124160</c:v>
                </c:pt>
                <c:pt idx="607">
                  <c:v>1943486</c:v>
                </c:pt>
                <c:pt idx="608">
                  <c:v>1064880</c:v>
                </c:pt>
                <c:pt idx="609">
                  <c:v>1045800</c:v>
                </c:pt>
                <c:pt idx="610">
                  <c:v>881280</c:v>
                </c:pt>
                <c:pt idx="611">
                  <c:v>1061520</c:v>
                </c:pt>
                <c:pt idx="612">
                  <c:v>275053</c:v>
                </c:pt>
                <c:pt idx="613">
                  <c:v>39799</c:v>
                </c:pt>
                <c:pt idx="614">
                  <c:v>200270</c:v>
                </c:pt>
                <c:pt idx="615">
                  <c:v>453200</c:v>
                </c:pt>
                <c:pt idx="616">
                  <c:v>548880</c:v>
                </c:pt>
                <c:pt idx="617">
                  <c:v>793240</c:v>
                </c:pt>
                <c:pt idx="618">
                  <c:v>130360</c:v>
                </c:pt>
                <c:pt idx="619">
                  <c:v>1876333</c:v>
                </c:pt>
                <c:pt idx="620">
                  <c:v>974520</c:v>
                </c:pt>
                <c:pt idx="621">
                  <c:v>978120</c:v>
                </c:pt>
                <c:pt idx="622">
                  <c:v>667800</c:v>
                </c:pt>
                <c:pt idx="623">
                  <c:v>1013640</c:v>
                </c:pt>
                <c:pt idx="624">
                  <c:v>354256</c:v>
                </c:pt>
                <c:pt idx="625">
                  <c:v>95836</c:v>
                </c:pt>
                <c:pt idx="626">
                  <c:v>313532</c:v>
                </c:pt>
                <c:pt idx="627">
                  <c:v>694300</c:v>
                </c:pt>
                <c:pt idx="628">
                  <c:v>652560</c:v>
                </c:pt>
                <c:pt idx="629">
                  <c:v>904730</c:v>
                </c:pt>
                <c:pt idx="630">
                  <c:v>51640</c:v>
                </c:pt>
                <c:pt idx="631">
                  <c:v>2308996</c:v>
                </c:pt>
                <c:pt idx="632">
                  <c:v>1109880</c:v>
                </c:pt>
                <c:pt idx="633">
                  <c:v>953640</c:v>
                </c:pt>
                <c:pt idx="634">
                  <c:v>502560</c:v>
                </c:pt>
                <c:pt idx="635">
                  <c:v>1019640</c:v>
                </c:pt>
                <c:pt idx="636">
                  <c:v>149126</c:v>
                </c:pt>
                <c:pt idx="637">
                  <c:v>28321</c:v>
                </c:pt>
                <c:pt idx="638">
                  <c:v>155966</c:v>
                </c:pt>
                <c:pt idx="639">
                  <c:v>545795</c:v>
                </c:pt>
                <c:pt idx="640">
                  <c:v>499920</c:v>
                </c:pt>
                <c:pt idx="641">
                  <c:v>390970</c:v>
                </c:pt>
                <c:pt idx="642">
                  <c:v>114770</c:v>
                </c:pt>
                <c:pt idx="643">
                  <c:v>1423391</c:v>
                </c:pt>
                <c:pt idx="644">
                  <c:v>889920</c:v>
                </c:pt>
                <c:pt idx="645">
                  <c:v>672840</c:v>
                </c:pt>
                <c:pt idx="646">
                  <c:v>767880</c:v>
                </c:pt>
                <c:pt idx="647">
                  <c:v>595260</c:v>
                </c:pt>
                <c:pt idx="648">
                  <c:v>158145</c:v>
                </c:pt>
                <c:pt idx="649">
                  <c:v>129454</c:v>
                </c:pt>
                <c:pt idx="650">
                  <c:v>186996</c:v>
                </c:pt>
                <c:pt idx="651">
                  <c:v>255510</c:v>
                </c:pt>
                <c:pt idx="652">
                  <c:v>349520</c:v>
                </c:pt>
                <c:pt idx="653">
                  <c:v>469720</c:v>
                </c:pt>
                <c:pt idx="654">
                  <c:v>4200</c:v>
                </c:pt>
                <c:pt idx="655">
                  <c:v>1954775</c:v>
                </c:pt>
                <c:pt idx="656">
                  <c:v>605520</c:v>
                </c:pt>
                <c:pt idx="657">
                  <c:v>705960</c:v>
                </c:pt>
                <c:pt idx="658">
                  <c:v>257040</c:v>
                </c:pt>
                <c:pt idx="659">
                  <c:v>859920</c:v>
                </c:pt>
                <c:pt idx="660">
                  <c:v>306785</c:v>
                </c:pt>
                <c:pt idx="661">
                  <c:v>132625</c:v>
                </c:pt>
                <c:pt idx="662">
                  <c:v>184059</c:v>
                </c:pt>
                <c:pt idx="663">
                  <c:v>324060</c:v>
                </c:pt>
                <c:pt idx="664">
                  <c:v>532160</c:v>
                </c:pt>
                <c:pt idx="665">
                  <c:v>715766</c:v>
                </c:pt>
                <c:pt idx="666">
                  <c:v>252390</c:v>
                </c:pt>
                <c:pt idx="667">
                  <c:v>1938980</c:v>
                </c:pt>
                <c:pt idx="668">
                  <c:v>1051560</c:v>
                </c:pt>
                <c:pt idx="669">
                  <c:v>889920</c:v>
                </c:pt>
                <c:pt idx="670">
                  <c:v>187920</c:v>
                </c:pt>
                <c:pt idx="671">
                  <c:v>954000</c:v>
                </c:pt>
                <c:pt idx="672">
                  <c:v>133971</c:v>
                </c:pt>
                <c:pt idx="673">
                  <c:v>29145</c:v>
                </c:pt>
                <c:pt idx="674">
                  <c:v>174993</c:v>
                </c:pt>
                <c:pt idx="675">
                  <c:v>139545</c:v>
                </c:pt>
                <c:pt idx="676">
                  <c:v>238800</c:v>
                </c:pt>
                <c:pt idx="677">
                  <c:v>368780</c:v>
                </c:pt>
                <c:pt idx="678">
                  <c:v>161690</c:v>
                </c:pt>
                <c:pt idx="679">
                  <c:v>1230580</c:v>
                </c:pt>
                <c:pt idx="680">
                  <c:v>509400</c:v>
                </c:pt>
                <c:pt idx="681">
                  <c:v>496800</c:v>
                </c:pt>
                <c:pt idx="682">
                  <c:v>361800</c:v>
                </c:pt>
                <c:pt idx="683">
                  <c:v>476850</c:v>
                </c:pt>
                <c:pt idx="684">
                  <c:v>348057</c:v>
                </c:pt>
                <c:pt idx="685">
                  <c:v>151204</c:v>
                </c:pt>
                <c:pt idx="686">
                  <c:v>336363</c:v>
                </c:pt>
                <c:pt idx="687">
                  <c:v>335340</c:v>
                </c:pt>
                <c:pt idx="688">
                  <c:v>389040</c:v>
                </c:pt>
                <c:pt idx="689">
                  <c:v>771801</c:v>
                </c:pt>
                <c:pt idx="690">
                  <c:v>293430</c:v>
                </c:pt>
                <c:pt idx="691">
                  <c:v>2503140</c:v>
                </c:pt>
                <c:pt idx="692">
                  <c:v>991800</c:v>
                </c:pt>
                <c:pt idx="693">
                  <c:v>848880</c:v>
                </c:pt>
                <c:pt idx="694">
                  <c:v>772920</c:v>
                </c:pt>
                <c:pt idx="695">
                  <c:v>1136160</c:v>
                </c:pt>
                <c:pt idx="696">
                  <c:v>268087</c:v>
                </c:pt>
                <c:pt idx="697">
                  <c:v>266448</c:v>
                </c:pt>
                <c:pt idx="698">
                  <c:v>210946</c:v>
                </c:pt>
                <c:pt idx="699">
                  <c:v>573470</c:v>
                </c:pt>
                <c:pt idx="700">
                  <c:v>195000</c:v>
                </c:pt>
                <c:pt idx="701">
                  <c:v>766829</c:v>
                </c:pt>
                <c:pt idx="702">
                  <c:v>285670</c:v>
                </c:pt>
                <c:pt idx="703">
                  <c:v>2667636</c:v>
                </c:pt>
                <c:pt idx="704">
                  <c:v>1127160</c:v>
                </c:pt>
                <c:pt idx="705">
                  <c:v>994320</c:v>
                </c:pt>
                <c:pt idx="706">
                  <c:v>568800</c:v>
                </c:pt>
                <c:pt idx="707">
                  <c:v>695140</c:v>
                </c:pt>
                <c:pt idx="708">
                  <c:v>247843</c:v>
                </c:pt>
                <c:pt idx="709">
                  <c:v>168747</c:v>
                </c:pt>
                <c:pt idx="710">
                  <c:v>345027</c:v>
                </c:pt>
                <c:pt idx="711">
                  <c:v>619180</c:v>
                </c:pt>
                <c:pt idx="712">
                  <c:v>526560</c:v>
                </c:pt>
                <c:pt idx="713">
                  <c:v>856050</c:v>
                </c:pt>
                <c:pt idx="714">
                  <c:v>294750</c:v>
                </c:pt>
                <c:pt idx="715">
                  <c:v>2424960</c:v>
                </c:pt>
                <c:pt idx="716">
                  <c:v>920520</c:v>
                </c:pt>
                <c:pt idx="717">
                  <c:v>1080720</c:v>
                </c:pt>
                <c:pt idx="718">
                  <c:v>692640</c:v>
                </c:pt>
                <c:pt idx="719">
                  <c:v>881160</c:v>
                </c:pt>
                <c:pt idx="720">
                  <c:v>0</c:v>
                </c:pt>
                <c:pt idx="721">
                  <c:v>347191</c:v>
                </c:pt>
                <c:pt idx="722">
                  <c:v>206967</c:v>
                </c:pt>
                <c:pt idx="723">
                  <c:v>366187</c:v>
                </c:pt>
                <c:pt idx="724">
                  <c:v>715320</c:v>
                </c:pt>
                <c:pt idx="725">
                  <c:v>587040</c:v>
                </c:pt>
                <c:pt idx="726">
                  <c:v>830770</c:v>
                </c:pt>
                <c:pt idx="727">
                  <c:v>459940</c:v>
                </c:pt>
                <c:pt idx="728">
                  <c:v>2403810</c:v>
                </c:pt>
                <c:pt idx="729">
                  <c:v>1139040</c:v>
                </c:pt>
                <c:pt idx="730">
                  <c:v>1109160</c:v>
                </c:pt>
                <c:pt idx="731">
                  <c:v>528840</c:v>
                </c:pt>
                <c:pt idx="732">
                  <c:v>790170</c:v>
                </c:pt>
                <c:pt idx="733">
                  <c:v>0</c:v>
                </c:pt>
                <c:pt idx="734">
                  <c:v>42482</c:v>
                </c:pt>
                <c:pt idx="735">
                  <c:v>185715</c:v>
                </c:pt>
                <c:pt idx="736">
                  <c:v>309674</c:v>
                </c:pt>
                <c:pt idx="737">
                  <c:v>483600</c:v>
                </c:pt>
                <c:pt idx="738">
                  <c:v>293420</c:v>
                </c:pt>
                <c:pt idx="739">
                  <c:v>577430</c:v>
                </c:pt>
                <c:pt idx="740">
                  <c:v>277460</c:v>
                </c:pt>
                <c:pt idx="741">
                  <c:v>1991230</c:v>
                </c:pt>
                <c:pt idx="742">
                  <c:v>559080</c:v>
                </c:pt>
                <c:pt idx="743">
                  <c:v>704160</c:v>
                </c:pt>
                <c:pt idx="744">
                  <c:v>169560</c:v>
                </c:pt>
                <c:pt idx="745">
                  <c:v>558840</c:v>
                </c:pt>
                <c:pt idx="746">
                  <c:v>329400</c:v>
                </c:pt>
                <c:pt idx="747">
                  <c:v>0</c:v>
                </c:pt>
                <c:pt idx="748">
                  <c:v>115798</c:v>
                </c:pt>
                <c:pt idx="749">
                  <c:v>126403</c:v>
                </c:pt>
                <c:pt idx="750">
                  <c:v>340352</c:v>
                </c:pt>
                <c:pt idx="751">
                  <c:v>686430</c:v>
                </c:pt>
                <c:pt idx="752">
                  <c:v>526560</c:v>
                </c:pt>
                <c:pt idx="753">
                  <c:v>745180</c:v>
                </c:pt>
                <c:pt idx="754">
                  <c:v>386580</c:v>
                </c:pt>
                <c:pt idx="755">
                  <c:v>2050815</c:v>
                </c:pt>
                <c:pt idx="756">
                  <c:v>1377000</c:v>
                </c:pt>
                <c:pt idx="757">
                  <c:v>259200</c:v>
                </c:pt>
                <c:pt idx="758">
                  <c:v>464040</c:v>
                </c:pt>
                <c:pt idx="759">
                  <c:v>257760</c:v>
                </c:pt>
                <c:pt idx="760">
                  <c:v>798900</c:v>
                </c:pt>
                <c:pt idx="761">
                  <c:v>357120</c:v>
                </c:pt>
                <c:pt idx="762">
                  <c:v>0</c:v>
                </c:pt>
                <c:pt idx="763">
                  <c:v>245113</c:v>
                </c:pt>
                <c:pt idx="764">
                  <c:v>115973</c:v>
                </c:pt>
                <c:pt idx="765">
                  <c:v>318223</c:v>
                </c:pt>
                <c:pt idx="766">
                  <c:v>597420</c:v>
                </c:pt>
                <c:pt idx="767">
                  <c:v>493200</c:v>
                </c:pt>
                <c:pt idx="768">
                  <c:v>799720</c:v>
                </c:pt>
                <c:pt idx="769">
                  <c:v>433410</c:v>
                </c:pt>
                <c:pt idx="770">
                  <c:v>2034103</c:v>
                </c:pt>
                <c:pt idx="771">
                  <c:v>464800</c:v>
                </c:pt>
                <c:pt idx="772">
                  <c:v>275400</c:v>
                </c:pt>
                <c:pt idx="773">
                  <c:v>561600</c:v>
                </c:pt>
                <c:pt idx="774">
                  <c:v>318600</c:v>
                </c:pt>
                <c:pt idx="775">
                  <c:v>852720</c:v>
                </c:pt>
                <c:pt idx="776">
                  <c:v>0</c:v>
                </c:pt>
                <c:pt idx="777">
                  <c:v>441960</c:v>
                </c:pt>
                <c:pt idx="778">
                  <c:v>0</c:v>
                </c:pt>
                <c:pt idx="779">
                  <c:v>58897</c:v>
                </c:pt>
                <c:pt idx="780">
                  <c:v>13050</c:v>
                </c:pt>
                <c:pt idx="781">
                  <c:v>333588</c:v>
                </c:pt>
                <c:pt idx="782">
                  <c:v>668291</c:v>
                </c:pt>
                <c:pt idx="783">
                  <c:v>438480</c:v>
                </c:pt>
                <c:pt idx="784">
                  <c:v>708350</c:v>
                </c:pt>
                <c:pt idx="785">
                  <c:v>330330</c:v>
                </c:pt>
                <c:pt idx="786">
                  <c:v>2295888</c:v>
                </c:pt>
                <c:pt idx="787">
                  <c:v>242000</c:v>
                </c:pt>
                <c:pt idx="788">
                  <c:v>672480</c:v>
                </c:pt>
                <c:pt idx="789">
                  <c:v>388440</c:v>
                </c:pt>
                <c:pt idx="790">
                  <c:v>476280</c:v>
                </c:pt>
                <c:pt idx="791">
                  <c:v>700680</c:v>
                </c:pt>
                <c:pt idx="792">
                  <c:v>0</c:v>
                </c:pt>
                <c:pt idx="793">
                  <c:v>438240</c:v>
                </c:pt>
                <c:pt idx="794">
                  <c:v>0</c:v>
                </c:pt>
                <c:pt idx="795">
                  <c:v>37225</c:v>
                </c:pt>
                <c:pt idx="796">
                  <c:v>67010</c:v>
                </c:pt>
                <c:pt idx="797">
                  <c:v>298108</c:v>
                </c:pt>
                <c:pt idx="798">
                  <c:v>696136</c:v>
                </c:pt>
                <c:pt idx="799">
                  <c:v>416120</c:v>
                </c:pt>
                <c:pt idx="800">
                  <c:v>808716</c:v>
                </c:pt>
                <c:pt idx="801">
                  <c:v>258520</c:v>
                </c:pt>
                <c:pt idx="802">
                  <c:v>1120120</c:v>
                </c:pt>
                <c:pt idx="803">
                  <c:v>516000</c:v>
                </c:pt>
                <c:pt idx="804">
                  <c:v>746280</c:v>
                </c:pt>
                <c:pt idx="805">
                  <c:v>314640</c:v>
                </c:pt>
                <c:pt idx="806">
                  <c:v>392760</c:v>
                </c:pt>
                <c:pt idx="807">
                  <c:v>1094910</c:v>
                </c:pt>
                <c:pt idx="808">
                  <c:v>0</c:v>
                </c:pt>
                <c:pt idx="809">
                  <c:v>92400</c:v>
                </c:pt>
                <c:pt idx="810">
                  <c:v>0</c:v>
                </c:pt>
                <c:pt idx="811">
                  <c:v>279974</c:v>
                </c:pt>
                <c:pt idx="812">
                  <c:v>143901</c:v>
                </c:pt>
                <c:pt idx="813">
                  <c:v>155360</c:v>
                </c:pt>
                <c:pt idx="814">
                  <c:v>691810</c:v>
                </c:pt>
                <c:pt idx="815">
                  <c:v>686160</c:v>
                </c:pt>
                <c:pt idx="816">
                  <c:v>657169</c:v>
                </c:pt>
                <c:pt idx="817">
                  <c:v>325950</c:v>
                </c:pt>
                <c:pt idx="818">
                  <c:v>1827558</c:v>
                </c:pt>
                <c:pt idx="819">
                  <c:v>656540</c:v>
                </c:pt>
                <c:pt idx="820">
                  <c:v>1028880</c:v>
                </c:pt>
                <c:pt idx="821">
                  <c:v>732600</c:v>
                </c:pt>
                <c:pt idx="822">
                  <c:v>538920</c:v>
                </c:pt>
                <c:pt idx="823">
                  <c:v>1122750</c:v>
                </c:pt>
                <c:pt idx="824">
                  <c:v>0</c:v>
                </c:pt>
                <c:pt idx="825">
                  <c:v>256080</c:v>
                </c:pt>
                <c:pt idx="826">
                  <c:v>0</c:v>
                </c:pt>
                <c:pt idx="827">
                  <c:v>208149</c:v>
                </c:pt>
                <c:pt idx="828">
                  <c:v>203089</c:v>
                </c:pt>
                <c:pt idx="829">
                  <c:v>240915</c:v>
                </c:pt>
                <c:pt idx="830">
                  <c:v>615497</c:v>
                </c:pt>
                <c:pt idx="831">
                  <c:v>455160</c:v>
                </c:pt>
                <c:pt idx="832">
                  <c:v>705021</c:v>
                </c:pt>
                <c:pt idx="833">
                  <c:v>427082</c:v>
                </c:pt>
                <c:pt idx="834">
                  <c:v>1606102</c:v>
                </c:pt>
                <c:pt idx="835">
                  <c:v>372600</c:v>
                </c:pt>
                <c:pt idx="836">
                  <c:v>595440</c:v>
                </c:pt>
                <c:pt idx="837">
                  <c:v>769680</c:v>
                </c:pt>
                <c:pt idx="838">
                  <c:v>433800</c:v>
                </c:pt>
                <c:pt idx="839">
                  <c:v>1241910</c:v>
                </c:pt>
                <c:pt idx="840">
                  <c:v>0</c:v>
                </c:pt>
                <c:pt idx="841">
                  <c:v>150720</c:v>
                </c:pt>
                <c:pt idx="842">
                  <c:v>0</c:v>
                </c:pt>
                <c:pt idx="843">
                  <c:v>137226</c:v>
                </c:pt>
                <c:pt idx="844">
                  <c:v>197701</c:v>
                </c:pt>
                <c:pt idx="845">
                  <c:v>127920</c:v>
                </c:pt>
                <c:pt idx="846">
                  <c:v>342070</c:v>
                </c:pt>
                <c:pt idx="847">
                  <c:v>238320</c:v>
                </c:pt>
                <c:pt idx="848">
                  <c:v>322570</c:v>
                </c:pt>
                <c:pt idx="849">
                  <c:v>251109</c:v>
                </c:pt>
                <c:pt idx="850">
                  <c:v>158145</c:v>
                </c:pt>
                <c:pt idx="851">
                  <c:v>276300</c:v>
                </c:pt>
                <c:pt idx="852">
                  <c:v>348840</c:v>
                </c:pt>
                <c:pt idx="853">
                  <c:v>878400</c:v>
                </c:pt>
                <c:pt idx="854">
                  <c:v>353880</c:v>
                </c:pt>
                <c:pt idx="855">
                  <c:v>942300</c:v>
                </c:pt>
                <c:pt idx="856">
                  <c:v>0</c:v>
                </c:pt>
                <c:pt idx="857">
                  <c:v>317640</c:v>
                </c:pt>
                <c:pt idx="858">
                  <c:v>0</c:v>
                </c:pt>
                <c:pt idx="859">
                  <c:v>252079</c:v>
                </c:pt>
                <c:pt idx="860">
                  <c:v>262038</c:v>
                </c:pt>
                <c:pt idx="861">
                  <c:v>331767</c:v>
                </c:pt>
                <c:pt idx="862">
                  <c:v>694705</c:v>
                </c:pt>
                <c:pt idx="863">
                  <c:v>518040</c:v>
                </c:pt>
                <c:pt idx="864">
                  <c:v>725128</c:v>
                </c:pt>
                <c:pt idx="865">
                  <c:v>406910</c:v>
                </c:pt>
                <c:pt idx="866">
                  <c:v>934566</c:v>
                </c:pt>
                <c:pt idx="867">
                  <c:v>659700</c:v>
                </c:pt>
                <c:pt idx="868">
                  <c:v>625320</c:v>
                </c:pt>
                <c:pt idx="869">
                  <c:v>916200</c:v>
                </c:pt>
                <c:pt idx="870">
                  <c:v>637200</c:v>
                </c:pt>
                <c:pt idx="871">
                  <c:v>754980</c:v>
                </c:pt>
                <c:pt idx="872">
                  <c:v>0</c:v>
                </c:pt>
                <c:pt idx="873">
                  <c:v>261480</c:v>
                </c:pt>
                <c:pt idx="874">
                  <c:v>0</c:v>
                </c:pt>
                <c:pt idx="875">
                  <c:v>269908</c:v>
                </c:pt>
                <c:pt idx="876">
                  <c:v>120310</c:v>
                </c:pt>
                <c:pt idx="877">
                  <c:v>348287</c:v>
                </c:pt>
                <c:pt idx="878">
                  <c:v>712866</c:v>
                </c:pt>
                <c:pt idx="879">
                  <c:v>586680</c:v>
                </c:pt>
                <c:pt idx="880">
                  <c:v>658659</c:v>
                </c:pt>
                <c:pt idx="881">
                  <c:v>322315</c:v>
                </c:pt>
                <c:pt idx="882">
                  <c:v>1236785</c:v>
                </c:pt>
                <c:pt idx="883">
                  <c:v>450700</c:v>
                </c:pt>
                <c:pt idx="884">
                  <c:v>526680</c:v>
                </c:pt>
                <c:pt idx="885">
                  <c:v>923400</c:v>
                </c:pt>
                <c:pt idx="886">
                  <c:v>1020960</c:v>
                </c:pt>
                <c:pt idx="887">
                  <c:v>801960</c:v>
                </c:pt>
                <c:pt idx="888">
                  <c:v>0</c:v>
                </c:pt>
                <c:pt idx="889">
                  <c:v>217080</c:v>
                </c:pt>
                <c:pt idx="890">
                  <c:v>0</c:v>
                </c:pt>
                <c:pt idx="891">
                  <c:v>287940</c:v>
                </c:pt>
                <c:pt idx="892">
                  <c:v>113249</c:v>
                </c:pt>
                <c:pt idx="893">
                  <c:v>339733</c:v>
                </c:pt>
                <c:pt idx="894">
                  <c:v>570233</c:v>
                </c:pt>
                <c:pt idx="895">
                  <c:v>562800</c:v>
                </c:pt>
                <c:pt idx="896">
                  <c:v>688198</c:v>
                </c:pt>
                <c:pt idx="897">
                  <c:v>478729</c:v>
                </c:pt>
                <c:pt idx="898">
                  <c:v>1444460</c:v>
                </c:pt>
                <c:pt idx="899">
                  <c:v>587600</c:v>
                </c:pt>
                <c:pt idx="900">
                  <c:v>745200</c:v>
                </c:pt>
                <c:pt idx="901">
                  <c:v>1049040</c:v>
                </c:pt>
                <c:pt idx="902">
                  <c:v>1045440</c:v>
                </c:pt>
                <c:pt idx="903">
                  <c:v>1093170</c:v>
                </c:pt>
                <c:pt idx="904">
                  <c:v>0</c:v>
                </c:pt>
                <c:pt idx="905">
                  <c:v>304680</c:v>
                </c:pt>
                <c:pt idx="906">
                  <c:v>0</c:v>
                </c:pt>
                <c:pt idx="907">
                  <c:v>325390</c:v>
                </c:pt>
                <c:pt idx="908">
                  <c:v>169749</c:v>
                </c:pt>
                <c:pt idx="909">
                  <c:v>350238</c:v>
                </c:pt>
                <c:pt idx="910">
                  <c:v>694086</c:v>
                </c:pt>
                <c:pt idx="911">
                  <c:v>617880</c:v>
                </c:pt>
                <c:pt idx="912">
                  <c:v>706600</c:v>
                </c:pt>
                <c:pt idx="913">
                  <c:v>635380</c:v>
                </c:pt>
                <c:pt idx="914">
                  <c:v>1852047</c:v>
                </c:pt>
                <c:pt idx="915">
                  <c:v>607300</c:v>
                </c:pt>
                <c:pt idx="916">
                  <c:v>851760</c:v>
                </c:pt>
                <c:pt idx="917">
                  <c:v>889560</c:v>
                </c:pt>
                <c:pt idx="918">
                  <c:v>787320</c:v>
                </c:pt>
                <c:pt idx="919">
                  <c:v>1157520</c:v>
                </c:pt>
                <c:pt idx="920">
                  <c:v>0</c:v>
                </c:pt>
                <c:pt idx="921">
                  <c:v>290040</c:v>
                </c:pt>
                <c:pt idx="922">
                  <c:v>0</c:v>
                </c:pt>
                <c:pt idx="923">
                  <c:v>235912</c:v>
                </c:pt>
                <c:pt idx="924">
                  <c:v>112960</c:v>
                </c:pt>
                <c:pt idx="925">
                  <c:v>265586</c:v>
                </c:pt>
                <c:pt idx="926">
                  <c:v>474270</c:v>
                </c:pt>
                <c:pt idx="927">
                  <c:v>430200</c:v>
                </c:pt>
                <c:pt idx="928">
                  <c:v>486460</c:v>
                </c:pt>
                <c:pt idx="929">
                  <c:v>435891</c:v>
                </c:pt>
                <c:pt idx="930">
                  <c:v>1062575</c:v>
                </c:pt>
                <c:pt idx="931">
                  <c:v>551500</c:v>
                </c:pt>
                <c:pt idx="932">
                  <c:v>764640</c:v>
                </c:pt>
                <c:pt idx="933">
                  <c:v>667080</c:v>
                </c:pt>
                <c:pt idx="934">
                  <c:v>426240</c:v>
                </c:pt>
                <c:pt idx="935">
                  <c:v>739200</c:v>
                </c:pt>
                <c:pt idx="936">
                  <c:v>0</c:v>
                </c:pt>
                <c:pt idx="937">
                  <c:v>0</c:v>
                </c:pt>
                <c:pt idx="938">
                  <c:v>386880</c:v>
                </c:pt>
                <c:pt idx="939">
                  <c:v>0</c:v>
                </c:pt>
                <c:pt idx="940">
                  <c:v>116384</c:v>
                </c:pt>
                <c:pt idx="941">
                  <c:v>217043</c:v>
                </c:pt>
                <c:pt idx="942">
                  <c:v>227864</c:v>
                </c:pt>
                <c:pt idx="943">
                  <c:v>474042</c:v>
                </c:pt>
                <c:pt idx="944">
                  <c:v>373160</c:v>
                </c:pt>
                <c:pt idx="945">
                  <c:v>788973</c:v>
                </c:pt>
                <c:pt idx="946">
                  <c:v>641760</c:v>
                </c:pt>
                <c:pt idx="947">
                  <c:v>1442620</c:v>
                </c:pt>
                <c:pt idx="948">
                  <c:v>417000</c:v>
                </c:pt>
                <c:pt idx="949">
                  <c:v>1045800</c:v>
                </c:pt>
                <c:pt idx="950">
                  <c:v>1086840</c:v>
                </c:pt>
                <c:pt idx="951">
                  <c:v>626040</c:v>
                </c:pt>
                <c:pt idx="952">
                  <c:v>972320</c:v>
                </c:pt>
                <c:pt idx="953">
                  <c:v>326880</c:v>
                </c:pt>
                <c:pt idx="954">
                  <c:v>0</c:v>
                </c:pt>
                <c:pt idx="955">
                  <c:v>669000</c:v>
                </c:pt>
                <c:pt idx="957">
                  <c:v>605236</c:v>
                </c:pt>
                <c:pt idx="958">
                  <c:v>403680</c:v>
                </c:pt>
                <c:pt idx="959">
                  <c:v>0</c:v>
                </c:pt>
                <c:pt idx="960">
                  <c:v>1400</c:v>
                </c:pt>
                <c:pt idx="961">
                  <c:v>302335</c:v>
                </c:pt>
                <c:pt idx="962">
                  <c:v>287506</c:v>
                </c:pt>
                <c:pt idx="963">
                  <c:v>560894</c:v>
                </c:pt>
                <c:pt idx="964">
                  <c:v>314994</c:v>
                </c:pt>
                <c:pt idx="965">
                  <c:v>754725</c:v>
                </c:pt>
                <c:pt idx="966">
                  <c:v>424806</c:v>
                </c:pt>
                <c:pt idx="967">
                  <c:v>2028740</c:v>
                </c:pt>
                <c:pt idx="968">
                  <c:v>444650</c:v>
                </c:pt>
                <c:pt idx="969">
                  <c:v>832680</c:v>
                </c:pt>
                <c:pt idx="970">
                  <c:v>913320</c:v>
                </c:pt>
                <c:pt idx="971">
                  <c:v>809640</c:v>
                </c:pt>
                <c:pt idx="972">
                  <c:v>806280</c:v>
                </c:pt>
                <c:pt idx="973">
                  <c:v>0</c:v>
                </c:pt>
                <c:pt idx="974">
                  <c:v>1047180</c:v>
                </c:pt>
                <c:pt idx="975">
                  <c:v>438360</c:v>
                </c:pt>
                <c:pt idx="976">
                  <c:v>0</c:v>
                </c:pt>
                <c:pt idx="977">
                  <c:v>346325</c:v>
                </c:pt>
                <c:pt idx="978">
                  <c:v>330821</c:v>
                </c:pt>
                <c:pt idx="979">
                  <c:v>361834</c:v>
                </c:pt>
                <c:pt idx="980">
                  <c:v>689731</c:v>
                </c:pt>
                <c:pt idx="981">
                  <c:v>712480</c:v>
                </c:pt>
                <c:pt idx="982">
                  <c:v>493351</c:v>
                </c:pt>
                <c:pt idx="983">
                  <c:v>611810</c:v>
                </c:pt>
                <c:pt idx="984">
                  <c:v>1507760</c:v>
                </c:pt>
                <c:pt idx="985">
                  <c:v>415450</c:v>
                </c:pt>
                <c:pt idx="986">
                  <c:v>849600</c:v>
                </c:pt>
                <c:pt idx="987">
                  <c:v>876600</c:v>
                </c:pt>
                <c:pt idx="988">
                  <c:v>633240</c:v>
                </c:pt>
                <c:pt idx="989">
                  <c:v>828720</c:v>
                </c:pt>
                <c:pt idx="990">
                  <c:v>0</c:v>
                </c:pt>
                <c:pt idx="991">
                  <c:v>1869160</c:v>
                </c:pt>
                <c:pt idx="992">
                  <c:v>439560</c:v>
                </c:pt>
                <c:pt idx="993">
                  <c:v>0</c:v>
                </c:pt>
                <c:pt idx="994">
                  <c:v>343677</c:v>
                </c:pt>
                <c:pt idx="995">
                  <c:v>247963</c:v>
                </c:pt>
                <c:pt idx="996">
                  <c:v>343853</c:v>
                </c:pt>
                <c:pt idx="997">
                  <c:v>712440</c:v>
                </c:pt>
                <c:pt idx="998">
                  <c:v>722400</c:v>
                </c:pt>
                <c:pt idx="999">
                  <c:v>669639</c:v>
                </c:pt>
                <c:pt idx="1000">
                  <c:v>691280</c:v>
                </c:pt>
                <c:pt idx="1001">
                  <c:v>711244</c:v>
                </c:pt>
                <c:pt idx="1002">
                  <c:v>577050</c:v>
                </c:pt>
                <c:pt idx="1003">
                  <c:v>1035000</c:v>
                </c:pt>
                <c:pt idx="1004">
                  <c:v>232560</c:v>
                </c:pt>
                <c:pt idx="1005">
                  <c:v>0</c:v>
                </c:pt>
                <c:pt idx="1006">
                  <c:v>890640</c:v>
                </c:pt>
                <c:pt idx="1007">
                  <c:v>444120</c:v>
                </c:pt>
                <c:pt idx="1008">
                  <c:v>0</c:v>
                </c:pt>
                <c:pt idx="1009">
                  <c:v>1456060</c:v>
                </c:pt>
                <c:pt idx="1011">
                  <c:v>723637</c:v>
                </c:pt>
                <c:pt idx="1013">
                  <c:v>496560</c:v>
                </c:pt>
                <c:pt idx="1014">
                  <c:v>0</c:v>
                </c:pt>
                <c:pt idx="1015">
                  <c:v>274550</c:v>
                </c:pt>
                <c:pt idx="1016">
                  <c:v>373340</c:v>
                </c:pt>
                <c:pt idx="1017">
                  <c:v>308875</c:v>
                </c:pt>
                <c:pt idx="1018">
                  <c:v>647856</c:v>
                </c:pt>
                <c:pt idx="1019">
                  <c:v>485040</c:v>
                </c:pt>
                <c:pt idx="1020">
                  <c:v>793172</c:v>
                </c:pt>
                <c:pt idx="1021">
                  <c:v>682412</c:v>
                </c:pt>
                <c:pt idx="1022">
                  <c:v>1239845</c:v>
                </c:pt>
                <c:pt idx="1023">
                  <c:v>431000</c:v>
                </c:pt>
                <c:pt idx="1024">
                  <c:v>689400</c:v>
                </c:pt>
                <c:pt idx="1025">
                  <c:v>421920</c:v>
                </c:pt>
                <c:pt idx="1026">
                  <c:v>403200</c:v>
                </c:pt>
                <c:pt idx="1027">
                  <c:v>913680</c:v>
                </c:pt>
                <c:pt idx="1028">
                  <c:v>405960</c:v>
                </c:pt>
                <c:pt idx="1029">
                  <c:v>0</c:v>
                </c:pt>
                <c:pt idx="1030">
                  <c:v>2178500</c:v>
                </c:pt>
                <c:pt idx="1032">
                  <c:v>944078</c:v>
                </c:pt>
                <c:pt idx="1034">
                  <c:v>380880</c:v>
                </c:pt>
                <c:pt idx="1035">
                  <c:v>0</c:v>
                </c:pt>
                <c:pt idx="1036">
                  <c:v>348340</c:v>
                </c:pt>
                <c:pt idx="1037">
                  <c:v>282808</c:v>
                </c:pt>
                <c:pt idx="1038">
                  <c:v>331680</c:v>
                </c:pt>
                <c:pt idx="1039">
                  <c:v>721316</c:v>
                </c:pt>
                <c:pt idx="1040">
                  <c:v>714840</c:v>
                </c:pt>
                <c:pt idx="1041">
                  <c:v>858386</c:v>
                </c:pt>
                <c:pt idx="1042">
                  <c:v>698329</c:v>
                </c:pt>
                <c:pt idx="1043">
                  <c:v>1861667</c:v>
                </c:pt>
                <c:pt idx="1044">
                  <c:v>386450</c:v>
                </c:pt>
                <c:pt idx="1045">
                  <c:v>1033200</c:v>
                </c:pt>
                <c:pt idx="1046">
                  <c:v>725040</c:v>
                </c:pt>
                <c:pt idx="1047">
                  <c:v>883800</c:v>
                </c:pt>
                <c:pt idx="1048">
                  <c:v>902760</c:v>
                </c:pt>
                <c:pt idx="1049">
                  <c:v>454080</c:v>
                </c:pt>
                <c:pt idx="1050">
                  <c:v>0</c:v>
                </c:pt>
                <c:pt idx="1051">
                  <c:v>1987020</c:v>
                </c:pt>
                <c:pt idx="1053">
                  <c:v>955771</c:v>
                </c:pt>
                <c:pt idx="1076">
                  <c:v>354210</c:v>
                </c:pt>
                <c:pt idx="1077">
                  <c:v>214475</c:v>
                </c:pt>
                <c:pt idx="1078">
                  <c:v>329525</c:v>
                </c:pt>
                <c:pt idx="1079">
                  <c:v>310595</c:v>
                </c:pt>
                <c:pt idx="1080">
                  <c:v>299547</c:v>
                </c:pt>
                <c:pt idx="1081">
                  <c:v>300551</c:v>
                </c:pt>
                <c:pt idx="1082">
                  <c:v>314076</c:v>
                </c:pt>
                <c:pt idx="1083">
                  <c:v>642564</c:v>
                </c:pt>
                <c:pt idx="1084">
                  <c:v>283920</c:v>
                </c:pt>
                <c:pt idx="1085">
                  <c:v>851407</c:v>
                </c:pt>
                <c:pt idx="1086">
                  <c:v>402341</c:v>
                </c:pt>
                <c:pt idx="1087">
                  <c:v>504232</c:v>
                </c:pt>
                <c:pt idx="1088">
                  <c:v>756482</c:v>
                </c:pt>
                <c:pt idx="1089">
                  <c:v>856623</c:v>
                </c:pt>
                <c:pt idx="1090">
                  <c:v>714550</c:v>
                </c:pt>
                <c:pt idx="1091">
                  <c:v>848227</c:v>
                </c:pt>
                <c:pt idx="1092">
                  <c:v>1155776</c:v>
                </c:pt>
                <c:pt idx="1093">
                  <c:v>1001585</c:v>
                </c:pt>
                <c:pt idx="1094">
                  <c:v>1274040</c:v>
                </c:pt>
                <c:pt idx="1095">
                  <c:v>1189803</c:v>
                </c:pt>
                <c:pt idx="1096">
                  <c:v>1130403</c:v>
                </c:pt>
                <c:pt idx="1097">
                  <c:v>317550</c:v>
                </c:pt>
                <c:pt idx="1098">
                  <c:v>239820</c:v>
                </c:pt>
                <c:pt idx="1099">
                  <c:v>318350</c:v>
                </c:pt>
                <c:pt idx="1100">
                  <c:v>278518</c:v>
                </c:pt>
                <c:pt idx="1101">
                  <c:v>321903</c:v>
                </c:pt>
                <c:pt idx="1102">
                  <c:v>326749</c:v>
                </c:pt>
                <c:pt idx="1103">
                  <c:v>266151</c:v>
                </c:pt>
                <c:pt idx="1104">
                  <c:v>577941</c:v>
                </c:pt>
                <c:pt idx="1105">
                  <c:v>250627</c:v>
                </c:pt>
                <c:pt idx="1106">
                  <c:v>811676</c:v>
                </c:pt>
                <c:pt idx="1107">
                  <c:v>350556</c:v>
                </c:pt>
                <c:pt idx="1108">
                  <c:v>511182</c:v>
                </c:pt>
                <c:pt idx="1109">
                  <c:v>711138</c:v>
                </c:pt>
                <c:pt idx="1110">
                  <c:v>869994</c:v>
                </c:pt>
                <c:pt idx="1111">
                  <c:v>663131</c:v>
                </c:pt>
                <c:pt idx="1112">
                  <c:v>705080</c:v>
                </c:pt>
                <c:pt idx="1113">
                  <c:v>1225680</c:v>
                </c:pt>
                <c:pt idx="1114">
                  <c:v>1009617</c:v>
                </c:pt>
                <c:pt idx="1115">
                  <c:v>1150020</c:v>
                </c:pt>
                <c:pt idx="1116">
                  <c:v>1059360</c:v>
                </c:pt>
                <c:pt idx="1117">
                  <c:v>1096565</c:v>
                </c:pt>
                <c:pt idx="1118">
                  <c:v>191670</c:v>
                </c:pt>
                <c:pt idx="1119">
                  <c:v>296740</c:v>
                </c:pt>
                <c:pt idx="1120">
                  <c:v>406680</c:v>
                </c:pt>
                <c:pt idx="1121">
                  <c:v>323238</c:v>
                </c:pt>
                <c:pt idx="1122">
                  <c:v>345665</c:v>
                </c:pt>
                <c:pt idx="1123">
                  <c:v>348501</c:v>
                </c:pt>
                <c:pt idx="1124">
                  <c:v>296316</c:v>
                </c:pt>
                <c:pt idx="1125">
                  <c:v>678687</c:v>
                </c:pt>
                <c:pt idx="1126">
                  <c:v>274960</c:v>
                </c:pt>
                <c:pt idx="1127">
                  <c:v>920037</c:v>
                </c:pt>
                <c:pt idx="1128">
                  <c:v>255222</c:v>
                </c:pt>
                <c:pt idx="1129">
                  <c:v>501993</c:v>
                </c:pt>
                <c:pt idx="1130">
                  <c:v>827837</c:v>
                </c:pt>
                <c:pt idx="1131">
                  <c:v>906053</c:v>
                </c:pt>
                <c:pt idx="1132">
                  <c:v>716460</c:v>
                </c:pt>
                <c:pt idx="1133">
                  <c:v>958464</c:v>
                </c:pt>
                <c:pt idx="1134">
                  <c:v>1194921</c:v>
                </c:pt>
                <c:pt idx="1135">
                  <c:v>1055208</c:v>
                </c:pt>
                <c:pt idx="1136">
                  <c:v>1329120</c:v>
                </c:pt>
                <c:pt idx="1137">
                  <c:v>1191910</c:v>
                </c:pt>
                <c:pt idx="1138">
                  <c:v>1154004</c:v>
                </c:pt>
                <c:pt idx="1139">
                  <c:v>251480</c:v>
                </c:pt>
                <c:pt idx="1140">
                  <c:v>257125</c:v>
                </c:pt>
                <c:pt idx="1141">
                  <c:v>370865</c:v>
                </c:pt>
                <c:pt idx="1142">
                  <c:v>220604</c:v>
                </c:pt>
                <c:pt idx="1143">
                  <c:v>331853</c:v>
                </c:pt>
                <c:pt idx="1144">
                  <c:v>300361</c:v>
                </c:pt>
                <c:pt idx="1145">
                  <c:v>268361</c:v>
                </c:pt>
                <c:pt idx="1146">
                  <c:v>637752</c:v>
                </c:pt>
                <c:pt idx="1147">
                  <c:v>217945</c:v>
                </c:pt>
                <c:pt idx="1148">
                  <c:v>848062</c:v>
                </c:pt>
                <c:pt idx="1149">
                  <c:v>284635</c:v>
                </c:pt>
                <c:pt idx="1150">
                  <c:v>530705</c:v>
                </c:pt>
                <c:pt idx="1151">
                  <c:v>809979</c:v>
                </c:pt>
                <c:pt idx="1152">
                  <c:v>948838</c:v>
                </c:pt>
                <c:pt idx="1153">
                  <c:v>597409</c:v>
                </c:pt>
                <c:pt idx="1154">
                  <c:v>938040</c:v>
                </c:pt>
                <c:pt idx="1155">
                  <c:v>1181140</c:v>
                </c:pt>
                <c:pt idx="1156">
                  <c:v>971929</c:v>
                </c:pt>
                <c:pt idx="1157">
                  <c:v>1347570</c:v>
                </c:pt>
                <c:pt idx="1158">
                  <c:v>1081270</c:v>
                </c:pt>
                <c:pt idx="1159">
                  <c:v>1138555</c:v>
                </c:pt>
                <c:pt idx="1160">
                  <c:v>220930</c:v>
                </c:pt>
                <c:pt idx="1161">
                  <c:v>287820</c:v>
                </c:pt>
                <c:pt idx="1162">
                  <c:v>345000</c:v>
                </c:pt>
                <c:pt idx="1163">
                  <c:v>203771</c:v>
                </c:pt>
                <c:pt idx="1164">
                  <c:v>315373</c:v>
                </c:pt>
                <c:pt idx="1165">
                  <c:v>351154</c:v>
                </c:pt>
                <c:pt idx="1166">
                  <c:v>241245</c:v>
                </c:pt>
                <c:pt idx="1167">
                  <c:v>622700</c:v>
                </c:pt>
                <c:pt idx="1168">
                  <c:v>272639</c:v>
                </c:pt>
                <c:pt idx="1169">
                  <c:v>903705</c:v>
                </c:pt>
                <c:pt idx="1170">
                  <c:v>252477</c:v>
                </c:pt>
                <c:pt idx="1171">
                  <c:v>484547</c:v>
                </c:pt>
                <c:pt idx="1172">
                  <c:v>763498</c:v>
                </c:pt>
                <c:pt idx="1173">
                  <c:v>910695</c:v>
                </c:pt>
                <c:pt idx="1174">
                  <c:v>694762</c:v>
                </c:pt>
                <c:pt idx="1175">
                  <c:v>945678</c:v>
                </c:pt>
                <c:pt idx="1176">
                  <c:v>1202410</c:v>
                </c:pt>
                <c:pt idx="1177">
                  <c:v>1025813</c:v>
                </c:pt>
                <c:pt idx="1178">
                  <c:v>930960</c:v>
                </c:pt>
                <c:pt idx="1179">
                  <c:v>1156340</c:v>
                </c:pt>
                <c:pt idx="1180">
                  <c:v>1072235</c:v>
                </c:pt>
                <c:pt idx="1181">
                  <c:v>361100</c:v>
                </c:pt>
                <c:pt idx="1182">
                  <c:v>263655</c:v>
                </c:pt>
                <c:pt idx="1183">
                  <c:v>351240</c:v>
                </c:pt>
                <c:pt idx="1184">
                  <c:v>260569</c:v>
                </c:pt>
                <c:pt idx="1185">
                  <c:v>279339</c:v>
                </c:pt>
                <c:pt idx="1186">
                  <c:v>329908</c:v>
                </c:pt>
                <c:pt idx="1187">
                  <c:v>173984</c:v>
                </c:pt>
                <c:pt idx="1188">
                  <c:v>513987</c:v>
                </c:pt>
                <c:pt idx="1189">
                  <c:v>288122</c:v>
                </c:pt>
                <c:pt idx="1190">
                  <c:v>855721</c:v>
                </c:pt>
                <c:pt idx="1191">
                  <c:v>289375</c:v>
                </c:pt>
                <c:pt idx="1192">
                  <c:v>276642</c:v>
                </c:pt>
                <c:pt idx="1193">
                  <c:v>773003</c:v>
                </c:pt>
                <c:pt idx="1194">
                  <c:v>850200</c:v>
                </c:pt>
                <c:pt idx="1195">
                  <c:v>693464</c:v>
                </c:pt>
                <c:pt idx="1196">
                  <c:v>919923</c:v>
                </c:pt>
                <c:pt idx="1197">
                  <c:v>1067970</c:v>
                </c:pt>
                <c:pt idx="1198">
                  <c:v>1060340</c:v>
                </c:pt>
                <c:pt idx="1199">
                  <c:v>1073520</c:v>
                </c:pt>
                <c:pt idx="1200">
                  <c:v>1148520</c:v>
                </c:pt>
                <c:pt idx="1201">
                  <c:v>957721</c:v>
                </c:pt>
                <c:pt idx="1202">
                  <c:v>335640</c:v>
                </c:pt>
                <c:pt idx="1203">
                  <c:v>262255</c:v>
                </c:pt>
                <c:pt idx="1204">
                  <c:v>355440</c:v>
                </c:pt>
                <c:pt idx="1205">
                  <c:v>247869</c:v>
                </c:pt>
                <c:pt idx="1206">
                  <c:v>330199</c:v>
                </c:pt>
                <c:pt idx="1207">
                  <c:v>314649</c:v>
                </c:pt>
                <c:pt idx="1208">
                  <c:v>192032</c:v>
                </c:pt>
                <c:pt idx="1209">
                  <c:v>646240</c:v>
                </c:pt>
                <c:pt idx="1210">
                  <c:v>341861</c:v>
                </c:pt>
                <c:pt idx="1211">
                  <c:v>812204</c:v>
                </c:pt>
                <c:pt idx="1212">
                  <c:v>5670</c:v>
                </c:pt>
                <c:pt idx="1213">
                  <c:v>430054</c:v>
                </c:pt>
                <c:pt idx="1214">
                  <c:v>722618</c:v>
                </c:pt>
                <c:pt idx="1215">
                  <c:v>917166</c:v>
                </c:pt>
                <c:pt idx="1216">
                  <c:v>766528</c:v>
                </c:pt>
                <c:pt idx="1217">
                  <c:v>993381</c:v>
                </c:pt>
                <c:pt idx="1218">
                  <c:v>1243040</c:v>
                </c:pt>
                <c:pt idx="1219">
                  <c:v>1081539</c:v>
                </c:pt>
                <c:pt idx="1220">
                  <c:v>1233360</c:v>
                </c:pt>
                <c:pt idx="1221">
                  <c:v>1140000</c:v>
                </c:pt>
                <c:pt idx="1222">
                  <c:v>991461</c:v>
                </c:pt>
                <c:pt idx="1223">
                  <c:v>373440</c:v>
                </c:pt>
                <c:pt idx="1224">
                  <c:v>191160</c:v>
                </c:pt>
                <c:pt idx="1225">
                  <c:v>373560</c:v>
                </c:pt>
                <c:pt idx="1226">
                  <c:v>230952</c:v>
                </c:pt>
                <c:pt idx="1227">
                  <c:v>329928</c:v>
                </c:pt>
                <c:pt idx="1228">
                  <c:v>306637</c:v>
                </c:pt>
                <c:pt idx="1229">
                  <c:v>222615</c:v>
                </c:pt>
                <c:pt idx="1230">
                  <c:v>239790</c:v>
                </c:pt>
                <c:pt idx="1231">
                  <c:v>166320</c:v>
                </c:pt>
                <c:pt idx="1232">
                  <c:v>854311</c:v>
                </c:pt>
                <c:pt idx="1233">
                  <c:v>74570</c:v>
                </c:pt>
                <c:pt idx="1234">
                  <c:v>579651</c:v>
                </c:pt>
                <c:pt idx="1235">
                  <c:v>779437</c:v>
                </c:pt>
                <c:pt idx="1236">
                  <c:v>916993</c:v>
                </c:pt>
                <c:pt idx="1237">
                  <c:v>810135</c:v>
                </c:pt>
                <c:pt idx="1238">
                  <c:v>2666640</c:v>
                </c:pt>
                <c:pt idx="1239">
                  <c:v>896090</c:v>
                </c:pt>
                <c:pt idx="1240">
                  <c:v>1268560</c:v>
                </c:pt>
                <c:pt idx="1241">
                  <c:v>1111559</c:v>
                </c:pt>
                <c:pt idx="1242">
                  <c:v>1263720</c:v>
                </c:pt>
                <c:pt idx="1243">
                  <c:v>736640</c:v>
                </c:pt>
                <c:pt idx="1244">
                  <c:v>664668</c:v>
                </c:pt>
                <c:pt idx="1245">
                  <c:v>353880</c:v>
                </c:pt>
                <c:pt idx="1246">
                  <c:v>118560</c:v>
                </c:pt>
                <c:pt idx="1247">
                  <c:v>377160</c:v>
                </c:pt>
                <c:pt idx="1248">
                  <c:v>254539</c:v>
                </c:pt>
                <c:pt idx="1249">
                  <c:v>293950</c:v>
                </c:pt>
                <c:pt idx="1250">
                  <c:v>294860</c:v>
                </c:pt>
                <c:pt idx="1251">
                  <c:v>229025</c:v>
                </c:pt>
                <c:pt idx="1252">
                  <c:v>121569</c:v>
                </c:pt>
                <c:pt idx="1253">
                  <c:v>301817</c:v>
                </c:pt>
                <c:pt idx="1254">
                  <c:v>807490</c:v>
                </c:pt>
                <c:pt idx="1255">
                  <c:v>716101</c:v>
                </c:pt>
                <c:pt idx="1256">
                  <c:v>164509</c:v>
                </c:pt>
                <c:pt idx="1257">
                  <c:v>227940</c:v>
                </c:pt>
                <c:pt idx="1258">
                  <c:v>679672</c:v>
                </c:pt>
                <c:pt idx="1259">
                  <c:v>848889</c:v>
                </c:pt>
                <c:pt idx="1260">
                  <c:v>644841</c:v>
                </c:pt>
                <c:pt idx="1261">
                  <c:v>2335200</c:v>
                </c:pt>
                <c:pt idx="1262">
                  <c:v>913729</c:v>
                </c:pt>
                <c:pt idx="1263">
                  <c:v>1068980</c:v>
                </c:pt>
                <c:pt idx="1264">
                  <c:v>1022095</c:v>
                </c:pt>
                <c:pt idx="1265">
                  <c:v>1071720</c:v>
                </c:pt>
                <c:pt idx="1266">
                  <c:v>990480</c:v>
                </c:pt>
                <c:pt idx="1267">
                  <c:v>1044966</c:v>
                </c:pt>
                <c:pt idx="1268">
                  <c:v>292680</c:v>
                </c:pt>
                <c:pt idx="1269">
                  <c:v>101520</c:v>
                </c:pt>
                <c:pt idx="1270">
                  <c:v>311880</c:v>
                </c:pt>
                <c:pt idx="1271">
                  <c:v>267104</c:v>
                </c:pt>
                <c:pt idx="1272">
                  <c:v>303748</c:v>
                </c:pt>
                <c:pt idx="1273">
                  <c:v>327617</c:v>
                </c:pt>
                <c:pt idx="1274">
                  <c:v>249460</c:v>
                </c:pt>
                <c:pt idx="1275">
                  <c:v>359760</c:v>
                </c:pt>
                <c:pt idx="1276">
                  <c:v>200550</c:v>
                </c:pt>
                <c:pt idx="1277">
                  <c:v>654872</c:v>
                </c:pt>
                <c:pt idx="1278">
                  <c:v>547304</c:v>
                </c:pt>
                <c:pt idx="1279">
                  <c:v>277501</c:v>
                </c:pt>
                <c:pt idx="1280">
                  <c:v>470337</c:v>
                </c:pt>
                <c:pt idx="1281">
                  <c:v>791303</c:v>
                </c:pt>
                <c:pt idx="1282">
                  <c:v>788718</c:v>
                </c:pt>
                <c:pt idx="1283">
                  <c:v>700100</c:v>
                </c:pt>
                <c:pt idx="1284">
                  <c:v>2658960</c:v>
                </c:pt>
                <c:pt idx="1285">
                  <c:v>1006647</c:v>
                </c:pt>
                <c:pt idx="1286">
                  <c:v>1269600</c:v>
                </c:pt>
                <c:pt idx="1287">
                  <c:v>1070855</c:v>
                </c:pt>
                <c:pt idx="1288">
                  <c:v>1215000</c:v>
                </c:pt>
                <c:pt idx="1289">
                  <c:v>1105367</c:v>
                </c:pt>
                <c:pt idx="1290">
                  <c:v>1122240</c:v>
                </c:pt>
                <c:pt idx="1291">
                  <c:v>184800</c:v>
                </c:pt>
                <c:pt idx="1292">
                  <c:v>269520</c:v>
                </c:pt>
                <c:pt idx="1293">
                  <c:v>341370</c:v>
                </c:pt>
                <c:pt idx="1294">
                  <c:v>236396</c:v>
                </c:pt>
                <c:pt idx="1295">
                  <c:v>289939</c:v>
                </c:pt>
                <c:pt idx="1296">
                  <c:v>298471</c:v>
                </c:pt>
                <c:pt idx="1297">
                  <c:v>254141</c:v>
                </c:pt>
                <c:pt idx="1298">
                  <c:v>234468</c:v>
                </c:pt>
                <c:pt idx="1299">
                  <c:v>252333</c:v>
                </c:pt>
                <c:pt idx="1300">
                  <c:v>581019</c:v>
                </c:pt>
                <c:pt idx="1301">
                  <c:v>566646</c:v>
                </c:pt>
                <c:pt idx="1302">
                  <c:v>200590</c:v>
                </c:pt>
                <c:pt idx="1303">
                  <c:v>442192</c:v>
                </c:pt>
                <c:pt idx="1304">
                  <c:v>542888</c:v>
                </c:pt>
                <c:pt idx="1305">
                  <c:v>513020</c:v>
                </c:pt>
                <c:pt idx="1306">
                  <c:v>630681</c:v>
                </c:pt>
                <c:pt idx="1307">
                  <c:v>4477280</c:v>
                </c:pt>
                <c:pt idx="1308">
                  <c:v>990215</c:v>
                </c:pt>
                <c:pt idx="1309">
                  <c:v>1005550</c:v>
                </c:pt>
                <c:pt idx="1310">
                  <c:v>791171</c:v>
                </c:pt>
                <c:pt idx="1311">
                  <c:v>1010100</c:v>
                </c:pt>
                <c:pt idx="1312">
                  <c:v>968880</c:v>
                </c:pt>
                <c:pt idx="1313">
                  <c:v>1030275</c:v>
                </c:pt>
                <c:pt idx="1314">
                  <c:v>251040</c:v>
                </c:pt>
                <c:pt idx="1315">
                  <c:v>243000</c:v>
                </c:pt>
                <c:pt idx="1316">
                  <c:v>309720</c:v>
                </c:pt>
                <c:pt idx="1317">
                  <c:v>257513</c:v>
                </c:pt>
                <c:pt idx="1318">
                  <c:v>306496</c:v>
                </c:pt>
                <c:pt idx="1319">
                  <c:v>275899</c:v>
                </c:pt>
                <c:pt idx="1320">
                  <c:v>223818</c:v>
                </c:pt>
                <c:pt idx="1321">
                  <c:v>357330</c:v>
                </c:pt>
                <c:pt idx="1322">
                  <c:v>315280</c:v>
                </c:pt>
                <c:pt idx="1323">
                  <c:v>635464</c:v>
                </c:pt>
                <c:pt idx="1324">
                  <c:v>628228</c:v>
                </c:pt>
                <c:pt idx="1325">
                  <c:v>276906</c:v>
                </c:pt>
                <c:pt idx="1326">
                  <c:v>467920</c:v>
                </c:pt>
                <c:pt idx="1327">
                  <c:v>555300</c:v>
                </c:pt>
                <c:pt idx="1328">
                  <c:v>626796</c:v>
                </c:pt>
                <c:pt idx="1329">
                  <c:v>568827</c:v>
                </c:pt>
                <c:pt idx="1330">
                  <c:v>3466440</c:v>
                </c:pt>
                <c:pt idx="1331">
                  <c:v>914760</c:v>
                </c:pt>
                <c:pt idx="1332">
                  <c:v>1000560</c:v>
                </c:pt>
                <c:pt idx="1333">
                  <c:v>921151</c:v>
                </c:pt>
                <c:pt idx="1334">
                  <c:v>835320</c:v>
                </c:pt>
                <c:pt idx="1335">
                  <c:v>753220</c:v>
                </c:pt>
                <c:pt idx="1336">
                  <c:v>905564</c:v>
                </c:pt>
                <c:pt idx="1337">
                  <c:v>248040</c:v>
                </c:pt>
                <c:pt idx="1338">
                  <c:v>248520</c:v>
                </c:pt>
                <c:pt idx="1339">
                  <c:v>268920</c:v>
                </c:pt>
                <c:pt idx="1340">
                  <c:v>257269</c:v>
                </c:pt>
                <c:pt idx="1341">
                  <c:v>267100</c:v>
                </c:pt>
                <c:pt idx="1342">
                  <c:v>249882</c:v>
                </c:pt>
                <c:pt idx="1343">
                  <c:v>173703</c:v>
                </c:pt>
                <c:pt idx="1344">
                  <c:v>338940</c:v>
                </c:pt>
                <c:pt idx="1345">
                  <c:v>317225</c:v>
                </c:pt>
                <c:pt idx="1346">
                  <c:v>705108</c:v>
                </c:pt>
                <c:pt idx="1347">
                  <c:v>663656</c:v>
                </c:pt>
                <c:pt idx="1348">
                  <c:v>255170</c:v>
                </c:pt>
                <c:pt idx="1349">
                  <c:v>566304</c:v>
                </c:pt>
                <c:pt idx="1350">
                  <c:v>729003</c:v>
                </c:pt>
                <c:pt idx="1351">
                  <c:v>743192</c:v>
                </c:pt>
                <c:pt idx="1352">
                  <c:v>648432</c:v>
                </c:pt>
                <c:pt idx="1353">
                  <c:v>2209680</c:v>
                </c:pt>
                <c:pt idx="1354">
                  <c:v>860740</c:v>
                </c:pt>
                <c:pt idx="1355">
                  <c:v>1024080</c:v>
                </c:pt>
                <c:pt idx="1356">
                  <c:v>942319</c:v>
                </c:pt>
                <c:pt idx="1357">
                  <c:v>854720</c:v>
                </c:pt>
                <c:pt idx="1358">
                  <c:v>937830</c:v>
                </c:pt>
                <c:pt idx="1359">
                  <c:v>956359</c:v>
                </c:pt>
                <c:pt idx="1360">
                  <c:v>263760</c:v>
                </c:pt>
                <c:pt idx="1361">
                  <c:v>277490</c:v>
                </c:pt>
                <c:pt idx="1362">
                  <c:v>334680</c:v>
                </c:pt>
                <c:pt idx="1363">
                  <c:v>222608</c:v>
                </c:pt>
                <c:pt idx="1364">
                  <c:v>272836</c:v>
                </c:pt>
                <c:pt idx="1365">
                  <c:v>274094</c:v>
                </c:pt>
                <c:pt idx="1366">
                  <c:v>242488</c:v>
                </c:pt>
                <c:pt idx="1367">
                  <c:v>341608</c:v>
                </c:pt>
                <c:pt idx="1368">
                  <c:v>307780</c:v>
                </c:pt>
                <c:pt idx="1369">
                  <c:v>649360</c:v>
                </c:pt>
                <c:pt idx="1370">
                  <c:v>678593</c:v>
                </c:pt>
                <c:pt idx="1371">
                  <c:v>220509</c:v>
                </c:pt>
                <c:pt idx="1372">
                  <c:v>510736</c:v>
                </c:pt>
                <c:pt idx="1373">
                  <c:v>685224</c:v>
                </c:pt>
                <c:pt idx="1374">
                  <c:v>695614</c:v>
                </c:pt>
                <c:pt idx="1375">
                  <c:v>622665</c:v>
                </c:pt>
                <c:pt idx="1376">
                  <c:v>2308080</c:v>
                </c:pt>
                <c:pt idx="1377">
                  <c:v>895086</c:v>
                </c:pt>
                <c:pt idx="1378">
                  <c:v>1005120</c:v>
                </c:pt>
                <c:pt idx="1379">
                  <c:v>806793</c:v>
                </c:pt>
                <c:pt idx="1380">
                  <c:v>811440</c:v>
                </c:pt>
                <c:pt idx="1381">
                  <c:v>753120</c:v>
                </c:pt>
                <c:pt idx="1382">
                  <c:v>1014597</c:v>
                </c:pt>
                <c:pt idx="1383">
                  <c:v>324720</c:v>
                </c:pt>
                <c:pt idx="1384">
                  <c:v>327470</c:v>
                </c:pt>
                <c:pt idx="1385">
                  <c:v>445080</c:v>
                </c:pt>
                <c:pt idx="1386">
                  <c:v>215540</c:v>
                </c:pt>
                <c:pt idx="1387">
                  <c:v>348968</c:v>
                </c:pt>
                <c:pt idx="1388">
                  <c:v>316831</c:v>
                </c:pt>
                <c:pt idx="1389">
                  <c:v>306890</c:v>
                </c:pt>
                <c:pt idx="1390">
                  <c:v>296650</c:v>
                </c:pt>
                <c:pt idx="1391">
                  <c:v>368225</c:v>
                </c:pt>
                <c:pt idx="1392">
                  <c:v>752049</c:v>
                </c:pt>
                <c:pt idx="1393">
                  <c:v>787147</c:v>
                </c:pt>
                <c:pt idx="1394">
                  <c:v>262170</c:v>
                </c:pt>
                <c:pt idx="1395">
                  <c:v>647396</c:v>
                </c:pt>
                <c:pt idx="1396">
                  <c:v>810810</c:v>
                </c:pt>
                <c:pt idx="1397">
                  <c:v>857326</c:v>
                </c:pt>
                <c:pt idx="1398">
                  <c:v>678586</c:v>
                </c:pt>
                <c:pt idx="1399">
                  <c:v>2337600</c:v>
                </c:pt>
                <c:pt idx="1400">
                  <c:v>991950</c:v>
                </c:pt>
                <c:pt idx="1401">
                  <c:v>706560</c:v>
                </c:pt>
                <c:pt idx="1402">
                  <c:v>1071416</c:v>
                </c:pt>
                <c:pt idx="1403">
                  <c:v>686660</c:v>
                </c:pt>
                <c:pt idx="1404">
                  <c:v>1091520</c:v>
                </c:pt>
                <c:pt idx="1405">
                  <c:v>1263405</c:v>
                </c:pt>
                <c:pt idx="1406">
                  <c:v>325320</c:v>
                </c:pt>
                <c:pt idx="1407">
                  <c:v>299160</c:v>
                </c:pt>
                <c:pt idx="1408">
                  <c:v>385080</c:v>
                </c:pt>
                <c:pt idx="1409">
                  <c:v>194366</c:v>
                </c:pt>
                <c:pt idx="1410">
                  <c:v>330994</c:v>
                </c:pt>
                <c:pt idx="1411">
                  <c:v>305822</c:v>
                </c:pt>
                <c:pt idx="1412">
                  <c:v>296312</c:v>
                </c:pt>
                <c:pt idx="1413">
                  <c:v>309960</c:v>
                </c:pt>
                <c:pt idx="1414">
                  <c:v>353910</c:v>
                </c:pt>
                <c:pt idx="1415">
                  <c:v>778730</c:v>
                </c:pt>
                <c:pt idx="1416">
                  <c:v>756973</c:v>
                </c:pt>
                <c:pt idx="1417">
                  <c:v>244651</c:v>
                </c:pt>
                <c:pt idx="1418">
                  <c:v>446860</c:v>
                </c:pt>
                <c:pt idx="1419">
                  <c:v>743383</c:v>
                </c:pt>
                <c:pt idx="1420">
                  <c:v>767391</c:v>
                </c:pt>
                <c:pt idx="1421">
                  <c:v>661636</c:v>
                </c:pt>
                <c:pt idx="1422">
                  <c:v>2214480</c:v>
                </c:pt>
                <c:pt idx="1423">
                  <c:v>945516</c:v>
                </c:pt>
                <c:pt idx="1424">
                  <c:v>1087728</c:v>
                </c:pt>
                <c:pt idx="1425">
                  <c:v>1108921</c:v>
                </c:pt>
                <c:pt idx="1426">
                  <c:v>1210680</c:v>
                </c:pt>
                <c:pt idx="1427">
                  <c:v>921120</c:v>
                </c:pt>
                <c:pt idx="1428">
                  <c:v>1182240</c:v>
                </c:pt>
                <c:pt idx="1429">
                  <c:v>334800</c:v>
                </c:pt>
                <c:pt idx="1430">
                  <c:v>314280</c:v>
                </c:pt>
                <c:pt idx="1431">
                  <c:v>413760</c:v>
                </c:pt>
                <c:pt idx="1432">
                  <c:v>229676</c:v>
                </c:pt>
                <c:pt idx="1433">
                  <c:v>277771</c:v>
                </c:pt>
                <c:pt idx="1434">
                  <c:v>327335</c:v>
                </c:pt>
                <c:pt idx="1435">
                  <c:v>306083</c:v>
                </c:pt>
                <c:pt idx="1436">
                  <c:v>461680</c:v>
                </c:pt>
                <c:pt idx="1437">
                  <c:v>350405</c:v>
                </c:pt>
                <c:pt idx="1438">
                  <c:v>747195</c:v>
                </c:pt>
                <c:pt idx="1439">
                  <c:v>771184</c:v>
                </c:pt>
                <c:pt idx="1440">
                  <c:v>302375</c:v>
                </c:pt>
                <c:pt idx="1441">
                  <c:v>475413</c:v>
                </c:pt>
                <c:pt idx="1442">
                  <c:v>711446</c:v>
                </c:pt>
                <c:pt idx="1443">
                  <c:v>717630</c:v>
                </c:pt>
                <c:pt idx="1444">
                  <c:v>704381</c:v>
                </c:pt>
                <c:pt idx="1445">
                  <c:v>2602800</c:v>
                </c:pt>
                <c:pt idx="1446">
                  <c:v>939071</c:v>
                </c:pt>
                <c:pt idx="1447">
                  <c:v>245280</c:v>
                </c:pt>
                <c:pt idx="1448">
                  <c:v>1033072</c:v>
                </c:pt>
                <c:pt idx="1449">
                  <c:v>1283040</c:v>
                </c:pt>
                <c:pt idx="1450">
                  <c:v>1055780</c:v>
                </c:pt>
                <c:pt idx="1451">
                  <c:v>1203374</c:v>
                </c:pt>
                <c:pt idx="1452">
                  <c:v>300240</c:v>
                </c:pt>
                <c:pt idx="1453">
                  <c:v>297960</c:v>
                </c:pt>
                <c:pt idx="1454">
                  <c:v>355680</c:v>
                </c:pt>
                <c:pt idx="1455">
                  <c:v>304219</c:v>
                </c:pt>
                <c:pt idx="1456">
                  <c:v>240090</c:v>
                </c:pt>
                <c:pt idx="1457">
                  <c:v>286410</c:v>
                </c:pt>
                <c:pt idx="1458">
                  <c:v>315763</c:v>
                </c:pt>
                <c:pt idx="1459">
                  <c:v>619465</c:v>
                </c:pt>
                <c:pt idx="1460">
                  <c:v>354955</c:v>
                </c:pt>
                <c:pt idx="1461">
                  <c:v>677722</c:v>
                </c:pt>
                <c:pt idx="1462">
                  <c:v>828418</c:v>
                </c:pt>
                <c:pt idx="1463">
                  <c:v>192611</c:v>
                </c:pt>
                <c:pt idx="1464">
                  <c:v>551865</c:v>
                </c:pt>
                <c:pt idx="1465">
                  <c:v>748476</c:v>
                </c:pt>
                <c:pt idx="1466">
                  <c:v>754175</c:v>
                </c:pt>
                <c:pt idx="1467">
                  <c:v>617271</c:v>
                </c:pt>
                <c:pt idx="1468">
                  <c:v>2813280</c:v>
                </c:pt>
                <c:pt idx="1469">
                  <c:v>1019410</c:v>
                </c:pt>
                <c:pt idx="1470">
                  <c:v>485040</c:v>
                </c:pt>
                <c:pt idx="1471">
                  <c:v>1101113</c:v>
                </c:pt>
                <c:pt idx="1472">
                  <c:v>1111320</c:v>
                </c:pt>
                <c:pt idx="1473">
                  <c:v>1081320</c:v>
                </c:pt>
                <c:pt idx="1474">
                  <c:v>1127040</c:v>
                </c:pt>
                <c:pt idx="1475">
                  <c:v>325200</c:v>
                </c:pt>
                <c:pt idx="1476">
                  <c:v>314725</c:v>
                </c:pt>
                <c:pt idx="1477">
                  <c:v>410880</c:v>
                </c:pt>
                <c:pt idx="1478">
                  <c:v>294035</c:v>
                </c:pt>
                <c:pt idx="1479">
                  <c:v>271328</c:v>
                </c:pt>
                <c:pt idx="1480">
                  <c:v>309258</c:v>
                </c:pt>
                <c:pt idx="1481">
                  <c:v>336262</c:v>
                </c:pt>
                <c:pt idx="1482">
                  <c:v>386347</c:v>
                </c:pt>
                <c:pt idx="1483">
                  <c:v>425875</c:v>
                </c:pt>
                <c:pt idx="1484">
                  <c:v>728174</c:v>
                </c:pt>
                <c:pt idx="1485">
                  <c:v>737330</c:v>
                </c:pt>
                <c:pt idx="1486">
                  <c:v>255211</c:v>
                </c:pt>
                <c:pt idx="1487">
                  <c:v>460969</c:v>
                </c:pt>
                <c:pt idx="1488">
                  <c:v>659132</c:v>
                </c:pt>
                <c:pt idx="1489">
                  <c:v>828204</c:v>
                </c:pt>
                <c:pt idx="1490">
                  <c:v>759140</c:v>
                </c:pt>
                <c:pt idx="1491">
                  <c:v>2687040</c:v>
                </c:pt>
                <c:pt idx="1492">
                  <c:v>1031100</c:v>
                </c:pt>
                <c:pt idx="1493">
                  <c:v>863760</c:v>
                </c:pt>
                <c:pt idx="1494">
                  <c:v>1006569</c:v>
                </c:pt>
                <c:pt idx="1495">
                  <c:v>1412280</c:v>
                </c:pt>
                <c:pt idx="1496">
                  <c:v>1172640</c:v>
                </c:pt>
                <c:pt idx="1497">
                  <c:v>1237505</c:v>
                </c:pt>
                <c:pt idx="1498">
                  <c:v>345920</c:v>
                </c:pt>
                <c:pt idx="1499">
                  <c:v>347915</c:v>
                </c:pt>
                <c:pt idx="1500">
                  <c:v>365160</c:v>
                </c:pt>
                <c:pt idx="1501">
                  <c:v>334179</c:v>
                </c:pt>
                <c:pt idx="1502">
                  <c:v>290680</c:v>
                </c:pt>
                <c:pt idx="1503">
                  <c:v>309089</c:v>
                </c:pt>
                <c:pt idx="1504">
                  <c:v>317294</c:v>
                </c:pt>
                <c:pt idx="1505">
                  <c:v>316650</c:v>
                </c:pt>
                <c:pt idx="1506">
                  <c:v>418143</c:v>
                </c:pt>
                <c:pt idx="1507">
                  <c:v>776120</c:v>
                </c:pt>
                <c:pt idx="1508">
                  <c:v>917218</c:v>
                </c:pt>
                <c:pt idx="1509">
                  <c:v>232370</c:v>
                </c:pt>
                <c:pt idx="1510">
                  <c:v>521637</c:v>
                </c:pt>
                <c:pt idx="1511">
                  <c:v>697168</c:v>
                </c:pt>
                <c:pt idx="1512">
                  <c:v>750006</c:v>
                </c:pt>
                <c:pt idx="1513">
                  <c:v>677444</c:v>
                </c:pt>
                <c:pt idx="1514">
                  <c:v>2984640</c:v>
                </c:pt>
                <c:pt idx="1515">
                  <c:v>947840</c:v>
                </c:pt>
                <c:pt idx="1516">
                  <c:v>1066080</c:v>
                </c:pt>
                <c:pt idx="1517">
                  <c:v>1035656</c:v>
                </c:pt>
                <c:pt idx="1518">
                  <c:v>1449000</c:v>
                </c:pt>
                <c:pt idx="1519">
                  <c:v>1116840</c:v>
                </c:pt>
                <c:pt idx="1520">
                  <c:v>1204337</c:v>
                </c:pt>
                <c:pt idx="1521">
                  <c:v>354600</c:v>
                </c:pt>
                <c:pt idx="1522">
                  <c:v>309000</c:v>
                </c:pt>
                <c:pt idx="1523">
                  <c:v>385800</c:v>
                </c:pt>
                <c:pt idx="1524">
                  <c:v>298594</c:v>
                </c:pt>
                <c:pt idx="1525">
                  <c:v>268973</c:v>
                </c:pt>
                <c:pt idx="1526">
                  <c:v>307812</c:v>
                </c:pt>
                <c:pt idx="1527">
                  <c:v>260600</c:v>
                </c:pt>
                <c:pt idx="1528">
                  <c:v>402979</c:v>
                </c:pt>
                <c:pt idx="1529">
                  <c:v>356160</c:v>
                </c:pt>
                <c:pt idx="1530">
                  <c:v>779002</c:v>
                </c:pt>
                <c:pt idx="1531">
                  <c:v>788940</c:v>
                </c:pt>
                <c:pt idx="1532">
                  <c:v>270973</c:v>
                </c:pt>
                <c:pt idx="1533">
                  <c:v>379560</c:v>
                </c:pt>
                <c:pt idx="1534">
                  <c:v>600904</c:v>
                </c:pt>
                <c:pt idx="1535">
                  <c:v>674148</c:v>
                </c:pt>
                <c:pt idx="1536">
                  <c:v>684123</c:v>
                </c:pt>
                <c:pt idx="1537">
                  <c:v>943200</c:v>
                </c:pt>
                <c:pt idx="1538">
                  <c:v>731030</c:v>
                </c:pt>
                <c:pt idx="1539">
                  <c:v>907200</c:v>
                </c:pt>
                <c:pt idx="1540">
                  <c:v>1034414</c:v>
                </c:pt>
                <c:pt idx="1541">
                  <c:v>1391880</c:v>
                </c:pt>
                <c:pt idx="1542">
                  <c:v>1052320</c:v>
                </c:pt>
                <c:pt idx="1543">
                  <c:v>1052568</c:v>
                </c:pt>
                <c:pt idx="1544">
                  <c:v>392640</c:v>
                </c:pt>
                <c:pt idx="1545">
                  <c:v>328080</c:v>
                </c:pt>
                <c:pt idx="1546">
                  <c:v>423120</c:v>
                </c:pt>
                <c:pt idx="1547">
                  <c:v>336109</c:v>
                </c:pt>
                <c:pt idx="1548">
                  <c:v>284404</c:v>
                </c:pt>
                <c:pt idx="1549">
                  <c:v>325984</c:v>
                </c:pt>
                <c:pt idx="1550">
                  <c:v>341676</c:v>
                </c:pt>
                <c:pt idx="1551">
                  <c:v>452373</c:v>
                </c:pt>
                <c:pt idx="1552">
                  <c:v>426504</c:v>
                </c:pt>
                <c:pt idx="1553">
                  <c:v>815867</c:v>
                </c:pt>
                <c:pt idx="1554">
                  <c:v>835244</c:v>
                </c:pt>
                <c:pt idx="1555">
                  <c:v>262062</c:v>
                </c:pt>
                <c:pt idx="1556">
                  <c:v>577704</c:v>
                </c:pt>
                <c:pt idx="1557">
                  <c:v>745456</c:v>
                </c:pt>
                <c:pt idx="1558">
                  <c:v>863568</c:v>
                </c:pt>
                <c:pt idx="1559">
                  <c:v>748726</c:v>
                </c:pt>
                <c:pt idx="1560">
                  <c:v>0</c:v>
                </c:pt>
                <c:pt idx="1561">
                  <c:v>876610</c:v>
                </c:pt>
                <c:pt idx="1562">
                  <c:v>990000</c:v>
                </c:pt>
                <c:pt idx="1563">
                  <c:v>1189176</c:v>
                </c:pt>
                <c:pt idx="1564">
                  <c:v>1397160</c:v>
                </c:pt>
                <c:pt idx="1565">
                  <c:v>1000080</c:v>
                </c:pt>
                <c:pt idx="1566">
                  <c:v>1234177</c:v>
                </c:pt>
                <c:pt idx="1567">
                  <c:v>310080</c:v>
                </c:pt>
                <c:pt idx="1568">
                  <c:v>252600</c:v>
                </c:pt>
                <c:pt idx="1569">
                  <c:v>333480</c:v>
                </c:pt>
                <c:pt idx="1570">
                  <c:v>268813</c:v>
                </c:pt>
                <c:pt idx="1571">
                  <c:v>296331</c:v>
                </c:pt>
                <c:pt idx="1572">
                  <c:v>289119</c:v>
                </c:pt>
                <c:pt idx="1573">
                  <c:v>285537</c:v>
                </c:pt>
                <c:pt idx="1574">
                  <c:v>245854</c:v>
                </c:pt>
                <c:pt idx="1575">
                  <c:v>268460</c:v>
                </c:pt>
                <c:pt idx="1576">
                  <c:v>699239</c:v>
                </c:pt>
                <c:pt idx="1577">
                  <c:v>740049</c:v>
                </c:pt>
                <c:pt idx="1578">
                  <c:v>235722</c:v>
                </c:pt>
                <c:pt idx="1579">
                  <c:v>469580</c:v>
                </c:pt>
                <c:pt idx="1580">
                  <c:v>648090</c:v>
                </c:pt>
                <c:pt idx="1581">
                  <c:v>851757</c:v>
                </c:pt>
                <c:pt idx="1582">
                  <c:v>622496</c:v>
                </c:pt>
                <c:pt idx="1583">
                  <c:v>0</c:v>
                </c:pt>
                <c:pt idx="1584">
                  <c:v>782160</c:v>
                </c:pt>
                <c:pt idx="1585">
                  <c:v>888240</c:v>
                </c:pt>
                <c:pt idx="1586">
                  <c:v>1141199</c:v>
                </c:pt>
                <c:pt idx="1587">
                  <c:v>1183320</c:v>
                </c:pt>
                <c:pt idx="1588">
                  <c:v>980520</c:v>
                </c:pt>
                <c:pt idx="1589">
                  <c:v>54360</c:v>
                </c:pt>
                <c:pt idx="1590">
                  <c:v>287760</c:v>
                </c:pt>
                <c:pt idx="1591">
                  <c:v>315960</c:v>
                </c:pt>
                <c:pt idx="1592">
                  <c:v>307440</c:v>
                </c:pt>
                <c:pt idx="1593">
                  <c:v>255519</c:v>
                </c:pt>
                <c:pt idx="1594">
                  <c:v>243159</c:v>
                </c:pt>
                <c:pt idx="1595">
                  <c:v>277195</c:v>
                </c:pt>
                <c:pt idx="1596">
                  <c:v>267864</c:v>
                </c:pt>
                <c:pt idx="1597">
                  <c:v>361230</c:v>
                </c:pt>
                <c:pt idx="1598">
                  <c:v>339612</c:v>
                </c:pt>
                <c:pt idx="1599">
                  <c:v>731882</c:v>
                </c:pt>
                <c:pt idx="1600">
                  <c:v>755852</c:v>
                </c:pt>
                <c:pt idx="1601">
                  <c:v>261971</c:v>
                </c:pt>
                <c:pt idx="1602">
                  <c:v>390615</c:v>
                </c:pt>
                <c:pt idx="1603">
                  <c:v>665292</c:v>
                </c:pt>
                <c:pt idx="1604">
                  <c:v>703701</c:v>
                </c:pt>
                <c:pt idx="1605">
                  <c:v>562506</c:v>
                </c:pt>
                <c:pt idx="1606">
                  <c:v>698040</c:v>
                </c:pt>
                <c:pt idx="1607">
                  <c:v>792468</c:v>
                </c:pt>
                <c:pt idx="1608">
                  <c:v>915840</c:v>
                </c:pt>
                <c:pt idx="1609">
                  <c:v>1078469</c:v>
                </c:pt>
                <c:pt idx="1610">
                  <c:v>1182240</c:v>
                </c:pt>
                <c:pt idx="1611">
                  <c:v>1008419</c:v>
                </c:pt>
                <c:pt idx="1612">
                  <c:v>174720</c:v>
                </c:pt>
                <c:pt idx="1613">
                  <c:v>220320</c:v>
                </c:pt>
                <c:pt idx="1614">
                  <c:v>271440</c:v>
                </c:pt>
                <c:pt idx="1615">
                  <c:v>287040</c:v>
                </c:pt>
                <c:pt idx="1616">
                  <c:v>239057</c:v>
                </c:pt>
                <c:pt idx="1617">
                  <c:v>296256</c:v>
                </c:pt>
                <c:pt idx="1618">
                  <c:v>277096</c:v>
                </c:pt>
                <c:pt idx="1619">
                  <c:v>226318</c:v>
                </c:pt>
                <c:pt idx="1620">
                  <c:v>300567</c:v>
                </c:pt>
                <c:pt idx="1621">
                  <c:v>303090</c:v>
                </c:pt>
                <c:pt idx="1622">
                  <c:v>720234</c:v>
                </c:pt>
                <c:pt idx="1623">
                  <c:v>647036</c:v>
                </c:pt>
                <c:pt idx="1624">
                  <c:v>188814</c:v>
                </c:pt>
                <c:pt idx="1625">
                  <c:v>432720</c:v>
                </c:pt>
                <c:pt idx="1626">
                  <c:v>613587</c:v>
                </c:pt>
                <c:pt idx="1627">
                  <c:v>745132</c:v>
                </c:pt>
                <c:pt idx="1628">
                  <c:v>554724</c:v>
                </c:pt>
                <c:pt idx="1629">
                  <c:v>1900440</c:v>
                </c:pt>
                <c:pt idx="1630">
                  <c:v>650422</c:v>
                </c:pt>
                <c:pt idx="1631">
                  <c:v>914400</c:v>
                </c:pt>
                <c:pt idx="1632">
                  <c:v>941181</c:v>
                </c:pt>
                <c:pt idx="1633">
                  <c:v>1130000</c:v>
                </c:pt>
                <c:pt idx="1634">
                  <c:v>909960</c:v>
                </c:pt>
                <c:pt idx="1635">
                  <c:v>819332</c:v>
                </c:pt>
                <c:pt idx="1636">
                  <c:v>319200</c:v>
                </c:pt>
                <c:pt idx="1637">
                  <c:v>185760</c:v>
                </c:pt>
                <c:pt idx="1638">
                  <c:v>329640</c:v>
                </c:pt>
                <c:pt idx="1639">
                  <c:v>248324</c:v>
                </c:pt>
                <c:pt idx="1640">
                  <c:v>303505</c:v>
                </c:pt>
                <c:pt idx="1641">
                  <c:v>309231</c:v>
                </c:pt>
                <c:pt idx="1642">
                  <c:v>283783</c:v>
                </c:pt>
                <c:pt idx="1644">
                  <c:v>369830</c:v>
                </c:pt>
                <c:pt idx="1645">
                  <c:v>746773</c:v>
                </c:pt>
                <c:pt idx="1646">
                  <c:v>748744</c:v>
                </c:pt>
                <c:pt idx="1647">
                  <c:v>209396</c:v>
                </c:pt>
                <c:pt idx="1648">
                  <c:v>494372</c:v>
                </c:pt>
                <c:pt idx="1649">
                  <c:v>522001</c:v>
                </c:pt>
                <c:pt idx="1650">
                  <c:v>851508</c:v>
                </c:pt>
                <c:pt idx="1651">
                  <c:v>445466</c:v>
                </c:pt>
                <c:pt idx="1652">
                  <c:v>2414170</c:v>
                </c:pt>
                <c:pt idx="1653">
                  <c:v>898140</c:v>
                </c:pt>
                <c:pt idx="1654">
                  <c:v>981120</c:v>
                </c:pt>
                <c:pt idx="1655">
                  <c:v>521274</c:v>
                </c:pt>
                <c:pt idx="1656">
                  <c:v>1148400</c:v>
                </c:pt>
                <c:pt idx="1657">
                  <c:v>858589</c:v>
                </c:pt>
                <c:pt idx="1658">
                  <c:v>809979</c:v>
                </c:pt>
                <c:pt idx="1659">
                  <c:v>239280</c:v>
                </c:pt>
                <c:pt idx="1660">
                  <c:v>306480</c:v>
                </c:pt>
                <c:pt idx="1661">
                  <c:v>303840</c:v>
                </c:pt>
                <c:pt idx="1662">
                  <c:v>328074</c:v>
                </c:pt>
                <c:pt idx="1663">
                  <c:v>313540</c:v>
                </c:pt>
                <c:pt idx="1664">
                  <c:v>314665</c:v>
                </c:pt>
                <c:pt idx="1665">
                  <c:v>327420</c:v>
                </c:pt>
                <c:pt idx="1666">
                  <c:v>298178</c:v>
                </c:pt>
                <c:pt idx="1667">
                  <c:v>439110</c:v>
                </c:pt>
                <c:pt idx="1668">
                  <c:v>830976</c:v>
                </c:pt>
                <c:pt idx="1669">
                  <c:v>687543</c:v>
                </c:pt>
                <c:pt idx="1670">
                  <c:v>198497</c:v>
                </c:pt>
                <c:pt idx="1671">
                  <c:v>453631</c:v>
                </c:pt>
                <c:pt idx="1672">
                  <c:v>727112</c:v>
                </c:pt>
                <c:pt idx="1673">
                  <c:v>898248</c:v>
                </c:pt>
                <c:pt idx="1674">
                  <c:v>665091</c:v>
                </c:pt>
                <c:pt idx="1675">
                  <c:v>3058920</c:v>
                </c:pt>
                <c:pt idx="1676">
                  <c:v>853620</c:v>
                </c:pt>
                <c:pt idx="1677">
                  <c:v>951667</c:v>
                </c:pt>
                <c:pt idx="1678">
                  <c:v>597865</c:v>
                </c:pt>
                <c:pt idx="1679">
                  <c:v>1374800</c:v>
                </c:pt>
                <c:pt idx="1680">
                  <c:v>1163520</c:v>
                </c:pt>
                <c:pt idx="1681">
                  <c:v>892880</c:v>
                </c:pt>
                <c:pt idx="1682">
                  <c:v>134280</c:v>
                </c:pt>
                <c:pt idx="1683">
                  <c:v>308880</c:v>
                </c:pt>
                <c:pt idx="1684">
                  <c:v>255120</c:v>
                </c:pt>
                <c:pt idx="1685">
                  <c:v>286223</c:v>
                </c:pt>
                <c:pt idx="1686">
                  <c:v>176835</c:v>
                </c:pt>
                <c:pt idx="1687">
                  <c:v>261012</c:v>
                </c:pt>
                <c:pt idx="1688">
                  <c:v>249389</c:v>
                </c:pt>
                <c:pt idx="1689">
                  <c:v>599523</c:v>
                </c:pt>
                <c:pt idx="1690">
                  <c:v>455043</c:v>
                </c:pt>
                <c:pt idx="1691">
                  <c:v>666159</c:v>
                </c:pt>
                <c:pt idx="1692">
                  <c:v>848285</c:v>
                </c:pt>
                <c:pt idx="1693">
                  <c:v>184705</c:v>
                </c:pt>
                <c:pt idx="1694">
                  <c:v>420510</c:v>
                </c:pt>
                <c:pt idx="1695">
                  <c:v>733112</c:v>
                </c:pt>
                <c:pt idx="1696">
                  <c:v>786251</c:v>
                </c:pt>
                <c:pt idx="1697">
                  <c:v>631080</c:v>
                </c:pt>
                <c:pt idx="1698">
                  <c:v>2180680</c:v>
                </c:pt>
                <c:pt idx="1699">
                  <c:v>891600</c:v>
                </c:pt>
                <c:pt idx="1700">
                  <c:v>965520</c:v>
                </c:pt>
                <c:pt idx="1701">
                  <c:v>612505</c:v>
                </c:pt>
                <c:pt idx="1702">
                  <c:v>1179720</c:v>
                </c:pt>
                <c:pt idx="1703">
                  <c:v>1098480</c:v>
                </c:pt>
                <c:pt idx="1704">
                  <c:v>874092</c:v>
                </c:pt>
                <c:pt idx="1705">
                  <c:v>206760</c:v>
                </c:pt>
                <c:pt idx="1706">
                  <c:v>274080</c:v>
                </c:pt>
                <c:pt idx="1707">
                  <c:v>337560</c:v>
                </c:pt>
                <c:pt idx="1708">
                  <c:v>321466</c:v>
                </c:pt>
                <c:pt idx="1709">
                  <c:v>235380</c:v>
                </c:pt>
                <c:pt idx="1710">
                  <c:v>312718</c:v>
                </c:pt>
                <c:pt idx="1711">
                  <c:v>289003</c:v>
                </c:pt>
                <c:pt idx="1712">
                  <c:v>455610</c:v>
                </c:pt>
                <c:pt idx="1713">
                  <c:v>428400</c:v>
                </c:pt>
                <c:pt idx="1714">
                  <c:v>749899</c:v>
                </c:pt>
                <c:pt idx="1715">
                  <c:v>809665</c:v>
                </c:pt>
                <c:pt idx="1716">
                  <c:v>162938</c:v>
                </c:pt>
                <c:pt idx="1717">
                  <c:v>353539</c:v>
                </c:pt>
                <c:pt idx="1718">
                  <c:v>695524</c:v>
                </c:pt>
                <c:pt idx="1719">
                  <c:v>946864</c:v>
                </c:pt>
                <c:pt idx="1720">
                  <c:v>602207</c:v>
                </c:pt>
                <c:pt idx="1721">
                  <c:v>2763720</c:v>
                </c:pt>
                <c:pt idx="1722">
                  <c:v>857880</c:v>
                </c:pt>
                <c:pt idx="1723">
                  <c:v>1079520</c:v>
                </c:pt>
                <c:pt idx="1724">
                  <c:v>890526</c:v>
                </c:pt>
                <c:pt idx="1725">
                  <c:v>1162800</c:v>
                </c:pt>
                <c:pt idx="1726">
                  <c:v>1090320</c:v>
                </c:pt>
                <c:pt idx="1727">
                  <c:v>957499</c:v>
                </c:pt>
                <c:pt idx="1728">
                  <c:v>251880</c:v>
                </c:pt>
                <c:pt idx="1729">
                  <c:v>252960</c:v>
                </c:pt>
                <c:pt idx="1730">
                  <c:v>305040</c:v>
                </c:pt>
                <c:pt idx="1731">
                  <c:v>325356</c:v>
                </c:pt>
                <c:pt idx="1732">
                  <c:v>322215</c:v>
                </c:pt>
                <c:pt idx="1733">
                  <c:v>294650</c:v>
                </c:pt>
                <c:pt idx="1734">
                  <c:v>341795</c:v>
                </c:pt>
                <c:pt idx="1735">
                  <c:v>196990</c:v>
                </c:pt>
                <c:pt idx="1736">
                  <c:v>352720</c:v>
                </c:pt>
                <c:pt idx="1737">
                  <c:v>745451</c:v>
                </c:pt>
                <c:pt idx="1738">
                  <c:v>854826</c:v>
                </c:pt>
                <c:pt idx="1739">
                  <c:v>235643</c:v>
                </c:pt>
                <c:pt idx="1740">
                  <c:v>419796</c:v>
                </c:pt>
                <c:pt idx="1741">
                  <c:v>672303</c:v>
                </c:pt>
                <c:pt idx="1742">
                  <c:v>892792</c:v>
                </c:pt>
                <c:pt idx="1743">
                  <c:v>651810</c:v>
                </c:pt>
                <c:pt idx="1744">
                  <c:v>2442400</c:v>
                </c:pt>
                <c:pt idx="1745">
                  <c:v>947880</c:v>
                </c:pt>
                <c:pt idx="1746">
                  <c:v>1063440</c:v>
                </c:pt>
                <c:pt idx="1747">
                  <c:v>855954</c:v>
                </c:pt>
                <c:pt idx="1748">
                  <c:v>1233800</c:v>
                </c:pt>
                <c:pt idx="1749">
                  <c:v>1061760</c:v>
                </c:pt>
                <c:pt idx="1750">
                  <c:v>908260</c:v>
                </c:pt>
              </c:numCache>
            </c:numRef>
          </c:val>
          <c:extLst>
            <c:ext xmlns:c16="http://schemas.microsoft.com/office/drawing/2014/chart" uri="{C3380CC4-5D6E-409C-BE32-E72D297353CC}">
              <c16:uniqueId val="{00000001-A77F-4F1B-97D2-56F0E1CEE74F}"/>
            </c:ext>
          </c:extLst>
        </c:ser>
        <c:dLbls>
          <c:showLegendKey val="0"/>
          <c:showVal val="0"/>
          <c:showCatName val="0"/>
          <c:showSerName val="0"/>
          <c:showPercent val="0"/>
          <c:showBubbleSize val="0"/>
        </c:dLbls>
        <c:gapWidth val="200"/>
        <c:axId val="88369295"/>
        <c:axId val="88367375"/>
      </c:barChart>
      <c:barChart>
        <c:barDir val="col"/>
        <c:grouping val="clustered"/>
        <c:varyColors val="0"/>
        <c:ser>
          <c:idx val="0"/>
          <c:order val="0"/>
          <c:tx>
            <c:strRef>
              <c:f>'Plant Output'!$B$33</c:f>
              <c:strCache>
                <c:ptCount val="1"/>
                <c:pt idx="0">
                  <c:v> Target Output</c:v>
                </c:pt>
              </c:strCache>
            </c:strRef>
          </c:tx>
          <c:spPr>
            <a:solidFill>
              <a:schemeClr val="bg2">
                <a:lumMod val="50000"/>
              </a:schemeClr>
            </a:solidFill>
            <a:ln>
              <a:noFill/>
            </a:ln>
            <a:effectLst/>
          </c:spPr>
          <c:invertIfNegative val="0"/>
          <c:cat>
            <c:multiLvlStrRef>
              <c:f>'Plant Output'!$A$34:$A$2039</c:f>
              <c:multiLvlStrCache>
                <c:ptCount val="1774"/>
                <c:lvl>
                  <c:pt idx="0">
                    <c:v>Autocoiner #3</c:v>
                  </c:pt>
                  <c:pt idx="1">
                    <c:v>Autocoiner #4</c:v>
                  </c:pt>
                  <c:pt idx="2">
                    <c:v>Autocoiner #5</c:v>
                  </c:pt>
                  <c:pt idx="3">
                    <c:v>Autocoiner #6</c:v>
                  </c:pt>
                  <c:pt idx="4">
                    <c:v>Autocoiner #7</c:v>
                  </c:pt>
                  <c:pt idx="5">
                    <c:v>Autocoiner #8</c:v>
                  </c:pt>
                  <c:pt idx="6">
                    <c:v>BIM 12</c:v>
                  </c:pt>
                  <c:pt idx="7">
                    <c:v>BIM03</c:v>
                  </c:pt>
                  <c:pt idx="8">
                    <c:v>BIM08</c:v>
                  </c:pt>
                  <c:pt idx="9">
                    <c:v>HF11</c:v>
                  </c:pt>
                  <c:pt idx="10">
                    <c:v>HU2</c:v>
                  </c:pt>
                  <c:pt idx="11">
                    <c:v>Kiefel 10</c:v>
                  </c:pt>
                  <c:pt idx="12">
                    <c:v>Kiefel 13</c:v>
                  </c:pt>
                  <c:pt idx="13">
                    <c:v>Kiefel 14</c:v>
                  </c:pt>
                  <c:pt idx="14">
                    <c:v>Kiefel 2</c:v>
                  </c:pt>
                  <c:pt idx="15">
                    <c:v>Kiefel 3</c:v>
                  </c:pt>
                  <c:pt idx="16">
                    <c:v>Kiefel 9</c:v>
                  </c:pt>
                  <c:pt idx="17">
                    <c:v>Autocoiner #3</c:v>
                  </c:pt>
                  <c:pt idx="18">
                    <c:v>Autocoiner #4</c:v>
                  </c:pt>
                  <c:pt idx="19">
                    <c:v>Autocoiner #5</c:v>
                  </c:pt>
                  <c:pt idx="20">
                    <c:v>Autocoiner #6</c:v>
                  </c:pt>
                  <c:pt idx="21">
                    <c:v>Autocoiner #7</c:v>
                  </c:pt>
                  <c:pt idx="22">
                    <c:v>Autocoiner #8</c:v>
                  </c:pt>
                  <c:pt idx="23">
                    <c:v>BIM 12</c:v>
                  </c:pt>
                  <c:pt idx="24">
                    <c:v>BIM03</c:v>
                  </c:pt>
                  <c:pt idx="25">
                    <c:v>BIM08</c:v>
                  </c:pt>
                  <c:pt idx="26">
                    <c:v>HF11</c:v>
                  </c:pt>
                  <c:pt idx="27">
                    <c:v>HU2</c:v>
                  </c:pt>
                  <c:pt idx="28">
                    <c:v>Kiefel 10</c:v>
                  </c:pt>
                  <c:pt idx="29">
                    <c:v>Kiefel 13</c:v>
                  </c:pt>
                  <c:pt idx="30">
                    <c:v>Kiefel 14</c:v>
                  </c:pt>
                  <c:pt idx="31">
                    <c:v>Kiefel 2</c:v>
                  </c:pt>
                  <c:pt idx="32">
                    <c:v>Kiefel 3</c:v>
                  </c:pt>
                  <c:pt idx="33">
                    <c:v>Kiefel 9</c:v>
                  </c:pt>
                  <c:pt idx="34">
                    <c:v>P16</c:v>
                  </c:pt>
                  <c:pt idx="35">
                    <c:v>Autocoiner #3</c:v>
                  </c:pt>
                  <c:pt idx="36">
                    <c:v>Autocoiner #4</c:v>
                  </c:pt>
                  <c:pt idx="37">
                    <c:v>Autocoiner #5</c:v>
                  </c:pt>
                  <c:pt idx="38">
                    <c:v>Autocoiner #6</c:v>
                  </c:pt>
                  <c:pt idx="39">
                    <c:v>Autocoiner #7</c:v>
                  </c:pt>
                  <c:pt idx="40">
                    <c:v>Autocoiner #8</c:v>
                  </c:pt>
                  <c:pt idx="41">
                    <c:v>BFX1</c:v>
                  </c:pt>
                  <c:pt idx="42">
                    <c:v>BIM 12</c:v>
                  </c:pt>
                  <c:pt idx="43">
                    <c:v>BIM03</c:v>
                  </c:pt>
                  <c:pt idx="44">
                    <c:v>BIM08</c:v>
                  </c:pt>
                  <c:pt idx="45">
                    <c:v>HF11</c:v>
                  </c:pt>
                  <c:pt idx="46">
                    <c:v>HU2</c:v>
                  </c:pt>
                  <c:pt idx="47">
                    <c:v>Kiefel 10</c:v>
                  </c:pt>
                  <c:pt idx="48">
                    <c:v>Kiefel 13</c:v>
                  </c:pt>
                  <c:pt idx="49">
                    <c:v>Kiefel 14</c:v>
                  </c:pt>
                  <c:pt idx="50">
                    <c:v>Kiefel 2</c:v>
                  </c:pt>
                  <c:pt idx="51">
                    <c:v>Kiefel 3</c:v>
                  </c:pt>
                  <c:pt idx="52">
                    <c:v>Kiefel 9</c:v>
                  </c:pt>
                  <c:pt idx="53">
                    <c:v>P16</c:v>
                  </c:pt>
                  <c:pt idx="54">
                    <c:v>Autocoiner #3</c:v>
                  </c:pt>
                  <c:pt idx="55">
                    <c:v>Autocoiner #4</c:v>
                  </c:pt>
                  <c:pt idx="56">
                    <c:v>Autocoiner #5</c:v>
                  </c:pt>
                  <c:pt idx="57">
                    <c:v>Autocoiner #6</c:v>
                  </c:pt>
                  <c:pt idx="58">
                    <c:v>Autocoiner #7</c:v>
                  </c:pt>
                  <c:pt idx="59">
                    <c:v>Autocoiner #8</c:v>
                  </c:pt>
                  <c:pt idx="60">
                    <c:v>BFX1</c:v>
                  </c:pt>
                  <c:pt idx="61">
                    <c:v>BIM 12</c:v>
                  </c:pt>
                  <c:pt idx="62">
                    <c:v>BIM03</c:v>
                  </c:pt>
                  <c:pt idx="63">
                    <c:v>BIM08</c:v>
                  </c:pt>
                  <c:pt idx="64">
                    <c:v>HF11</c:v>
                  </c:pt>
                  <c:pt idx="65">
                    <c:v>HU2</c:v>
                  </c:pt>
                  <c:pt idx="66">
                    <c:v>Kiefel 10</c:v>
                  </c:pt>
                  <c:pt idx="67">
                    <c:v>Kiefel 13</c:v>
                  </c:pt>
                  <c:pt idx="68">
                    <c:v>Kiefel 14</c:v>
                  </c:pt>
                  <c:pt idx="69">
                    <c:v>Kiefel 2</c:v>
                  </c:pt>
                  <c:pt idx="70">
                    <c:v>Kiefel 3</c:v>
                  </c:pt>
                  <c:pt idx="71">
                    <c:v>Kiefel 9</c:v>
                  </c:pt>
                  <c:pt idx="72">
                    <c:v>P16</c:v>
                  </c:pt>
                  <c:pt idx="73">
                    <c:v>Autocoiner #3</c:v>
                  </c:pt>
                  <c:pt idx="74">
                    <c:v>Autocoiner #4</c:v>
                  </c:pt>
                  <c:pt idx="75">
                    <c:v>Autocoiner #5</c:v>
                  </c:pt>
                  <c:pt idx="76">
                    <c:v>Autocoiner #6</c:v>
                  </c:pt>
                  <c:pt idx="77">
                    <c:v>Autocoiner #7</c:v>
                  </c:pt>
                  <c:pt idx="78">
                    <c:v>Autocoiner #8</c:v>
                  </c:pt>
                  <c:pt idx="79">
                    <c:v>BFX1</c:v>
                  </c:pt>
                  <c:pt idx="80">
                    <c:v>BIM 12</c:v>
                  </c:pt>
                  <c:pt idx="81">
                    <c:v>BIM03</c:v>
                  </c:pt>
                  <c:pt idx="82">
                    <c:v>BIM08</c:v>
                  </c:pt>
                  <c:pt idx="83">
                    <c:v>HF11</c:v>
                  </c:pt>
                  <c:pt idx="84">
                    <c:v>HU2</c:v>
                  </c:pt>
                  <c:pt idx="85">
                    <c:v>Kiefel 10</c:v>
                  </c:pt>
                  <c:pt idx="86">
                    <c:v>Kiefel 13</c:v>
                  </c:pt>
                  <c:pt idx="87">
                    <c:v>Kiefel 14</c:v>
                  </c:pt>
                  <c:pt idx="88">
                    <c:v>Kiefel 2</c:v>
                  </c:pt>
                  <c:pt idx="89">
                    <c:v>Kiefel 3</c:v>
                  </c:pt>
                  <c:pt idx="90">
                    <c:v>Kiefel 9</c:v>
                  </c:pt>
                  <c:pt idx="91">
                    <c:v>P16</c:v>
                  </c:pt>
                  <c:pt idx="92">
                    <c:v>Autocoiner #3</c:v>
                  </c:pt>
                  <c:pt idx="93">
                    <c:v>Autocoiner #4</c:v>
                  </c:pt>
                  <c:pt idx="94">
                    <c:v>Autocoiner #5</c:v>
                  </c:pt>
                  <c:pt idx="95">
                    <c:v>Autocoiner #6</c:v>
                  </c:pt>
                  <c:pt idx="96">
                    <c:v>Autocoiner #7</c:v>
                  </c:pt>
                  <c:pt idx="97">
                    <c:v>Autocoiner #8</c:v>
                  </c:pt>
                  <c:pt idx="98">
                    <c:v>BFX1</c:v>
                  </c:pt>
                  <c:pt idx="99">
                    <c:v>BIM 12</c:v>
                  </c:pt>
                  <c:pt idx="100">
                    <c:v>BIM03</c:v>
                  </c:pt>
                  <c:pt idx="101">
                    <c:v>BIM08</c:v>
                  </c:pt>
                  <c:pt idx="102">
                    <c:v>HF11</c:v>
                  </c:pt>
                  <c:pt idx="103">
                    <c:v>HU2</c:v>
                  </c:pt>
                  <c:pt idx="104">
                    <c:v>Kiefel 10</c:v>
                  </c:pt>
                  <c:pt idx="105">
                    <c:v>Kiefel 13</c:v>
                  </c:pt>
                  <c:pt idx="106">
                    <c:v>Kiefel 14</c:v>
                  </c:pt>
                  <c:pt idx="107">
                    <c:v>Kiefel 2</c:v>
                  </c:pt>
                  <c:pt idx="108">
                    <c:v>Kiefel 3</c:v>
                  </c:pt>
                  <c:pt idx="109">
                    <c:v>Kiefel 9</c:v>
                  </c:pt>
                  <c:pt idx="110">
                    <c:v>P16</c:v>
                  </c:pt>
                  <c:pt idx="111">
                    <c:v>Autocoiner #3</c:v>
                  </c:pt>
                  <c:pt idx="112">
                    <c:v>Autocoiner #4</c:v>
                  </c:pt>
                  <c:pt idx="113">
                    <c:v>Autocoiner #5</c:v>
                  </c:pt>
                  <c:pt idx="114">
                    <c:v>Autocoiner #6</c:v>
                  </c:pt>
                  <c:pt idx="115">
                    <c:v>Autocoiner #7</c:v>
                  </c:pt>
                  <c:pt idx="116">
                    <c:v>Autocoiner #8</c:v>
                  </c:pt>
                  <c:pt idx="117">
                    <c:v>BFX1</c:v>
                  </c:pt>
                  <c:pt idx="118">
                    <c:v>BIM 12</c:v>
                  </c:pt>
                  <c:pt idx="119">
                    <c:v>BIM03</c:v>
                  </c:pt>
                  <c:pt idx="120">
                    <c:v>BIM08</c:v>
                  </c:pt>
                  <c:pt idx="121">
                    <c:v>HF11</c:v>
                  </c:pt>
                  <c:pt idx="122">
                    <c:v>HU2</c:v>
                  </c:pt>
                  <c:pt idx="123">
                    <c:v>Kiefel 10</c:v>
                  </c:pt>
                  <c:pt idx="124">
                    <c:v>Kiefel 13</c:v>
                  </c:pt>
                  <c:pt idx="125">
                    <c:v>Kiefel 14</c:v>
                  </c:pt>
                  <c:pt idx="126">
                    <c:v>Kiefel 2</c:v>
                  </c:pt>
                  <c:pt idx="127">
                    <c:v>Kiefel 3</c:v>
                  </c:pt>
                  <c:pt idx="128">
                    <c:v>Kiefel 9</c:v>
                  </c:pt>
                  <c:pt idx="129">
                    <c:v>P16</c:v>
                  </c:pt>
                  <c:pt idx="130">
                    <c:v>Autocoiner #3</c:v>
                  </c:pt>
                  <c:pt idx="131">
                    <c:v>Autocoiner #4</c:v>
                  </c:pt>
                  <c:pt idx="132">
                    <c:v>Autocoiner #5</c:v>
                  </c:pt>
                  <c:pt idx="133">
                    <c:v>Autocoiner #6</c:v>
                  </c:pt>
                  <c:pt idx="134">
                    <c:v>Autocoiner #7</c:v>
                  </c:pt>
                  <c:pt idx="135">
                    <c:v>Autocoiner #8</c:v>
                  </c:pt>
                  <c:pt idx="136">
                    <c:v>BFX1</c:v>
                  </c:pt>
                  <c:pt idx="137">
                    <c:v>BIM 12</c:v>
                  </c:pt>
                  <c:pt idx="138">
                    <c:v>BIM03</c:v>
                  </c:pt>
                  <c:pt idx="139">
                    <c:v>BIM08</c:v>
                  </c:pt>
                  <c:pt idx="140">
                    <c:v>HF11</c:v>
                  </c:pt>
                  <c:pt idx="141">
                    <c:v>HU2</c:v>
                  </c:pt>
                  <c:pt idx="142">
                    <c:v>Kiefel 10</c:v>
                  </c:pt>
                  <c:pt idx="143">
                    <c:v>Kiefel 13</c:v>
                  </c:pt>
                  <c:pt idx="144">
                    <c:v>Kiefel 14</c:v>
                  </c:pt>
                  <c:pt idx="145">
                    <c:v>Kiefel 2</c:v>
                  </c:pt>
                  <c:pt idx="146">
                    <c:v>Kiefel 3</c:v>
                  </c:pt>
                  <c:pt idx="147">
                    <c:v>Kiefel 9</c:v>
                  </c:pt>
                  <c:pt idx="148">
                    <c:v>P16</c:v>
                  </c:pt>
                  <c:pt idx="149">
                    <c:v>Autocoiner #3</c:v>
                  </c:pt>
                  <c:pt idx="150">
                    <c:v>Autocoiner #4</c:v>
                  </c:pt>
                  <c:pt idx="151">
                    <c:v>Autocoiner #5</c:v>
                  </c:pt>
                  <c:pt idx="152">
                    <c:v>Autocoiner #6</c:v>
                  </c:pt>
                  <c:pt idx="153">
                    <c:v>Autocoiner #7</c:v>
                  </c:pt>
                  <c:pt idx="154">
                    <c:v>Autocoiner #8</c:v>
                  </c:pt>
                  <c:pt idx="155">
                    <c:v>BFX1</c:v>
                  </c:pt>
                  <c:pt idx="156">
                    <c:v>BIM 12</c:v>
                  </c:pt>
                  <c:pt idx="157">
                    <c:v>BIM03</c:v>
                  </c:pt>
                  <c:pt idx="158">
                    <c:v>BIM08</c:v>
                  </c:pt>
                  <c:pt idx="159">
                    <c:v>HF11</c:v>
                  </c:pt>
                  <c:pt idx="160">
                    <c:v>HU2</c:v>
                  </c:pt>
                  <c:pt idx="161">
                    <c:v>Kiefel 10</c:v>
                  </c:pt>
                  <c:pt idx="162">
                    <c:v>Kiefel 13</c:v>
                  </c:pt>
                  <c:pt idx="163">
                    <c:v>Kiefel 14</c:v>
                  </c:pt>
                  <c:pt idx="164">
                    <c:v>Kiefel 2</c:v>
                  </c:pt>
                  <c:pt idx="165">
                    <c:v>Kiefel 3</c:v>
                  </c:pt>
                  <c:pt idx="166">
                    <c:v>Kiefel 9</c:v>
                  </c:pt>
                  <c:pt idx="167">
                    <c:v>P16</c:v>
                  </c:pt>
                  <c:pt idx="168">
                    <c:v>Autocoiner #3</c:v>
                  </c:pt>
                  <c:pt idx="169">
                    <c:v>Autocoiner #4</c:v>
                  </c:pt>
                  <c:pt idx="170">
                    <c:v>Autocoiner #5</c:v>
                  </c:pt>
                  <c:pt idx="171">
                    <c:v>Autocoiner #6</c:v>
                  </c:pt>
                  <c:pt idx="172">
                    <c:v>Autocoiner #7</c:v>
                  </c:pt>
                  <c:pt idx="173">
                    <c:v>Autocoiner #8</c:v>
                  </c:pt>
                  <c:pt idx="174">
                    <c:v>BFX1</c:v>
                  </c:pt>
                  <c:pt idx="175">
                    <c:v>BIM 12</c:v>
                  </c:pt>
                  <c:pt idx="176">
                    <c:v>BIM03</c:v>
                  </c:pt>
                  <c:pt idx="177">
                    <c:v>BIM08</c:v>
                  </c:pt>
                  <c:pt idx="178">
                    <c:v>HF11</c:v>
                  </c:pt>
                  <c:pt idx="179">
                    <c:v>HU2</c:v>
                  </c:pt>
                  <c:pt idx="180">
                    <c:v>Kiefel 10</c:v>
                  </c:pt>
                  <c:pt idx="181">
                    <c:v>Kiefel 13</c:v>
                  </c:pt>
                  <c:pt idx="182">
                    <c:v>Kiefel 14</c:v>
                  </c:pt>
                  <c:pt idx="183">
                    <c:v>Kiefel 2</c:v>
                  </c:pt>
                  <c:pt idx="184">
                    <c:v>Kiefel 3</c:v>
                  </c:pt>
                  <c:pt idx="185">
                    <c:v>Kiefel 9</c:v>
                  </c:pt>
                  <c:pt idx="186">
                    <c:v>P16</c:v>
                  </c:pt>
                  <c:pt idx="187">
                    <c:v>Autocoiner #3</c:v>
                  </c:pt>
                  <c:pt idx="188">
                    <c:v>Autocoiner #4</c:v>
                  </c:pt>
                  <c:pt idx="189">
                    <c:v>Autocoiner #5</c:v>
                  </c:pt>
                  <c:pt idx="190">
                    <c:v>Autocoiner #6</c:v>
                  </c:pt>
                  <c:pt idx="191">
                    <c:v>Autocoiner #7</c:v>
                  </c:pt>
                  <c:pt idx="192">
                    <c:v>Autocoiner #8</c:v>
                  </c:pt>
                  <c:pt idx="193">
                    <c:v>BFX1</c:v>
                  </c:pt>
                  <c:pt idx="194">
                    <c:v>BIM 12</c:v>
                  </c:pt>
                  <c:pt idx="195">
                    <c:v>BIM03</c:v>
                  </c:pt>
                  <c:pt idx="196">
                    <c:v>BIM08</c:v>
                  </c:pt>
                  <c:pt idx="197">
                    <c:v>HF11</c:v>
                  </c:pt>
                  <c:pt idx="198">
                    <c:v>HU2</c:v>
                  </c:pt>
                  <c:pt idx="199">
                    <c:v>Kiefel 10</c:v>
                  </c:pt>
                  <c:pt idx="200">
                    <c:v>Kiefel 13</c:v>
                  </c:pt>
                  <c:pt idx="201">
                    <c:v>Kiefel 14</c:v>
                  </c:pt>
                  <c:pt idx="202">
                    <c:v>Kiefel 2</c:v>
                  </c:pt>
                  <c:pt idx="203">
                    <c:v>Kiefel 3</c:v>
                  </c:pt>
                  <c:pt idx="204">
                    <c:v>Kiefel 9</c:v>
                  </c:pt>
                  <c:pt idx="205">
                    <c:v>P16</c:v>
                  </c:pt>
                  <c:pt idx="206">
                    <c:v>Autocoiner #3</c:v>
                  </c:pt>
                  <c:pt idx="207">
                    <c:v>Autocoiner #4</c:v>
                  </c:pt>
                  <c:pt idx="208">
                    <c:v>Autocoiner #5</c:v>
                  </c:pt>
                  <c:pt idx="209">
                    <c:v>Autocoiner #6</c:v>
                  </c:pt>
                  <c:pt idx="210">
                    <c:v>Autocoiner #7</c:v>
                  </c:pt>
                  <c:pt idx="211">
                    <c:v>Autocoiner #8</c:v>
                  </c:pt>
                  <c:pt idx="212">
                    <c:v>BFX1</c:v>
                  </c:pt>
                  <c:pt idx="213">
                    <c:v>BIM 12</c:v>
                  </c:pt>
                  <c:pt idx="214">
                    <c:v>BIM03</c:v>
                  </c:pt>
                  <c:pt idx="215">
                    <c:v>BIM08</c:v>
                  </c:pt>
                  <c:pt idx="216">
                    <c:v>HF11</c:v>
                  </c:pt>
                  <c:pt idx="217">
                    <c:v>HU2</c:v>
                  </c:pt>
                  <c:pt idx="218">
                    <c:v>Kiefel 10</c:v>
                  </c:pt>
                  <c:pt idx="219">
                    <c:v>Kiefel 13</c:v>
                  </c:pt>
                  <c:pt idx="220">
                    <c:v>Kiefel 14</c:v>
                  </c:pt>
                  <c:pt idx="221">
                    <c:v>Kiefel 3</c:v>
                  </c:pt>
                  <c:pt idx="222">
                    <c:v>Kiefel 9</c:v>
                  </c:pt>
                  <c:pt idx="223">
                    <c:v>P16</c:v>
                  </c:pt>
                  <c:pt idx="224">
                    <c:v>Autocoiner #3</c:v>
                  </c:pt>
                  <c:pt idx="225">
                    <c:v>Autocoiner #4</c:v>
                  </c:pt>
                  <c:pt idx="226">
                    <c:v>Autocoiner #5</c:v>
                  </c:pt>
                  <c:pt idx="227">
                    <c:v>Autocoiner #6</c:v>
                  </c:pt>
                  <c:pt idx="228">
                    <c:v>Autocoiner #7</c:v>
                  </c:pt>
                  <c:pt idx="229">
                    <c:v>Autocoiner #8</c:v>
                  </c:pt>
                  <c:pt idx="230">
                    <c:v>BFX1</c:v>
                  </c:pt>
                  <c:pt idx="231">
                    <c:v>BIM 12</c:v>
                  </c:pt>
                  <c:pt idx="232">
                    <c:v>BIM03</c:v>
                  </c:pt>
                  <c:pt idx="233">
                    <c:v>BIM08</c:v>
                  </c:pt>
                  <c:pt idx="234">
                    <c:v>HF11</c:v>
                  </c:pt>
                  <c:pt idx="235">
                    <c:v>HU2</c:v>
                  </c:pt>
                  <c:pt idx="236">
                    <c:v>Kiefel 10</c:v>
                  </c:pt>
                  <c:pt idx="237">
                    <c:v>Kiefel 13</c:v>
                  </c:pt>
                  <c:pt idx="238">
                    <c:v>Kiefel 14</c:v>
                  </c:pt>
                  <c:pt idx="239">
                    <c:v>Kiefel 2</c:v>
                  </c:pt>
                  <c:pt idx="240">
                    <c:v>Kiefel 3</c:v>
                  </c:pt>
                  <c:pt idx="241">
                    <c:v>Kiefel 9</c:v>
                  </c:pt>
                  <c:pt idx="242">
                    <c:v>P16</c:v>
                  </c:pt>
                  <c:pt idx="243">
                    <c:v>Autocoiner #3</c:v>
                  </c:pt>
                  <c:pt idx="244">
                    <c:v>Autocoiner #4</c:v>
                  </c:pt>
                  <c:pt idx="245">
                    <c:v>Autocoiner #5</c:v>
                  </c:pt>
                  <c:pt idx="246">
                    <c:v>Autocoiner #6</c:v>
                  </c:pt>
                  <c:pt idx="247">
                    <c:v>Autocoiner #7</c:v>
                  </c:pt>
                  <c:pt idx="248">
                    <c:v>Autocoiner #8</c:v>
                  </c:pt>
                  <c:pt idx="249">
                    <c:v>BFX1</c:v>
                  </c:pt>
                  <c:pt idx="250">
                    <c:v>BIM 12</c:v>
                  </c:pt>
                  <c:pt idx="251">
                    <c:v>BIM03</c:v>
                  </c:pt>
                  <c:pt idx="252">
                    <c:v>BIM08</c:v>
                  </c:pt>
                  <c:pt idx="253">
                    <c:v>HF11</c:v>
                  </c:pt>
                  <c:pt idx="254">
                    <c:v>HU2</c:v>
                  </c:pt>
                  <c:pt idx="255">
                    <c:v>Kiefel 10</c:v>
                  </c:pt>
                  <c:pt idx="256">
                    <c:v>Kiefel 13</c:v>
                  </c:pt>
                  <c:pt idx="257">
                    <c:v>Kiefel 14</c:v>
                  </c:pt>
                  <c:pt idx="258">
                    <c:v>Kiefel 2</c:v>
                  </c:pt>
                  <c:pt idx="259">
                    <c:v>Kiefel 3</c:v>
                  </c:pt>
                  <c:pt idx="260">
                    <c:v>Kiefel 9</c:v>
                  </c:pt>
                  <c:pt idx="261">
                    <c:v>P16</c:v>
                  </c:pt>
                  <c:pt idx="262">
                    <c:v>Autocoiner #3</c:v>
                  </c:pt>
                  <c:pt idx="263">
                    <c:v>Autocoiner #4</c:v>
                  </c:pt>
                  <c:pt idx="264">
                    <c:v>Autocoiner #5</c:v>
                  </c:pt>
                  <c:pt idx="265">
                    <c:v>Autocoiner #6</c:v>
                  </c:pt>
                  <c:pt idx="266">
                    <c:v>Autocoiner #7</c:v>
                  </c:pt>
                  <c:pt idx="267">
                    <c:v>Autocoiner #8</c:v>
                  </c:pt>
                  <c:pt idx="268">
                    <c:v>BFX1</c:v>
                  </c:pt>
                  <c:pt idx="269">
                    <c:v>BIM 12</c:v>
                  </c:pt>
                  <c:pt idx="270">
                    <c:v>BIM03</c:v>
                  </c:pt>
                  <c:pt idx="271">
                    <c:v>BIM08</c:v>
                  </c:pt>
                  <c:pt idx="272">
                    <c:v>HF11</c:v>
                  </c:pt>
                  <c:pt idx="273">
                    <c:v>HU2</c:v>
                  </c:pt>
                  <c:pt idx="274">
                    <c:v>Kiefel 10</c:v>
                  </c:pt>
                  <c:pt idx="275">
                    <c:v>Kiefel 13</c:v>
                  </c:pt>
                  <c:pt idx="276">
                    <c:v>Kiefel 14</c:v>
                  </c:pt>
                  <c:pt idx="277">
                    <c:v>Kiefel 2</c:v>
                  </c:pt>
                  <c:pt idx="278">
                    <c:v>Kiefel 3</c:v>
                  </c:pt>
                  <c:pt idx="279">
                    <c:v>Kiefel 9</c:v>
                  </c:pt>
                  <c:pt idx="280">
                    <c:v>P16</c:v>
                  </c:pt>
                  <c:pt idx="281">
                    <c:v>Autocoiner #3</c:v>
                  </c:pt>
                  <c:pt idx="282">
                    <c:v>Autocoiner #4</c:v>
                  </c:pt>
                  <c:pt idx="283">
                    <c:v>Autocoiner #5</c:v>
                  </c:pt>
                  <c:pt idx="284">
                    <c:v>Autocoiner #6</c:v>
                  </c:pt>
                  <c:pt idx="285">
                    <c:v>Autocoiner #7</c:v>
                  </c:pt>
                  <c:pt idx="286">
                    <c:v>Autocoiner #8</c:v>
                  </c:pt>
                  <c:pt idx="287">
                    <c:v>BFX1</c:v>
                  </c:pt>
                  <c:pt idx="288">
                    <c:v>BIM 12</c:v>
                  </c:pt>
                  <c:pt idx="289">
                    <c:v>BIM03</c:v>
                  </c:pt>
                  <c:pt idx="290">
                    <c:v>BIM08</c:v>
                  </c:pt>
                  <c:pt idx="291">
                    <c:v>HF11</c:v>
                  </c:pt>
                  <c:pt idx="292">
                    <c:v>HU2</c:v>
                  </c:pt>
                  <c:pt idx="293">
                    <c:v>Kiefel 10</c:v>
                  </c:pt>
                  <c:pt idx="294">
                    <c:v>Kiefel 13</c:v>
                  </c:pt>
                  <c:pt idx="295">
                    <c:v>Kiefel 14</c:v>
                  </c:pt>
                  <c:pt idx="296">
                    <c:v>Kiefel 2</c:v>
                  </c:pt>
                  <c:pt idx="297">
                    <c:v>Kiefel 3</c:v>
                  </c:pt>
                  <c:pt idx="298">
                    <c:v>Kiefel 9</c:v>
                  </c:pt>
                  <c:pt idx="299">
                    <c:v>P16</c:v>
                  </c:pt>
                  <c:pt idx="300">
                    <c:v>Autocoiner #3</c:v>
                  </c:pt>
                  <c:pt idx="301">
                    <c:v>Autocoiner #4</c:v>
                  </c:pt>
                  <c:pt idx="302">
                    <c:v>Autocoiner #5</c:v>
                  </c:pt>
                  <c:pt idx="303">
                    <c:v>Autocoiner #6</c:v>
                  </c:pt>
                  <c:pt idx="304">
                    <c:v>Autocoiner #7</c:v>
                  </c:pt>
                  <c:pt idx="305">
                    <c:v>Autocoiner #8</c:v>
                  </c:pt>
                  <c:pt idx="306">
                    <c:v>BFX1</c:v>
                  </c:pt>
                  <c:pt idx="307">
                    <c:v>BIM 12</c:v>
                  </c:pt>
                  <c:pt idx="308">
                    <c:v>BIM03</c:v>
                  </c:pt>
                  <c:pt idx="309">
                    <c:v>BIM08</c:v>
                  </c:pt>
                  <c:pt idx="310">
                    <c:v>HF11</c:v>
                  </c:pt>
                  <c:pt idx="311">
                    <c:v>HU2</c:v>
                  </c:pt>
                  <c:pt idx="312">
                    <c:v>Kiefel 10</c:v>
                  </c:pt>
                  <c:pt idx="313">
                    <c:v>Kiefel 13</c:v>
                  </c:pt>
                  <c:pt idx="314">
                    <c:v>Kiefel 14</c:v>
                  </c:pt>
                  <c:pt idx="315">
                    <c:v>Kiefel 2</c:v>
                  </c:pt>
                  <c:pt idx="316">
                    <c:v>Kiefel 3</c:v>
                  </c:pt>
                  <c:pt idx="317">
                    <c:v>Kiefel 9</c:v>
                  </c:pt>
                  <c:pt idx="318">
                    <c:v>P16</c:v>
                  </c:pt>
                  <c:pt idx="319">
                    <c:v>HU3</c:v>
                  </c:pt>
                  <c:pt idx="320">
                    <c:v>Autocoiner #3</c:v>
                  </c:pt>
                  <c:pt idx="321">
                    <c:v>Autocoiner #4</c:v>
                  </c:pt>
                  <c:pt idx="322">
                    <c:v>Autocoiner #5</c:v>
                  </c:pt>
                  <c:pt idx="323">
                    <c:v>Autocoiner #6</c:v>
                  </c:pt>
                  <c:pt idx="324">
                    <c:v>Autocoiner #7</c:v>
                  </c:pt>
                  <c:pt idx="325">
                    <c:v>Autocoiner #8</c:v>
                  </c:pt>
                  <c:pt idx="326">
                    <c:v>BFX1</c:v>
                  </c:pt>
                  <c:pt idx="327">
                    <c:v>BIM 12</c:v>
                  </c:pt>
                  <c:pt idx="328">
                    <c:v>BIM03</c:v>
                  </c:pt>
                  <c:pt idx="329">
                    <c:v>BIM08</c:v>
                  </c:pt>
                  <c:pt idx="330">
                    <c:v>HF11</c:v>
                  </c:pt>
                  <c:pt idx="331">
                    <c:v>HU2</c:v>
                  </c:pt>
                  <c:pt idx="332">
                    <c:v>Kiefel 10</c:v>
                  </c:pt>
                  <c:pt idx="333">
                    <c:v>Kiefel 13</c:v>
                  </c:pt>
                  <c:pt idx="334">
                    <c:v>Kiefel 14</c:v>
                  </c:pt>
                  <c:pt idx="335">
                    <c:v>Kiefel 2</c:v>
                  </c:pt>
                  <c:pt idx="336">
                    <c:v>Kiefel 3</c:v>
                  </c:pt>
                  <c:pt idx="337">
                    <c:v>Kiefel 9</c:v>
                  </c:pt>
                  <c:pt idx="338">
                    <c:v>P16</c:v>
                  </c:pt>
                  <c:pt idx="339">
                    <c:v>HU3</c:v>
                  </c:pt>
                  <c:pt idx="340">
                    <c:v>Autocoiner #3</c:v>
                  </c:pt>
                  <c:pt idx="341">
                    <c:v>Autocoiner #4</c:v>
                  </c:pt>
                  <c:pt idx="342">
                    <c:v>Autocoiner #5</c:v>
                  </c:pt>
                  <c:pt idx="343">
                    <c:v>Autocoiner #6</c:v>
                  </c:pt>
                  <c:pt idx="344">
                    <c:v>Autocoiner #7</c:v>
                  </c:pt>
                  <c:pt idx="345">
                    <c:v>Autocoiner #8</c:v>
                  </c:pt>
                  <c:pt idx="346">
                    <c:v>BFX1</c:v>
                  </c:pt>
                  <c:pt idx="347">
                    <c:v>BIM 12</c:v>
                  </c:pt>
                  <c:pt idx="348">
                    <c:v>BIM03</c:v>
                  </c:pt>
                  <c:pt idx="349">
                    <c:v>BIM08</c:v>
                  </c:pt>
                  <c:pt idx="350">
                    <c:v>HF11</c:v>
                  </c:pt>
                  <c:pt idx="351">
                    <c:v>HU2</c:v>
                  </c:pt>
                  <c:pt idx="352">
                    <c:v>Kiefel 10</c:v>
                  </c:pt>
                  <c:pt idx="353">
                    <c:v>Kiefel 13</c:v>
                  </c:pt>
                  <c:pt idx="354">
                    <c:v>Kiefel 14</c:v>
                  </c:pt>
                  <c:pt idx="355">
                    <c:v>Kiefel 2</c:v>
                  </c:pt>
                  <c:pt idx="356">
                    <c:v>Kiefel 3</c:v>
                  </c:pt>
                  <c:pt idx="357">
                    <c:v>Kiefel 9</c:v>
                  </c:pt>
                  <c:pt idx="358">
                    <c:v>P16</c:v>
                  </c:pt>
                  <c:pt idx="359">
                    <c:v>HU3</c:v>
                  </c:pt>
                  <c:pt idx="360">
                    <c:v>Autocoiner #3</c:v>
                  </c:pt>
                  <c:pt idx="361">
                    <c:v>Autocoiner #4</c:v>
                  </c:pt>
                  <c:pt idx="362">
                    <c:v>Autocoiner #5</c:v>
                  </c:pt>
                  <c:pt idx="363">
                    <c:v>Autocoiner #6</c:v>
                  </c:pt>
                  <c:pt idx="364">
                    <c:v>Autocoiner #7</c:v>
                  </c:pt>
                  <c:pt idx="365">
                    <c:v>Autocoiner #8</c:v>
                  </c:pt>
                  <c:pt idx="366">
                    <c:v>BFX1</c:v>
                  </c:pt>
                  <c:pt idx="367">
                    <c:v>BIM 12</c:v>
                  </c:pt>
                  <c:pt idx="368">
                    <c:v>BIM03</c:v>
                  </c:pt>
                  <c:pt idx="369">
                    <c:v>BIM08</c:v>
                  </c:pt>
                  <c:pt idx="370">
                    <c:v>HF11</c:v>
                  </c:pt>
                  <c:pt idx="371">
                    <c:v>HU2</c:v>
                  </c:pt>
                  <c:pt idx="372">
                    <c:v>Kiefel 10</c:v>
                  </c:pt>
                  <c:pt idx="373">
                    <c:v>Kiefel 13</c:v>
                  </c:pt>
                  <c:pt idx="374">
                    <c:v>Kiefel 14</c:v>
                  </c:pt>
                  <c:pt idx="375">
                    <c:v>Kiefel 2</c:v>
                  </c:pt>
                  <c:pt idx="376">
                    <c:v>Kiefel 3</c:v>
                  </c:pt>
                  <c:pt idx="377">
                    <c:v>Kiefel 9</c:v>
                  </c:pt>
                  <c:pt idx="378">
                    <c:v>P16</c:v>
                  </c:pt>
                  <c:pt idx="379">
                    <c:v>HU3</c:v>
                  </c:pt>
                  <c:pt idx="380">
                    <c:v>Autocoiner #3</c:v>
                  </c:pt>
                  <c:pt idx="381">
                    <c:v>Autocoiner #4</c:v>
                  </c:pt>
                  <c:pt idx="382">
                    <c:v>Autocoiner #5</c:v>
                  </c:pt>
                  <c:pt idx="383">
                    <c:v>Autocoiner #6</c:v>
                  </c:pt>
                  <c:pt idx="384">
                    <c:v>Autocoiner #7</c:v>
                  </c:pt>
                  <c:pt idx="385">
                    <c:v>Autocoiner #8</c:v>
                  </c:pt>
                  <c:pt idx="386">
                    <c:v>BFX1</c:v>
                  </c:pt>
                  <c:pt idx="387">
                    <c:v>BIM 12</c:v>
                  </c:pt>
                  <c:pt idx="388">
                    <c:v>BIM03</c:v>
                  </c:pt>
                  <c:pt idx="389">
                    <c:v>BIM08</c:v>
                  </c:pt>
                  <c:pt idx="390">
                    <c:v>HF11</c:v>
                  </c:pt>
                  <c:pt idx="391">
                    <c:v>HU2</c:v>
                  </c:pt>
                  <c:pt idx="392">
                    <c:v>Kiefel 10</c:v>
                  </c:pt>
                  <c:pt idx="393">
                    <c:v>Kiefel 13</c:v>
                  </c:pt>
                  <c:pt idx="394">
                    <c:v>Kiefel 14</c:v>
                  </c:pt>
                  <c:pt idx="395">
                    <c:v>Kiefel 2</c:v>
                  </c:pt>
                  <c:pt idx="396">
                    <c:v>Kiefel 3</c:v>
                  </c:pt>
                  <c:pt idx="397">
                    <c:v>Kiefel 9</c:v>
                  </c:pt>
                  <c:pt idx="398">
                    <c:v>P16</c:v>
                  </c:pt>
                  <c:pt idx="399">
                    <c:v>HU3</c:v>
                  </c:pt>
                  <c:pt idx="400">
                    <c:v>Autocoiner #3</c:v>
                  </c:pt>
                  <c:pt idx="401">
                    <c:v>Autocoiner #4</c:v>
                  </c:pt>
                  <c:pt idx="402">
                    <c:v>Autocoiner #5</c:v>
                  </c:pt>
                  <c:pt idx="403">
                    <c:v>Autocoiner #6</c:v>
                  </c:pt>
                  <c:pt idx="404">
                    <c:v>Autocoiner #7</c:v>
                  </c:pt>
                  <c:pt idx="405">
                    <c:v>Autocoiner #8</c:v>
                  </c:pt>
                  <c:pt idx="406">
                    <c:v>BFX1</c:v>
                  </c:pt>
                  <c:pt idx="407">
                    <c:v>BIM 12</c:v>
                  </c:pt>
                  <c:pt idx="408">
                    <c:v>BIM03</c:v>
                  </c:pt>
                  <c:pt idx="409">
                    <c:v>BIM08</c:v>
                  </c:pt>
                  <c:pt idx="410">
                    <c:v>HF11</c:v>
                  </c:pt>
                  <c:pt idx="411">
                    <c:v>HU2</c:v>
                  </c:pt>
                  <c:pt idx="412">
                    <c:v>Kiefel 10</c:v>
                  </c:pt>
                  <c:pt idx="413">
                    <c:v>Kiefel 13</c:v>
                  </c:pt>
                  <c:pt idx="414">
                    <c:v>Kiefel 14</c:v>
                  </c:pt>
                  <c:pt idx="415">
                    <c:v>Kiefel 2</c:v>
                  </c:pt>
                  <c:pt idx="416">
                    <c:v>Kiefel 3</c:v>
                  </c:pt>
                  <c:pt idx="417">
                    <c:v>Kiefel 9</c:v>
                  </c:pt>
                  <c:pt idx="418">
                    <c:v>P16</c:v>
                  </c:pt>
                  <c:pt idx="419">
                    <c:v>HU3</c:v>
                  </c:pt>
                  <c:pt idx="420">
                    <c:v>Autocoiner #3</c:v>
                  </c:pt>
                  <c:pt idx="421">
                    <c:v>Autocoiner #4</c:v>
                  </c:pt>
                  <c:pt idx="422">
                    <c:v>Autocoiner #5</c:v>
                  </c:pt>
                  <c:pt idx="423">
                    <c:v>Autocoiner #6</c:v>
                  </c:pt>
                  <c:pt idx="424">
                    <c:v>Autocoiner #7</c:v>
                  </c:pt>
                  <c:pt idx="425">
                    <c:v>Autocoiner #8</c:v>
                  </c:pt>
                  <c:pt idx="426">
                    <c:v>BFX1</c:v>
                  </c:pt>
                  <c:pt idx="427">
                    <c:v>BIM 12</c:v>
                  </c:pt>
                  <c:pt idx="428">
                    <c:v>BIM03</c:v>
                  </c:pt>
                  <c:pt idx="429">
                    <c:v>BIM08</c:v>
                  </c:pt>
                  <c:pt idx="430">
                    <c:v>HF11</c:v>
                  </c:pt>
                  <c:pt idx="431">
                    <c:v>HU2</c:v>
                  </c:pt>
                  <c:pt idx="432">
                    <c:v>Kiefel 10</c:v>
                  </c:pt>
                  <c:pt idx="433">
                    <c:v>Kiefel 13</c:v>
                  </c:pt>
                  <c:pt idx="434">
                    <c:v>Kiefel 14</c:v>
                  </c:pt>
                  <c:pt idx="435">
                    <c:v>Kiefel 2</c:v>
                  </c:pt>
                  <c:pt idx="436">
                    <c:v>Kiefel 3</c:v>
                  </c:pt>
                  <c:pt idx="437">
                    <c:v>Kiefel 9</c:v>
                  </c:pt>
                  <c:pt idx="438">
                    <c:v>P16</c:v>
                  </c:pt>
                  <c:pt idx="439">
                    <c:v>HU3</c:v>
                  </c:pt>
                  <c:pt idx="440">
                    <c:v>Autocoiner #3</c:v>
                  </c:pt>
                  <c:pt idx="441">
                    <c:v>Autocoiner #4</c:v>
                  </c:pt>
                  <c:pt idx="442">
                    <c:v>Autocoiner #5</c:v>
                  </c:pt>
                  <c:pt idx="443">
                    <c:v>Autocoiner #6</c:v>
                  </c:pt>
                  <c:pt idx="444">
                    <c:v>Autocoiner #7</c:v>
                  </c:pt>
                  <c:pt idx="445">
                    <c:v>Autocoiner #8</c:v>
                  </c:pt>
                  <c:pt idx="446">
                    <c:v>BFX1</c:v>
                  </c:pt>
                  <c:pt idx="447">
                    <c:v>BIM 12</c:v>
                  </c:pt>
                  <c:pt idx="448">
                    <c:v>BIM03</c:v>
                  </c:pt>
                  <c:pt idx="449">
                    <c:v>BIM08</c:v>
                  </c:pt>
                  <c:pt idx="450">
                    <c:v>HF11</c:v>
                  </c:pt>
                  <c:pt idx="451">
                    <c:v>HU2</c:v>
                  </c:pt>
                  <c:pt idx="452">
                    <c:v>Kiefel 10</c:v>
                  </c:pt>
                  <c:pt idx="453">
                    <c:v>Kiefel 13</c:v>
                  </c:pt>
                  <c:pt idx="454">
                    <c:v>Kiefel 14</c:v>
                  </c:pt>
                  <c:pt idx="455">
                    <c:v>Kiefel 2</c:v>
                  </c:pt>
                  <c:pt idx="456">
                    <c:v>Kiefel 3</c:v>
                  </c:pt>
                  <c:pt idx="457">
                    <c:v>Kiefel 9</c:v>
                  </c:pt>
                  <c:pt idx="458">
                    <c:v>P16</c:v>
                  </c:pt>
                  <c:pt idx="459">
                    <c:v>HU3</c:v>
                  </c:pt>
                  <c:pt idx="460">
                    <c:v>Autocoiner #3</c:v>
                  </c:pt>
                  <c:pt idx="461">
                    <c:v>Autocoiner #4</c:v>
                  </c:pt>
                  <c:pt idx="462">
                    <c:v>Autocoiner #5</c:v>
                  </c:pt>
                  <c:pt idx="463">
                    <c:v>Autocoiner #6</c:v>
                  </c:pt>
                  <c:pt idx="464">
                    <c:v>Autocoiner #7</c:v>
                  </c:pt>
                  <c:pt idx="465">
                    <c:v>Autocoiner #8</c:v>
                  </c:pt>
                  <c:pt idx="466">
                    <c:v>BFX1</c:v>
                  </c:pt>
                  <c:pt idx="467">
                    <c:v>BIM 12</c:v>
                  </c:pt>
                  <c:pt idx="468">
                    <c:v>BIM03</c:v>
                  </c:pt>
                  <c:pt idx="469">
                    <c:v>BIM08</c:v>
                  </c:pt>
                  <c:pt idx="470">
                    <c:v>HF11</c:v>
                  </c:pt>
                  <c:pt idx="471">
                    <c:v>HU2</c:v>
                  </c:pt>
                  <c:pt idx="472">
                    <c:v>Kiefel 10</c:v>
                  </c:pt>
                  <c:pt idx="473">
                    <c:v>Kiefel 13</c:v>
                  </c:pt>
                  <c:pt idx="474">
                    <c:v>Kiefel 14</c:v>
                  </c:pt>
                  <c:pt idx="475">
                    <c:v>Kiefel 2</c:v>
                  </c:pt>
                  <c:pt idx="476">
                    <c:v>Kiefel 3</c:v>
                  </c:pt>
                  <c:pt idx="477">
                    <c:v>Kiefel 9</c:v>
                  </c:pt>
                  <c:pt idx="478">
                    <c:v>P16</c:v>
                  </c:pt>
                  <c:pt idx="479">
                    <c:v>HU3</c:v>
                  </c:pt>
                  <c:pt idx="480">
                    <c:v>Autocoiner #3</c:v>
                  </c:pt>
                  <c:pt idx="481">
                    <c:v>Autocoiner #4</c:v>
                  </c:pt>
                  <c:pt idx="482">
                    <c:v>Autocoiner #5</c:v>
                  </c:pt>
                  <c:pt idx="483">
                    <c:v>Autocoiner #6</c:v>
                  </c:pt>
                  <c:pt idx="484">
                    <c:v>Autocoiner #7</c:v>
                  </c:pt>
                  <c:pt idx="485">
                    <c:v>Autocoiner #8</c:v>
                  </c:pt>
                  <c:pt idx="486">
                    <c:v>BFX1</c:v>
                  </c:pt>
                  <c:pt idx="487">
                    <c:v>BIM 12</c:v>
                  </c:pt>
                  <c:pt idx="488">
                    <c:v>BIM03</c:v>
                  </c:pt>
                  <c:pt idx="489">
                    <c:v>BIM08</c:v>
                  </c:pt>
                  <c:pt idx="490">
                    <c:v>HF11</c:v>
                  </c:pt>
                  <c:pt idx="491">
                    <c:v>HU2</c:v>
                  </c:pt>
                  <c:pt idx="492">
                    <c:v>Kiefel 10</c:v>
                  </c:pt>
                  <c:pt idx="493">
                    <c:v>Kiefel 13</c:v>
                  </c:pt>
                  <c:pt idx="494">
                    <c:v>Kiefel 14</c:v>
                  </c:pt>
                  <c:pt idx="495">
                    <c:v>Kiefel 2</c:v>
                  </c:pt>
                  <c:pt idx="496">
                    <c:v>Kiefel 3</c:v>
                  </c:pt>
                  <c:pt idx="497">
                    <c:v>Kiefel 9</c:v>
                  </c:pt>
                  <c:pt idx="498">
                    <c:v>P16</c:v>
                  </c:pt>
                  <c:pt idx="499">
                    <c:v>HU3</c:v>
                  </c:pt>
                  <c:pt idx="500">
                    <c:v>Autocoiner #3</c:v>
                  </c:pt>
                  <c:pt idx="501">
                    <c:v>Autocoiner #4</c:v>
                  </c:pt>
                  <c:pt idx="502">
                    <c:v>Autocoiner #5</c:v>
                  </c:pt>
                  <c:pt idx="503">
                    <c:v>Autocoiner #6</c:v>
                  </c:pt>
                  <c:pt idx="504">
                    <c:v>Autocoiner #7</c:v>
                  </c:pt>
                  <c:pt idx="505">
                    <c:v>Autocoiner #8</c:v>
                  </c:pt>
                  <c:pt idx="506">
                    <c:v>BFX1</c:v>
                  </c:pt>
                  <c:pt idx="507">
                    <c:v>BIM 12</c:v>
                  </c:pt>
                  <c:pt idx="508">
                    <c:v>BIM03</c:v>
                  </c:pt>
                  <c:pt idx="509">
                    <c:v>BIM08</c:v>
                  </c:pt>
                  <c:pt idx="510">
                    <c:v>HF11</c:v>
                  </c:pt>
                  <c:pt idx="511">
                    <c:v>HU2</c:v>
                  </c:pt>
                  <c:pt idx="512">
                    <c:v>Kiefel 10</c:v>
                  </c:pt>
                  <c:pt idx="513">
                    <c:v>Kiefel 13</c:v>
                  </c:pt>
                  <c:pt idx="514">
                    <c:v>Kiefel 14</c:v>
                  </c:pt>
                  <c:pt idx="515">
                    <c:v>Kiefel 2</c:v>
                  </c:pt>
                  <c:pt idx="516">
                    <c:v>Kiefel 3</c:v>
                  </c:pt>
                  <c:pt idx="517">
                    <c:v>Kiefel 9</c:v>
                  </c:pt>
                  <c:pt idx="518">
                    <c:v>P16</c:v>
                  </c:pt>
                  <c:pt idx="519">
                    <c:v>HU3</c:v>
                  </c:pt>
                  <c:pt idx="520">
                    <c:v>Autocoiner #3</c:v>
                  </c:pt>
                  <c:pt idx="521">
                    <c:v>Autocoiner #4</c:v>
                  </c:pt>
                  <c:pt idx="522">
                    <c:v>Autocoiner #5</c:v>
                  </c:pt>
                  <c:pt idx="523">
                    <c:v>Autocoiner #6</c:v>
                  </c:pt>
                  <c:pt idx="524">
                    <c:v>Autocoiner #7</c:v>
                  </c:pt>
                  <c:pt idx="525">
                    <c:v>Autocoiner #8</c:v>
                  </c:pt>
                  <c:pt idx="526">
                    <c:v>BFX1</c:v>
                  </c:pt>
                  <c:pt idx="527">
                    <c:v>BIM 12</c:v>
                  </c:pt>
                  <c:pt idx="528">
                    <c:v>BIM03</c:v>
                  </c:pt>
                  <c:pt idx="529">
                    <c:v>BIM08</c:v>
                  </c:pt>
                  <c:pt idx="530">
                    <c:v>HF11</c:v>
                  </c:pt>
                  <c:pt idx="531">
                    <c:v>HU2</c:v>
                  </c:pt>
                  <c:pt idx="532">
                    <c:v>Kiefel 10</c:v>
                  </c:pt>
                  <c:pt idx="533">
                    <c:v>Kiefel 13</c:v>
                  </c:pt>
                  <c:pt idx="534">
                    <c:v>Kiefel 14</c:v>
                  </c:pt>
                  <c:pt idx="535">
                    <c:v>Kiefel 2</c:v>
                  </c:pt>
                  <c:pt idx="536">
                    <c:v>Kiefel 3</c:v>
                  </c:pt>
                  <c:pt idx="537">
                    <c:v>Kiefel 9</c:v>
                  </c:pt>
                  <c:pt idx="538">
                    <c:v>P16</c:v>
                  </c:pt>
                  <c:pt idx="539">
                    <c:v>HU3</c:v>
                  </c:pt>
                  <c:pt idx="540">
                    <c:v>Autocoiner #3</c:v>
                  </c:pt>
                  <c:pt idx="541">
                    <c:v>Autocoiner #4</c:v>
                  </c:pt>
                  <c:pt idx="542">
                    <c:v>Autocoiner #5</c:v>
                  </c:pt>
                  <c:pt idx="543">
                    <c:v>Autocoiner #6</c:v>
                  </c:pt>
                  <c:pt idx="544">
                    <c:v>Autocoiner #7</c:v>
                  </c:pt>
                  <c:pt idx="545">
                    <c:v>Autocoiner #8</c:v>
                  </c:pt>
                  <c:pt idx="546">
                    <c:v>BFX1</c:v>
                  </c:pt>
                  <c:pt idx="547">
                    <c:v>BIM 12</c:v>
                  </c:pt>
                  <c:pt idx="548">
                    <c:v>BIM03</c:v>
                  </c:pt>
                  <c:pt idx="549">
                    <c:v>BIM08</c:v>
                  </c:pt>
                  <c:pt idx="550">
                    <c:v>HF11</c:v>
                  </c:pt>
                  <c:pt idx="551">
                    <c:v>HU2</c:v>
                  </c:pt>
                  <c:pt idx="552">
                    <c:v>Kiefel 10</c:v>
                  </c:pt>
                  <c:pt idx="553">
                    <c:v>Kiefel 13</c:v>
                  </c:pt>
                  <c:pt idx="554">
                    <c:v>Kiefel 14</c:v>
                  </c:pt>
                  <c:pt idx="555">
                    <c:v>Kiefel 2</c:v>
                  </c:pt>
                  <c:pt idx="556">
                    <c:v>Kiefel 3</c:v>
                  </c:pt>
                  <c:pt idx="557">
                    <c:v>Kiefel 9</c:v>
                  </c:pt>
                  <c:pt idx="558">
                    <c:v>P16</c:v>
                  </c:pt>
                  <c:pt idx="559">
                    <c:v>HU3</c:v>
                  </c:pt>
                  <c:pt idx="560">
                    <c:v>Autocoiner #3</c:v>
                  </c:pt>
                  <c:pt idx="561">
                    <c:v>Autocoiner #4</c:v>
                  </c:pt>
                  <c:pt idx="562">
                    <c:v>Autocoiner #5</c:v>
                  </c:pt>
                  <c:pt idx="563">
                    <c:v>Autocoiner #6</c:v>
                  </c:pt>
                  <c:pt idx="564">
                    <c:v>Autocoiner #7</c:v>
                  </c:pt>
                  <c:pt idx="565">
                    <c:v>Autocoiner #8</c:v>
                  </c:pt>
                  <c:pt idx="566">
                    <c:v>BFX1</c:v>
                  </c:pt>
                  <c:pt idx="567">
                    <c:v>BIM 12</c:v>
                  </c:pt>
                  <c:pt idx="568">
                    <c:v>BIM03</c:v>
                  </c:pt>
                  <c:pt idx="569">
                    <c:v>BIM08</c:v>
                  </c:pt>
                  <c:pt idx="570">
                    <c:v>HF11</c:v>
                  </c:pt>
                  <c:pt idx="571">
                    <c:v>HU2</c:v>
                  </c:pt>
                  <c:pt idx="572">
                    <c:v>Kiefel 10</c:v>
                  </c:pt>
                  <c:pt idx="573">
                    <c:v>Kiefel 13</c:v>
                  </c:pt>
                  <c:pt idx="574">
                    <c:v>Kiefel 14</c:v>
                  </c:pt>
                  <c:pt idx="575">
                    <c:v>Kiefel 2</c:v>
                  </c:pt>
                  <c:pt idx="576">
                    <c:v>Kiefel 3</c:v>
                  </c:pt>
                  <c:pt idx="577">
                    <c:v>Kiefel 9</c:v>
                  </c:pt>
                  <c:pt idx="578">
                    <c:v>P16</c:v>
                  </c:pt>
                  <c:pt idx="579">
                    <c:v>HU3</c:v>
                  </c:pt>
                  <c:pt idx="580">
                    <c:v>Autocoiner #3</c:v>
                  </c:pt>
                  <c:pt idx="581">
                    <c:v>Autocoiner #4</c:v>
                  </c:pt>
                  <c:pt idx="582">
                    <c:v>Autocoiner #5</c:v>
                  </c:pt>
                  <c:pt idx="583">
                    <c:v>Autocoiner #6</c:v>
                  </c:pt>
                  <c:pt idx="584">
                    <c:v>Autocoiner #7</c:v>
                  </c:pt>
                  <c:pt idx="585">
                    <c:v>Autocoiner #8</c:v>
                  </c:pt>
                  <c:pt idx="586">
                    <c:v>BFX1</c:v>
                  </c:pt>
                  <c:pt idx="587">
                    <c:v>BIM 12</c:v>
                  </c:pt>
                  <c:pt idx="588">
                    <c:v>BIM03</c:v>
                  </c:pt>
                  <c:pt idx="589">
                    <c:v>BIM08</c:v>
                  </c:pt>
                  <c:pt idx="590">
                    <c:v>HF11</c:v>
                  </c:pt>
                  <c:pt idx="591">
                    <c:v>HU2</c:v>
                  </c:pt>
                  <c:pt idx="592">
                    <c:v>Kiefel 10</c:v>
                  </c:pt>
                  <c:pt idx="593">
                    <c:v>Kiefel 13</c:v>
                  </c:pt>
                  <c:pt idx="594">
                    <c:v>Kiefel 14</c:v>
                  </c:pt>
                  <c:pt idx="595">
                    <c:v>Kiefel 2</c:v>
                  </c:pt>
                  <c:pt idx="596">
                    <c:v>Kiefel 3</c:v>
                  </c:pt>
                  <c:pt idx="597">
                    <c:v>Kiefel 9</c:v>
                  </c:pt>
                  <c:pt idx="598">
                    <c:v>P16</c:v>
                  </c:pt>
                  <c:pt idx="599">
                    <c:v>HU3</c:v>
                  </c:pt>
                  <c:pt idx="600">
                    <c:v>AC08</c:v>
                  </c:pt>
                  <c:pt idx="601">
                    <c:v>AC09</c:v>
                  </c:pt>
                  <c:pt idx="602">
                    <c:v>AC10</c:v>
                  </c:pt>
                  <c:pt idx="603">
                    <c:v>BIM13</c:v>
                  </c:pt>
                  <c:pt idx="604">
                    <c:v>BIM14</c:v>
                  </c:pt>
                  <c:pt idx="605">
                    <c:v>BIM15</c:v>
                  </c:pt>
                  <c:pt idx="606">
                    <c:v>BIM16</c:v>
                  </c:pt>
                  <c:pt idx="607">
                    <c:v>EX05</c:v>
                  </c:pt>
                  <c:pt idx="608">
                    <c:v>PCH01</c:v>
                  </c:pt>
                  <c:pt idx="609">
                    <c:v>PCH04</c:v>
                  </c:pt>
                  <c:pt idx="610">
                    <c:v>PCH07</c:v>
                  </c:pt>
                  <c:pt idx="611">
                    <c:v>PCH15</c:v>
                  </c:pt>
                  <c:pt idx="612">
                    <c:v>AC08</c:v>
                  </c:pt>
                  <c:pt idx="613">
                    <c:v>AC09</c:v>
                  </c:pt>
                  <c:pt idx="614">
                    <c:v>AC10</c:v>
                  </c:pt>
                  <c:pt idx="615">
                    <c:v>BIM13</c:v>
                  </c:pt>
                  <c:pt idx="616">
                    <c:v>BIM14</c:v>
                  </c:pt>
                  <c:pt idx="617">
                    <c:v>BIM15</c:v>
                  </c:pt>
                  <c:pt idx="618">
                    <c:v>BIM16</c:v>
                  </c:pt>
                  <c:pt idx="619">
                    <c:v>EX05</c:v>
                  </c:pt>
                  <c:pt idx="620">
                    <c:v>PCH01</c:v>
                  </c:pt>
                  <c:pt idx="621">
                    <c:v>PCH04</c:v>
                  </c:pt>
                  <c:pt idx="622">
                    <c:v>PCH07</c:v>
                  </c:pt>
                  <c:pt idx="623">
                    <c:v>PCH15</c:v>
                  </c:pt>
                  <c:pt idx="624">
                    <c:v>AC08</c:v>
                  </c:pt>
                  <c:pt idx="625">
                    <c:v>AC09</c:v>
                  </c:pt>
                  <c:pt idx="626">
                    <c:v>AC10</c:v>
                  </c:pt>
                  <c:pt idx="627">
                    <c:v>BIM13</c:v>
                  </c:pt>
                  <c:pt idx="628">
                    <c:v>BIM14</c:v>
                  </c:pt>
                  <c:pt idx="629">
                    <c:v>BIM15</c:v>
                  </c:pt>
                  <c:pt idx="630">
                    <c:v>BIM16</c:v>
                  </c:pt>
                  <c:pt idx="631">
                    <c:v>EX05</c:v>
                  </c:pt>
                  <c:pt idx="632">
                    <c:v>PCH01</c:v>
                  </c:pt>
                  <c:pt idx="633">
                    <c:v>PCH04</c:v>
                  </c:pt>
                  <c:pt idx="634">
                    <c:v>PCH07</c:v>
                  </c:pt>
                  <c:pt idx="635">
                    <c:v>PCH15</c:v>
                  </c:pt>
                  <c:pt idx="636">
                    <c:v>AC08</c:v>
                  </c:pt>
                  <c:pt idx="637">
                    <c:v>AC09</c:v>
                  </c:pt>
                  <c:pt idx="638">
                    <c:v>AC10</c:v>
                  </c:pt>
                  <c:pt idx="639">
                    <c:v>BIM13</c:v>
                  </c:pt>
                  <c:pt idx="640">
                    <c:v>BIM14</c:v>
                  </c:pt>
                  <c:pt idx="641">
                    <c:v>BIM15</c:v>
                  </c:pt>
                  <c:pt idx="642">
                    <c:v>BIM16</c:v>
                  </c:pt>
                  <c:pt idx="643">
                    <c:v>EX05</c:v>
                  </c:pt>
                  <c:pt idx="644">
                    <c:v>PCH01</c:v>
                  </c:pt>
                  <c:pt idx="645">
                    <c:v>PCH04</c:v>
                  </c:pt>
                  <c:pt idx="646">
                    <c:v>PCH07</c:v>
                  </c:pt>
                  <c:pt idx="647">
                    <c:v>PCH15</c:v>
                  </c:pt>
                  <c:pt idx="648">
                    <c:v>AC08</c:v>
                  </c:pt>
                  <c:pt idx="649">
                    <c:v>AC09</c:v>
                  </c:pt>
                  <c:pt idx="650">
                    <c:v>AC10</c:v>
                  </c:pt>
                  <c:pt idx="651">
                    <c:v>BIM13</c:v>
                  </c:pt>
                  <c:pt idx="652">
                    <c:v>BIM14</c:v>
                  </c:pt>
                  <c:pt idx="653">
                    <c:v>BIM15</c:v>
                  </c:pt>
                  <c:pt idx="654">
                    <c:v>BIM16</c:v>
                  </c:pt>
                  <c:pt idx="655">
                    <c:v>EX05</c:v>
                  </c:pt>
                  <c:pt idx="656">
                    <c:v>PCH01</c:v>
                  </c:pt>
                  <c:pt idx="657">
                    <c:v>PCH04</c:v>
                  </c:pt>
                  <c:pt idx="658">
                    <c:v>PCH07</c:v>
                  </c:pt>
                  <c:pt idx="659">
                    <c:v>PCH15</c:v>
                  </c:pt>
                  <c:pt idx="660">
                    <c:v>AC08</c:v>
                  </c:pt>
                  <c:pt idx="661">
                    <c:v>AC09</c:v>
                  </c:pt>
                  <c:pt idx="662">
                    <c:v>AC10</c:v>
                  </c:pt>
                  <c:pt idx="663">
                    <c:v>BIM13</c:v>
                  </c:pt>
                  <c:pt idx="664">
                    <c:v>BIM14</c:v>
                  </c:pt>
                  <c:pt idx="665">
                    <c:v>BIM15</c:v>
                  </c:pt>
                  <c:pt idx="666">
                    <c:v>BIM16</c:v>
                  </c:pt>
                  <c:pt idx="667">
                    <c:v>EX05</c:v>
                  </c:pt>
                  <c:pt idx="668">
                    <c:v>PCH01</c:v>
                  </c:pt>
                  <c:pt idx="669">
                    <c:v>PCH04</c:v>
                  </c:pt>
                  <c:pt idx="670">
                    <c:v>PCH07</c:v>
                  </c:pt>
                  <c:pt idx="671">
                    <c:v>PCH15</c:v>
                  </c:pt>
                  <c:pt idx="672">
                    <c:v>AC08</c:v>
                  </c:pt>
                  <c:pt idx="673">
                    <c:v>AC09</c:v>
                  </c:pt>
                  <c:pt idx="674">
                    <c:v>AC10</c:v>
                  </c:pt>
                  <c:pt idx="675">
                    <c:v>BIM13</c:v>
                  </c:pt>
                  <c:pt idx="676">
                    <c:v>BIM14</c:v>
                  </c:pt>
                  <c:pt idx="677">
                    <c:v>BIM15</c:v>
                  </c:pt>
                  <c:pt idx="678">
                    <c:v>BIM16</c:v>
                  </c:pt>
                  <c:pt idx="679">
                    <c:v>EX05</c:v>
                  </c:pt>
                  <c:pt idx="680">
                    <c:v>PCH01</c:v>
                  </c:pt>
                  <c:pt idx="681">
                    <c:v>PCH04</c:v>
                  </c:pt>
                  <c:pt idx="682">
                    <c:v>PCH07</c:v>
                  </c:pt>
                  <c:pt idx="683">
                    <c:v>PCH15</c:v>
                  </c:pt>
                  <c:pt idx="684">
                    <c:v>AC08</c:v>
                  </c:pt>
                  <c:pt idx="685">
                    <c:v>AC09</c:v>
                  </c:pt>
                  <c:pt idx="686">
                    <c:v>AC10</c:v>
                  </c:pt>
                  <c:pt idx="687">
                    <c:v>BIM13</c:v>
                  </c:pt>
                  <c:pt idx="688">
                    <c:v>BIM14</c:v>
                  </c:pt>
                  <c:pt idx="689">
                    <c:v>BIM15</c:v>
                  </c:pt>
                  <c:pt idx="690">
                    <c:v>BIM16</c:v>
                  </c:pt>
                  <c:pt idx="691">
                    <c:v>EX05</c:v>
                  </c:pt>
                  <c:pt idx="692">
                    <c:v>PCH01</c:v>
                  </c:pt>
                  <c:pt idx="693">
                    <c:v>PCH04</c:v>
                  </c:pt>
                  <c:pt idx="694">
                    <c:v>PCH07</c:v>
                  </c:pt>
                  <c:pt idx="695">
                    <c:v>PCH15</c:v>
                  </c:pt>
                  <c:pt idx="696">
                    <c:v>AC08</c:v>
                  </c:pt>
                  <c:pt idx="697">
                    <c:v>AC09</c:v>
                  </c:pt>
                  <c:pt idx="698">
                    <c:v>AC10</c:v>
                  </c:pt>
                  <c:pt idx="699">
                    <c:v>BIM13</c:v>
                  </c:pt>
                  <c:pt idx="700">
                    <c:v>BIM14</c:v>
                  </c:pt>
                  <c:pt idx="701">
                    <c:v>BIM15</c:v>
                  </c:pt>
                  <c:pt idx="702">
                    <c:v>BIM16</c:v>
                  </c:pt>
                  <c:pt idx="703">
                    <c:v>EX05</c:v>
                  </c:pt>
                  <c:pt idx="704">
                    <c:v>PCH01</c:v>
                  </c:pt>
                  <c:pt idx="705">
                    <c:v>PCH04</c:v>
                  </c:pt>
                  <c:pt idx="706">
                    <c:v>PCH07</c:v>
                  </c:pt>
                  <c:pt idx="707">
                    <c:v>PCH15</c:v>
                  </c:pt>
                  <c:pt idx="708">
                    <c:v>AC08</c:v>
                  </c:pt>
                  <c:pt idx="709">
                    <c:v>AC09</c:v>
                  </c:pt>
                  <c:pt idx="710">
                    <c:v>AC10</c:v>
                  </c:pt>
                  <c:pt idx="711">
                    <c:v>BIM13</c:v>
                  </c:pt>
                  <c:pt idx="712">
                    <c:v>BIM14</c:v>
                  </c:pt>
                  <c:pt idx="713">
                    <c:v>BIM15</c:v>
                  </c:pt>
                  <c:pt idx="714">
                    <c:v>BIM16</c:v>
                  </c:pt>
                  <c:pt idx="715">
                    <c:v>EX05</c:v>
                  </c:pt>
                  <c:pt idx="716">
                    <c:v>PCH01</c:v>
                  </c:pt>
                  <c:pt idx="717">
                    <c:v>PCH04</c:v>
                  </c:pt>
                  <c:pt idx="718">
                    <c:v>PCH07</c:v>
                  </c:pt>
                  <c:pt idx="719">
                    <c:v>PCH15</c:v>
                  </c:pt>
                  <c:pt idx="720">
                    <c:v>1PCAC10</c:v>
                  </c:pt>
                  <c:pt idx="721">
                    <c:v>AC08</c:v>
                  </c:pt>
                  <c:pt idx="722">
                    <c:v>AC09</c:v>
                  </c:pt>
                  <c:pt idx="723">
                    <c:v>AC10</c:v>
                  </c:pt>
                  <c:pt idx="724">
                    <c:v>BIM13</c:v>
                  </c:pt>
                  <c:pt idx="725">
                    <c:v>BIM14</c:v>
                  </c:pt>
                  <c:pt idx="726">
                    <c:v>BIM15</c:v>
                  </c:pt>
                  <c:pt idx="727">
                    <c:v>BIM16</c:v>
                  </c:pt>
                  <c:pt idx="728">
                    <c:v>EX05</c:v>
                  </c:pt>
                  <c:pt idx="729">
                    <c:v>PCH01</c:v>
                  </c:pt>
                  <c:pt idx="730">
                    <c:v>PCH04</c:v>
                  </c:pt>
                  <c:pt idx="731">
                    <c:v>PCH07</c:v>
                  </c:pt>
                  <c:pt idx="732">
                    <c:v>PCH15</c:v>
                  </c:pt>
                  <c:pt idx="733">
                    <c:v>1PCAC10</c:v>
                  </c:pt>
                  <c:pt idx="734">
                    <c:v>AC08</c:v>
                  </c:pt>
                  <c:pt idx="735">
                    <c:v>AC09</c:v>
                  </c:pt>
                  <c:pt idx="736">
                    <c:v>AC10</c:v>
                  </c:pt>
                  <c:pt idx="737">
                    <c:v>BIM13</c:v>
                  </c:pt>
                  <c:pt idx="738">
                    <c:v>BIM14</c:v>
                  </c:pt>
                  <c:pt idx="739">
                    <c:v>BIM15</c:v>
                  </c:pt>
                  <c:pt idx="740">
                    <c:v>BIM16</c:v>
                  </c:pt>
                  <c:pt idx="741">
                    <c:v>EX05</c:v>
                  </c:pt>
                  <c:pt idx="742">
                    <c:v>PCH01</c:v>
                  </c:pt>
                  <c:pt idx="743">
                    <c:v>PCH04</c:v>
                  </c:pt>
                  <c:pt idx="744">
                    <c:v>PCH07</c:v>
                  </c:pt>
                  <c:pt idx="745">
                    <c:v>PCH15</c:v>
                  </c:pt>
                  <c:pt idx="746">
                    <c:v>1PCAC10</c:v>
                  </c:pt>
                  <c:pt idx="747">
                    <c:v>2PCAC06</c:v>
                  </c:pt>
                  <c:pt idx="748">
                    <c:v>AC08</c:v>
                  </c:pt>
                  <c:pt idx="749">
                    <c:v>AC09</c:v>
                  </c:pt>
                  <c:pt idx="750">
                    <c:v>AC10</c:v>
                  </c:pt>
                  <c:pt idx="751">
                    <c:v>BIM13</c:v>
                  </c:pt>
                  <c:pt idx="752">
                    <c:v>BIM14</c:v>
                  </c:pt>
                  <c:pt idx="753">
                    <c:v>BIM15</c:v>
                  </c:pt>
                  <c:pt idx="754">
                    <c:v>BIM16</c:v>
                  </c:pt>
                  <c:pt idx="755">
                    <c:v>EX05</c:v>
                  </c:pt>
                  <c:pt idx="756">
                    <c:v>HF17</c:v>
                  </c:pt>
                  <c:pt idx="757">
                    <c:v>PCH01</c:v>
                  </c:pt>
                  <c:pt idx="758">
                    <c:v>PCH04</c:v>
                  </c:pt>
                  <c:pt idx="759">
                    <c:v>PCH07</c:v>
                  </c:pt>
                  <c:pt idx="760">
                    <c:v>PCH15</c:v>
                  </c:pt>
                  <c:pt idx="761">
                    <c:v>1PCAC10</c:v>
                  </c:pt>
                  <c:pt idx="762">
                    <c:v>2PCAC06</c:v>
                  </c:pt>
                  <c:pt idx="763">
                    <c:v>AC08</c:v>
                  </c:pt>
                  <c:pt idx="764">
                    <c:v>AC09</c:v>
                  </c:pt>
                  <c:pt idx="765">
                    <c:v>AC10</c:v>
                  </c:pt>
                  <c:pt idx="766">
                    <c:v>BIM13</c:v>
                  </c:pt>
                  <c:pt idx="767">
                    <c:v>BIM14</c:v>
                  </c:pt>
                  <c:pt idx="768">
                    <c:v>BIM15</c:v>
                  </c:pt>
                  <c:pt idx="769">
                    <c:v>BIM16</c:v>
                  </c:pt>
                  <c:pt idx="770">
                    <c:v>EX05</c:v>
                  </c:pt>
                  <c:pt idx="771">
                    <c:v>HF17</c:v>
                  </c:pt>
                  <c:pt idx="772">
                    <c:v>PCH01</c:v>
                  </c:pt>
                  <c:pt idx="773">
                    <c:v>PCH04</c:v>
                  </c:pt>
                  <c:pt idx="774">
                    <c:v>PCH07</c:v>
                  </c:pt>
                  <c:pt idx="775">
                    <c:v>PCH15</c:v>
                  </c:pt>
                  <c:pt idx="776">
                    <c:v>HF12</c:v>
                  </c:pt>
                  <c:pt idx="777">
                    <c:v>1PCAC10</c:v>
                  </c:pt>
                  <c:pt idx="778">
                    <c:v>2PCAC06</c:v>
                  </c:pt>
                  <c:pt idx="779">
                    <c:v>AC08</c:v>
                  </c:pt>
                  <c:pt idx="780">
                    <c:v>AC09</c:v>
                  </c:pt>
                  <c:pt idx="781">
                    <c:v>AC10</c:v>
                  </c:pt>
                  <c:pt idx="782">
                    <c:v>BIM13</c:v>
                  </c:pt>
                  <c:pt idx="783">
                    <c:v>BIM14</c:v>
                  </c:pt>
                  <c:pt idx="784">
                    <c:v>BIM15</c:v>
                  </c:pt>
                  <c:pt idx="785">
                    <c:v>BIM16</c:v>
                  </c:pt>
                  <c:pt idx="786">
                    <c:v>EX05</c:v>
                  </c:pt>
                  <c:pt idx="787">
                    <c:v>HF17</c:v>
                  </c:pt>
                  <c:pt idx="788">
                    <c:v>PCH01</c:v>
                  </c:pt>
                  <c:pt idx="789">
                    <c:v>PCH04</c:v>
                  </c:pt>
                  <c:pt idx="790">
                    <c:v>PCH07</c:v>
                  </c:pt>
                  <c:pt idx="791">
                    <c:v>PCH15</c:v>
                  </c:pt>
                  <c:pt idx="792">
                    <c:v>HF12</c:v>
                  </c:pt>
                  <c:pt idx="793">
                    <c:v>1PCAC10</c:v>
                  </c:pt>
                  <c:pt idx="794">
                    <c:v>2PCAC06</c:v>
                  </c:pt>
                  <c:pt idx="795">
                    <c:v>AC08</c:v>
                  </c:pt>
                  <c:pt idx="796">
                    <c:v>AC09</c:v>
                  </c:pt>
                  <c:pt idx="797">
                    <c:v>AC10</c:v>
                  </c:pt>
                  <c:pt idx="798">
                    <c:v>BIM13</c:v>
                  </c:pt>
                  <c:pt idx="799">
                    <c:v>BIM14</c:v>
                  </c:pt>
                  <c:pt idx="800">
                    <c:v>BIM15</c:v>
                  </c:pt>
                  <c:pt idx="801">
                    <c:v>BIM16</c:v>
                  </c:pt>
                  <c:pt idx="802">
                    <c:v>EX05</c:v>
                  </c:pt>
                  <c:pt idx="803">
                    <c:v>HF17</c:v>
                  </c:pt>
                  <c:pt idx="804">
                    <c:v>PCH01</c:v>
                  </c:pt>
                  <c:pt idx="805">
                    <c:v>PCH04</c:v>
                  </c:pt>
                  <c:pt idx="806">
                    <c:v>PCH07</c:v>
                  </c:pt>
                  <c:pt idx="807">
                    <c:v>PCH15</c:v>
                  </c:pt>
                  <c:pt idx="808">
                    <c:v>HF12</c:v>
                  </c:pt>
                  <c:pt idx="809">
                    <c:v>1PCAC10</c:v>
                  </c:pt>
                  <c:pt idx="810">
                    <c:v>2PCAC06</c:v>
                  </c:pt>
                  <c:pt idx="811">
                    <c:v>AC08</c:v>
                  </c:pt>
                  <c:pt idx="812">
                    <c:v>AC09</c:v>
                  </c:pt>
                  <c:pt idx="813">
                    <c:v>AC10</c:v>
                  </c:pt>
                  <c:pt idx="814">
                    <c:v>BIM13</c:v>
                  </c:pt>
                  <c:pt idx="815">
                    <c:v>BIM14</c:v>
                  </c:pt>
                  <c:pt idx="816">
                    <c:v>BIM15</c:v>
                  </c:pt>
                  <c:pt idx="817">
                    <c:v>BIM16</c:v>
                  </c:pt>
                  <c:pt idx="818">
                    <c:v>EX05</c:v>
                  </c:pt>
                  <c:pt idx="819">
                    <c:v>HF17</c:v>
                  </c:pt>
                  <c:pt idx="820">
                    <c:v>PCH01</c:v>
                  </c:pt>
                  <c:pt idx="821">
                    <c:v>PCH04</c:v>
                  </c:pt>
                  <c:pt idx="822">
                    <c:v>PCH07</c:v>
                  </c:pt>
                  <c:pt idx="823">
                    <c:v>PCH15</c:v>
                  </c:pt>
                  <c:pt idx="824">
                    <c:v>HF12</c:v>
                  </c:pt>
                  <c:pt idx="825">
                    <c:v>1PCAC10</c:v>
                  </c:pt>
                  <c:pt idx="826">
                    <c:v>2PCAC06</c:v>
                  </c:pt>
                  <c:pt idx="827">
                    <c:v>AC08</c:v>
                  </c:pt>
                  <c:pt idx="828">
                    <c:v>AC09</c:v>
                  </c:pt>
                  <c:pt idx="829">
                    <c:v>AC10</c:v>
                  </c:pt>
                  <c:pt idx="830">
                    <c:v>BIM13</c:v>
                  </c:pt>
                  <c:pt idx="831">
                    <c:v>BIM14</c:v>
                  </c:pt>
                  <c:pt idx="832">
                    <c:v>BIM15</c:v>
                  </c:pt>
                  <c:pt idx="833">
                    <c:v>BIM16</c:v>
                  </c:pt>
                  <c:pt idx="834">
                    <c:v>EX05</c:v>
                  </c:pt>
                  <c:pt idx="835">
                    <c:v>HF17</c:v>
                  </c:pt>
                  <c:pt idx="836">
                    <c:v>PCH01</c:v>
                  </c:pt>
                  <c:pt idx="837">
                    <c:v>PCH04</c:v>
                  </c:pt>
                  <c:pt idx="838">
                    <c:v>PCH07</c:v>
                  </c:pt>
                  <c:pt idx="839">
                    <c:v>PCH15</c:v>
                  </c:pt>
                  <c:pt idx="840">
                    <c:v>HF12</c:v>
                  </c:pt>
                  <c:pt idx="841">
                    <c:v>1PCAC10</c:v>
                  </c:pt>
                  <c:pt idx="842">
                    <c:v>2PCAC06</c:v>
                  </c:pt>
                  <c:pt idx="843">
                    <c:v>AC08</c:v>
                  </c:pt>
                  <c:pt idx="844">
                    <c:v>AC09</c:v>
                  </c:pt>
                  <c:pt idx="845">
                    <c:v>AC10</c:v>
                  </c:pt>
                  <c:pt idx="846">
                    <c:v>BIM13</c:v>
                  </c:pt>
                  <c:pt idx="847">
                    <c:v>BIM14</c:v>
                  </c:pt>
                  <c:pt idx="848">
                    <c:v>BIM15</c:v>
                  </c:pt>
                  <c:pt idx="849">
                    <c:v>BIM16</c:v>
                  </c:pt>
                  <c:pt idx="850">
                    <c:v>EX05</c:v>
                  </c:pt>
                  <c:pt idx="851">
                    <c:v>HF17</c:v>
                  </c:pt>
                  <c:pt idx="852">
                    <c:v>PCH01</c:v>
                  </c:pt>
                  <c:pt idx="853">
                    <c:v>PCH04</c:v>
                  </c:pt>
                  <c:pt idx="854">
                    <c:v>PCH07</c:v>
                  </c:pt>
                  <c:pt idx="855">
                    <c:v>PCH15</c:v>
                  </c:pt>
                  <c:pt idx="856">
                    <c:v>HF12</c:v>
                  </c:pt>
                  <c:pt idx="857">
                    <c:v>1PCAC10</c:v>
                  </c:pt>
                  <c:pt idx="858">
                    <c:v>2PCAC06</c:v>
                  </c:pt>
                  <c:pt idx="859">
                    <c:v>AC08</c:v>
                  </c:pt>
                  <c:pt idx="860">
                    <c:v>AC09</c:v>
                  </c:pt>
                  <c:pt idx="861">
                    <c:v>AC10</c:v>
                  </c:pt>
                  <c:pt idx="862">
                    <c:v>BIM13</c:v>
                  </c:pt>
                  <c:pt idx="863">
                    <c:v>BIM14</c:v>
                  </c:pt>
                  <c:pt idx="864">
                    <c:v>BIM15</c:v>
                  </c:pt>
                  <c:pt idx="865">
                    <c:v>BIM16</c:v>
                  </c:pt>
                  <c:pt idx="866">
                    <c:v>EX05</c:v>
                  </c:pt>
                  <c:pt idx="867">
                    <c:v>HF17</c:v>
                  </c:pt>
                  <c:pt idx="868">
                    <c:v>PCH01</c:v>
                  </c:pt>
                  <c:pt idx="869">
                    <c:v>PCH04</c:v>
                  </c:pt>
                  <c:pt idx="870">
                    <c:v>PCH07</c:v>
                  </c:pt>
                  <c:pt idx="871">
                    <c:v>PCH15</c:v>
                  </c:pt>
                  <c:pt idx="872">
                    <c:v>HF12</c:v>
                  </c:pt>
                  <c:pt idx="873">
                    <c:v>1PCAC10</c:v>
                  </c:pt>
                  <c:pt idx="874">
                    <c:v>2PCAC06</c:v>
                  </c:pt>
                  <c:pt idx="875">
                    <c:v>AC08</c:v>
                  </c:pt>
                  <c:pt idx="876">
                    <c:v>AC09</c:v>
                  </c:pt>
                  <c:pt idx="877">
                    <c:v>AC10</c:v>
                  </c:pt>
                  <c:pt idx="878">
                    <c:v>BIM13</c:v>
                  </c:pt>
                  <c:pt idx="879">
                    <c:v>BIM14</c:v>
                  </c:pt>
                  <c:pt idx="880">
                    <c:v>BIM15</c:v>
                  </c:pt>
                  <c:pt idx="881">
                    <c:v>BIM16</c:v>
                  </c:pt>
                  <c:pt idx="882">
                    <c:v>EX05</c:v>
                  </c:pt>
                  <c:pt idx="883">
                    <c:v>HF17</c:v>
                  </c:pt>
                  <c:pt idx="884">
                    <c:v>PCH01</c:v>
                  </c:pt>
                  <c:pt idx="885">
                    <c:v>PCH04</c:v>
                  </c:pt>
                  <c:pt idx="886">
                    <c:v>PCH07</c:v>
                  </c:pt>
                  <c:pt idx="887">
                    <c:v>PCH15</c:v>
                  </c:pt>
                  <c:pt idx="888">
                    <c:v>HF12</c:v>
                  </c:pt>
                  <c:pt idx="889">
                    <c:v>1PCAC10</c:v>
                  </c:pt>
                  <c:pt idx="890">
                    <c:v>2PCAC06</c:v>
                  </c:pt>
                  <c:pt idx="891">
                    <c:v>AC08</c:v>
                  </c:pt>
                  <c:pt idx="892">
                    <c:v>AC09</c:v>
                  </c:pt>
                  <c:pt idx="893">
                    <c:v>AC10</c:v>
                  </c:pt>
                  <c:pt idx="894">
                    <c:v>BIM13</c:v>
                  </c:pt>
                  <c:pt idx="895">
                    <c:v>BIM14</c:v>
                  </c:pt>
                  <c:pt idx="896">
                    <c:v>BIM15</c:v>
                  </c:pt>
                  <c:pt idx="897">
                    <c:v>BIM16</c:v>
                  </c:pt>
                  <c:pt idx="898">
                    <c:v>EX05</c:v>
                  </c:pt>
                  <c:pt idx="899">
                    <c:v>HF17</c:v>
                  </c:pt>
                  <c:pt idx="900">
                    <c:v>PCH01</c:v>
                  </c:pt>
                  <c:pt idx="901">
                    <c:v>PCH04</c:v>
                  </c:pt>
                  <c:pt idx="902">
                    <c:v>PCH07</c:v>
                  </c:pt>
                  <c:pt idx="903">
                    <c:v>PCH15</c:v>
                  </c:pt>
                  <c:pt idx="904">
                    <c:v>HF12</c:v>
                  </c:pt>
                  <c:pt idx="905">
                    <c:v>1PCAC10</c:v>
                  </c:pt>
                  <c:pt idx="906">
                    <c:v>2PCAC06</c:v>
                  </c:pt>
                  <c:pt idx="907">
                    <c:v>AC08</c:v>
                  </c:pt>
                  <c:pt idx="908">
                    <c:v>AC09</c:v>
                  </c:pt>
                  <c:pt idx="909">
                    <c:v>AC10</c:v>
                  </c:pt>
                  <c:pt idx="910">
                    <c:v>BIM13</c:v>
                  </c:pt>
                  <c:pt idx="911">
                    <c:v>BIM14</c:v>
                  </c:pt>
                  <c:pt idx="912">
                    <c:v>BIM15</c:v>
                  </c:pt>
                  <c:pt idx="913">
                    <c:v>BIM16</c:v>
                  </c:pt>
                  <c:pt idx="914">
                    <c:v>EX05</c:v>
                  </c:pt>
                  <c:pt idx="915">
                    <c:v>HF17</c:v>
                  </c:pt>
                  <c:pt idx="916">
                    <c:v>PCH01</c:v>
                  </c:pt>
                  <c:pt idx="917">
                    <c:v>PCH04</c:v>
                  </c:pt>
                  <c:pt idx="918">
                    <c:v>PCH07</c:v>
                  </c:pt>
                  <c:pt idx="919">
                    <c:v>PCH15</c:v>
                  </c:pt>
                  <c:pt idx="920">
                    <c:v>HF12</c:v>
                  </c:pt>
                  <c:pt idx="921">
                    <c:v>1PCAC10</c:v>
                  </c:pt>
                  <c:pt idx="922">
                    <c:v>2PCAC06</c:v>
                  </c:pt>
                  <c:pt idx="923">
                    <c:v>AC08</c:v>
                  </c:pt>
                  <c:pt idx="924">
                    <c:v>AC09</c:v>
                  </c:pt>
                  <c:pt idx="925">
                    <c:v>AC10</c:v>
                  </c:pt>
                  <c:pt idx="926">
                    <c:v>BIM13</c:v>
                  </c:pt>
                  <c:pt idx="927">
                    <c:v>BIM14</c:v>
                  </c:pt>
                  <c:pt idx="928">
                    <c:v>BIM15</c:v>
                  </c:pt>
                  <c:pt idx="929">
                    <c:v>BIM16</c:v>
                  </c:pt>
                  <c:pt idx="930">
                    <c:v>EX05</c:v>
                  </c:pt>
                  <c:pt idx="931">
                    <c:v>HF17</c:v>
                  </c:pt>
                  <c:pt idx="932">
                    <c:v>PCH01</c:v>
                  </c:pt>
                  <c:pt idx="933">
                    <c:v>PCH04</c:v>
                  </c:pt>
                  <c:pt idx="934">
                    <c:v>PCH07</c:v>
                  </c:pt>
                  <c:pt idx="935">
                    <c:v>PCH15</c:v>
                  </c:pt>
                  <c:pt idx="936">
                    <c:v>HF12</c:v>
                  </c:pt>
                  <c:pt idx="937">
                    <c:v>EXT06</c:v>
                  </c:pt>
                  <c:pt idx="938">
                    <c:v>1PCAC10</c:v>
                  </c:pt>
                  <c:pt idx="939">
                    <c:v>2PCAC06</c:v>
                  </c:pt>
                  <c:pt idx="940">
                    <c:v>AC08</c:v>
                  </c:pt>
                  <c:pt idx="941">
                    <c:v>AC09</c:v>
                  </c:pt>
                  <c:pt idx="942">
                    <c:v>AC10</c:v>
                  </c:pt>
                  <c:pt idx="943">
                    <c:v>BIM13</c:v>
                  </c:pt>
                  <c:pt idx="944">
                    <c:v>BIM14</c:v>
                  </c:pt>
                  <c:pt idx="945">
                    <c:v>BIM15</c:v>
                  </c:pt>
                  <c:pt idx="946">
                    <c:v>BIM16</c:v>
                  </c:pt>
                  <c:pt idx="947">
                    <c:v>EX05</c:v>
                  </c:pt>
                  <c:pt idx="948">
                    <c:v>HF17</c:v>
                  </c:pt>
                  <c:pt idx="949">
                    <c:v>PCH01</c:v>
                  </c:pt>
                  <c:pt idx="950">
                    <c:v>PCH04</c:v>
                  </c:pt>
                  <c:pt idx="951">
                    <c:v>PCH07</c:v>
                  </c:pt>
                  <c:pt idx="952">
                    <c:v>PCH15</c:v>
                  </c:pt>
                  <c:pt idx="953">
                    <c:v>1PCAC11</c:v>
                  </c:pt>
                  <c:pt idx="954">
                    <c:v>HF12</c:v>
                  </c:pt>
                  <c:pt idx="955">
                    <c:v>EXT06</c:v>
                  </c:pt>
                  <c:pt idx="956">
                    <c:v>1PCAC12</c:v>
                  </c:pt>
                  <c:pt idx="957">
                    <c:v>PCH17</c:v>
                  </c:pt>
                  <c:pt idx="958">
                    <c:v>1PCAC10</c:v>
                  </c:pt>
                  <c:pt idx="959">
                    <c:v>2PCAC06</c:v>
                  </c:pt>
                  <c:pt idx="960">
                    <c:v>AC08</c:v>
                  </c:pt>
                  <c:pt idx="961">
                    <c:v>AC09</c:v>
                  </c:pt>
                  <c:pt idx="962">
                    <c:v>AC10</c:v>
                  </c:pt>
                  <c:pt idx="963">
                    <c:v>BIM13</c:v>
                  </c:pt>
                  <c:pt idx="964">
                    <c:v>BIM14</c:v>
                  </c:pt>
                  <c:pt idx="965">
                    <c:v>BIM15</c:v>
                  </c:pt>
                  <c:pt idx="966">
                    <c:v>BIM16</c:v>
                  </c:pt>
                  <c:pt idx="967">
                    <c:v>EX05</c:v>
                  </c:pt>
                  <c:pt idx="968">
                    <c:v>HF17</c:v>
                  </c:pt>
                  <c:pt idx="969">
                    <c:v>PCH01</c:v>
                  </c:pt>
                  <c:pt idx="970">
                    <c:v>PCH04</c:v>
                  </c:pt>
                  <c:pt idx="971">
                    <c:v>PCH07</c:v>
                  </c:pt>
                  <c:pt idx="972">
                    <c:v>PCH15</c:v>
                  </c:pt>
                  <c:pt idx="973">
                    <c:v>HF12</c:v>
                  </c:pt>
                  <c:pt idx="974">
                    <c:v>EXT06</c:v>
                  </c:pt>
                  <c:pt idx="975">
                    <c:v>1PCAC10</c:v>
                  </c:pt>
                  <c:pt idx="976">
                    <c:v>2PCAC06</c:v>
                  </c:pt>
                  <c:pt idx="977">
                    <c:v>AC08</c:v>
                  </c:pt>
                  <c:pt idx="978">
                    <c:v>AC09</c:v>
                  </c:pt>
                  <c:pt idx="979">
                    <c:v>AC10</c:v>
                  </c:pt>
                  <c:pt idx="980">
                    <c:v>BIM13</c:v>
                  </c:pt>
                  <c:pt idx="981">
                    <c:v>BIM14</c:v>
                  </c:pt>
                  <c:pt idx="982">
                    <c:v>BIM15</c:v>
                  </c:pt>
                  <c:pt idx="983">
                    <c:v>BIM16</c:v>
                  </c:pt>
                  <c:pt idx="984">
                    <c:v>EX05</c:v>
                  </c:pt>
                  <c:pt idx="985">
                    <c:v>HF17</c:v>
                  </c:pt>
                  <c:pt idx="986">
                    <c:v>PCH01</c:v>
                  </c:pt>
                  <c:pt idx="987">
                    <c:v>PCH04</c:v>
                  </c:pt>
                  <c:pt idx="988">
                    <c:v>PCH07</c:v>
                  </c:pt>
                  <c:pt idx="989">
                    <c:v>PCH15</c:v>
                  </c:pt>
                  <c:pt idx="990">
                    <c:v>HF12</c:v>
                  </c:pt>
                  <c:pt idx="991">
                    <c:v>EXT06</c:v>
                  </c:pt>
                  <c:pt idx="992">
                    <c:v>1PCAC10</c:v>
                  </c:pt>
                  <c:pt idx="993">
                    <c:v>2PCAC06</c:v>
                  </c:pt>
                  <c:pt idx="994">
                    <c:v>AC08</c:v>
                  </c:pt>
                  <c:pt idx="995">
                    <c:v>AC09</c:v>
                  </c:pt>
                  <c:pt idx="996">
                    <c:v>AC10</c:v>
                  </c:pt>
                  <c:pt idx="997">
                    <c:v>BIM13</c:v>
                  </c:pt>
                  <c:pt idx="998">
                    <c:v>BIM14</c:v>
                  </c:pt>
                  <c:pt idx="999">
                    <c:v>BIM15</c:v>
                  </c:pt>
                  <c:pt idx="1000">
                    <c:v>BIM16</c:v>
                  </c:pt>
                  <c:pt idx="1001">
                    <c:v>EX05</c:v>
                  </c:pt>
                  <c:pt idx="1002">
                    <c:v>HF17</c:v>
                  </c:pt>
                  <c:pt idx="1003">
                    <c:v>PCH01</c:v>
                  </c:pt>
                  <c:pt idx="1004">
                    <c:v>PCH04</c:v>
                  </c:pt>
                  <c:pt idx="1005">
                    <c:v>PCH07</c:v>
                  </c:pt>
                  <c:pt idx="1006">
                    <c:v>PCH15</c:v>
                  </c:pt>
                  <c:pt idx="1007">
                    <c:v>1PCAC11</c:v>
                  </c:pt>
                  <c:pt idx="1008">
                    <c:v>HF12</c:v>
                  </c:pt>
                  <c:pt idx="1009">
                    <c:v>EXT06</c:v>
                  </c:pt>
                  <c:pt idx="1010">
                    <c:v>1PCAC12</c:v>
                  </c:pt>
                  <c:pt idx="1011">
                    <c:v>PCH17</c:v>
                  </c:pt>
                  <c:pt idx="1012">
                    <c:v>BIM05</c:v>
                  </c:pt>
                  <c:pt idx="1013">
                    <c:v>1PCAC10</c:v>
                  </c:pt>
                  <c:pt idx="1014">
                    <c:v>2PCAC06</c:v>
                  </c:pt>
                  <c:pt idx="1015">
                    <c:v>AC08</c:v>
                  </c:pt>
                  <c:pt idx="1016">
                    <c:v>AC09</c:v>
                  </c:pt>
                  <c:pt idx="1017">
                    <c:v>AC10</c:v>
                  </c:pt>
                  <c:pt idx="1018">
                    <c:v>BIM13</c:v>
                  </c:pt>
                  <c:pt idx="1019">
                    <c:v>BIM14</c:v>
                  </c:pt>
                  <c:pt idx="1020">
                    <c:v>BIM15</c:v>
                  </c:pt>
                  <c:pt idx="1021">
                    <c:v>BIM16</c:v>
                  </c:pt>
                  <c:pt idx="1022">
                    <c:v>EX05</c:v>
                  </c:pt>
                  <c:pt idx="1023">
                    <c:v>HF17</c:v>
                  </c:pt>
                  <c:pt idx="1024">
                    <c:v>PCH01</c:v>
                  </c:pt>
                  <c:pt idx="1025">
                    <c:v>PCH04</c:v>
                  </c:pt>
                  <c:pt idx="1026">
                    <c:v>PCH07</c:v>
                  </c:pt>
                  <c:pt idx="1027">
                    <c:v>PCH15</c:v>
                  </c:pt>
                  <c:pt idx="1028">
                    <c:v>1PCAC11</c:v>
                  </c:pt>
                  <c:pt idx="1029">
                    <c:v>HF12</c:v>
                  </c:pt>
                  <c:pt idx="1030">
                    <c:v>EXT06</c:v>
                  </c:pt>
                  <c:pt idx="1031">
                    <c:v>1PCAC12</c:v>
                  </c:pt>
                  <c:pt idx="1032">
                    <c:v>PCH17</c:v>
                  </c:pt>
                  <c:pt idx="1033">
                    <c:v>BIM05</c:v>
                  </c:pt>
                  <c:pt idx="1034">
                    <c:v>1PCAC10</c:v>
                  </c:pt>
                  <c:pt idx="1035">
                    <c:v>2PCAC06</c:v>
                  </c:pt>
                  <c:pt idx="1036">
                    <c:v>AC08</c:v>
                  </c:pt>
                  <c:pt idx="1037">
                    <c:v>AC09</c:v>
                  </c:pt>
                  <c:pt idx="1038">
                    <c:v>AC10</c:v>
                  </c:pt>
                  <c:pt idx="1039">
                    <c:v>BIM13</c:v>
                  </c:pt>
                  <c:pt idx="1040">
                    <c:v>BIM14</c:v>
                  </c:pt>
                  <c:pt idx="1041">
                    <c:v>BIM15</c:v>
                  </c:pt>
                  <c:pt idx="1042">
                    <c:v>BIM16</c:v>
                  </c:pt>
                  <c:pt idx="1043">
                    <c:v>EX05</c:v>
                  </c:pt>
                  <c:pt idx="1044">
                    <c:v>HF17</c:v>
                  </c:pt>
                  <c:pt idx="1045">
                    <c:v>PCH01</c:v>
                  </c:pt>
                  <c:pt idx="1046">
                    <c:v>PCH04</c:v>
                  </c:pt>
                  <c:pt idx="1047">
                    <c:v>PCH07</c:v>
                  </c:pt>
                  <c:pt idx="1048">
                    <c:v>PCH15</c:v>
                  </c:pt>
                  <c:pt idx="1049">
                    <c:v>1PCAC11</c:v>
                  </c:pt>
                  <c:pt idx="1050">
                    <c:v>HF12</c:v>
                  </c:pt>
                  <c:pt idx="1051">
                    <c:v>EXT06</c:v>
                  </c:pt>
                  <c:pt idx="1052">
                    <c:v>1PCAC12</c:v>
                  </c:pt>
                  <c:pt idx="1053">
                    <c:v>PCH17</c:v>
                  </c:pt>
                  <c:pt idx="1054">
                    <c:v>BIM05</c:v>
                  </c:pt>
                  <c:pt idx="1055">
                    <c:v>1PCAC10</c:v>
                  </c:pt>
                  <c:pt idx="1056">
                    <c:v>2PCAC06</c:v>
                  </c:pt>
                  <c:pt idx="1057">
                    <c:v>AC08</c:v>
                  </c:pt>
                  <c:pt idx="1058">
                    <c:v>AC09</c:v>
                  </c:pt>
                  <c:pt idx="1059">
                    <c:v>AC10</c:v>
                  </c:pt>
                  <c:pt idx="1060">
                    <c:v>BIM13</c:v>
                  </c:pt>
                  <c:pt idx="1061">
                    <c:v>BIM14</c:v>
                  </c:pt>
                  <c:pt idx="1062">
                    <c:v>BIM15</c:v>
                  </c:pt>
                  <c:pt idx="1063">
                    <c:v>BIM16</c:v>
                  </c:pt>
                  <c:pt idx="1064">
                    <c:v>EX05</c:v>
                  </c:pt>
                  <c:pt idx="1065">
                    <c:v>HF17</c:v>
                  </c:pt>
                  <c:pt idx="1066">
                    <c:v>PCH01</c:v>
                  </c:pt>
                  <c:pt idx="1067">
                    <c:v>PCH04</c:v>
                  </c:pt>
                  <c:pt idx="1068">
                    <c:v>PCH07</c:v>
                  </c:pt>
                  <c:pt idx="1069">
                    <c:v>PCH15</c:v>
                  </c:pt>
                  <c:pt idx="1070">
                    <c:v>1PCAC11</c:v>
                  </c:pt>
                  <c:pt idx="1071">
                    <c:v>HF12</c:v>
                  </c:pt>
                  <c:pt idx="1072">
                    <c:v>EXT06</c:v>
                  </c:pt>
                  <c:pt idx="1073">
                    <c:v>1PCAC12</c:v>
                  </c:pt>
                  <c:pt idx="1074">
                    <c:v>PCH17</c:v>
                  </c:pt>
                  <c:pt idx="1075">
                    <c:v>BIM05</c:v>
                  </c:pt>
                  <c:pt idx="1076">
                    <c:v>1Pc Autocoiner 1 (789)</c:v>
                  </c:pt>
                  <c:pt idx="1077">
                    <c:v>1Pc Autocoiner 2 (844)</c:v>
                  </c:pt>
                  <c:pt idx="1078">
                    <c:v>1pc Autocoiner 9 (34753)</c:v>
                  </c:pt>
                  <c:pt idx="1079">
                    <c:v>2Pc Autocoiner 3 (796)</c:v>
                  </c:pt>
                  <c:pt idx="1080">
                    <c:v>2Pc Autocoiner 4 (843)</c:v>
                  </c:pt>
                  <c:pt idx="1081">
                    <c:v>2Pc Autocoiner 5 (858)</c:v>
                  </c:pt>
                  <c:pt idx="1082">
                    <c:v>2Pc Autocoiner 7 (996)</c:v>
                  </c:pt>
                  <c:pt idx="1083">
                    <c:v>BIM 1 (815)</c:v>
                  </c:pt>
                  <c:pt idx="1084">
                    <c:v>BIM 10 (997)</c:v>
                  </c:pt>
                  <c:pt idx="1085">
                    <c:v>BIM 11 (991)</c:v>
                  </c:pt>
                  <c:pt idx="1086">
                    <c:v>BIM 2 (820)</c:v>
                  </c:pt>
                  <c:pt idx="1087">
                    <c:v>BIM 4 (828)</c:v>
                  </c:pt>
                  <c:pt idx="1088">
                    <c:v>BIM 6 (788)</c:v>
                  </c:pt>
                  <c:pt idx="1089">
                    <c:v>BIM 7 (798)</c:v>
                  </c:pt>
                  <c:pt idx="1090">
                    <c:v>BIM 9 (977)</c:v>
                  </c:pt>
                  <c:pt idx="1091">
                    <c:v>HU1 (849)</c:v>
                  </c:pt>
                  <c:pt idx="1092">
                    <c:v>Keifel11 (978)</c:v>
                  </c:pt>
                  <c:pt idx="1093">
                    <c:v>Keifel12 (979)</c:v>
                  </c:pt>
                  <c:pt idx="1094">
                    <c:v>Kiefel5 (790)</c:v>
                  </c:pt>
                  <c:pt idx="1095">
                    <c:v>Kiefel6 (791)</c:v>
                  </c:pt>
                  <c:pt idx="1096">
                    <c:v>Kiefel8 (793)</c:v>
                  </c:pt>
                  <c:pt idx="1097">
                    <c:v>1Pc Autocoiner 1 (789)</c:v>
                  </c:pt>
                  <c:pt idx="1098">
                    <c:v>1Pc Autocoiner 2 (844)</c:v>
                  </c:pt>
                  <c:pt idx="1099">
                    <c:v>1pc Autocoiner 9 (34753)</c:v>
                  </c:pt>
                  <c:pt idx="1100">
                    <c:v>2Pc Autocoiner 3 (796)</c:v>
                  </c:pt>
                  <c:pt idx="1101">
                    <c:v>2Pc Autocoiner 4 (843)</c:v>
                  </c:pt>
                  <c:pt idx="1102">
                    <c:v>2Pc Autocoiner 5 (858)</c:v>
                  </c:pt>
                  <c:pt idx="1103">
                    <c:v>2Pc Autocoiner 7 (996)</c:v>
                  </c:pt>
                  <c:pt idx="1104">
                    <c:v>BIM 1 (815)</c:v>
                  </c:pt>
                  <c:pt idx="1105">
                    <c:v>BIM 10 (997)</c:v>
                  </c:pt>
                  <c:pt idx="1106">
                    <c:v>BIM 11 (991)</c:v>
                  </c:pt>
                  <c:pt idx="1107">
                    <c:v>BIM 2 (820)</c:v>
                  </c:pt>
                  <c:pt idx="1108">
                    <c:v>BIM 4 (828)</c:v>
                  </c:pt>
                  <c:pt idx="1109">
                    <c:v>BIM 6 (788)</c:v>
                  </c:pt>
                  <c:pt idx="1110">
                    <c:v>BIM 7 (798)</c:v>
                  </c:pt>
                  <c:pt idx="1111">
                    <c:v>BIM 9 (977)</c:v>
                  </c:pt>
                  <c:pt idx="1112">
                    <c:v>HU1 (849)</c:v>
                  </c:pt>
                  <c:pt idx="1113">
                    <c:v>Keifel11 (978)</c:v>
                  </c:pt>
                  <c:pt idx="1114">
                    <c:v>Keifel12 (979)</c:v>
                  </c:pt>
                  <c:pt idx="1115">
                    <c:v>Kiefel5 (790)</c:v>
                  </c:pt>
                  <c:pt idx="1116">
                    <c:v>Kiefel6 (791)</c:v>
                  </c:pt>
                  <c:pt idx="1117">
                    <c:v>Kiefel8 (793)</c:v>
                  </c:pt>
                  <c:pt idx="1118">
                    <c:v>1Pc Autocoiner 1 (789)</c:v>
                  </c:pt>
                  <c:pt idx="1119">
                    <c:v>1Pc Autocoiner 2 (844)</c:v>
                  </c:pt>
                  <c:pt idx="1120">
                    <c:v>1pc Autocoiner 9 (34753)</c:v>
                  </c:pt>
                  <c:pt idx="1121">
                    <c:v>2Pc Autocoiner 3 (796)</c:v>
                  </c:pt>
                  <c:pt idx="1122">
                    <c:v>2Pc Autocoiner 4 (843)</c:v>
                  </c:pt>
                  <c:pt idx="1123">
                    <c:v>2Pc Autocoiner 5 (858)</c:v>
                  </c:pt>
                  <c:pt idx="1124">
                    <c:v>2Pc Autocoiner 7 (996)</c:v>
                  </c:pt>
                  <c:pt idx="1125">
                    <c:v>BIM 1 (815)</c:v>
                  </c:pt>
                  <c:pt idx="1126">
                    <c:v>BIM 10 (997)</c:v>
                  </c:pt>
                  <c:pt idx="1127">
                    <c:v>BIM 11 (991)</c:v>
                  </c:pt>
                  <c:pt idx="1128">
                    <c:v>BIM 2 (820)</c:v>
                  </c:pt>
                  <c:pt idx="1129">
                    <c:v>BIM 4 (828)</c:v>
                  </c:pt>
                  <c:pt idx="1130">
                    <c:v>BIM 6 (788)</c:v>
                  </c:pt>
                  <c:pt idx="1131">
                    <c:v>BIM 7 (798)</c:v>
                  </c:pt>
                  <c:pt idx="1132">
                    <c:v>BIM 9 (977)</c:v>
                  </c:pt>
                  <c:pt idx="1133">
                    <c:v>HU1 (849)</c:v>
                  </c:pt>
                  <c:pt idx="1134">
                    <c:v>Keifel11 (978)</c:v>
                  </c:pt>
                  <c:pt idx="1135">
                    <c:v>Keifel12 (979)</c:v>
                  </c:pt>
                  <c:pt idx="1136">
                    <c:v>Kiefel5 (790)</c:v>
                  </c:pt>
                  <c:pt idx="1137">
                    <c:v>Kiefel6 (791)</c:v>
                  </c:pt>
                  <c:pt idx="1138">
                    <c:v>Kiefel8 (793)</c:v>
                  </c:pt>
                  <c:pt idx="1139">
                    <c:v>1Pc Autocoiner 1 (789)</c:v>
                  </c:pt>
                  <c:pt idx="1140">
                    <c:v>1Pc Autocoiner 2 (844)</c:v>
                  </c:pt>
                  <c:pt idx="1141">
                    <c:v>1pc Autocoiner 9 (34753)</c:v>
                  </c:pt>
                  <c:pt idx="1142">
                    <c:v>2Pc Autocoiner 3 (796)</c:v>
                  </c:pt>
                  <c:pt idx="1143">
                    <c:v>2Pc Autocoiner 4 (843)</c:v>
                  </c:pt>
                  <c:pt idx="1144">
                    <c:v>2Pc Autocoiner 5 (858)</c:v>
                  </c:pt>
                  <c:pt idx="1145">
                    <c:v>2Pc Autocoiner 7 (996)</c:v>
                  </c:pt>
                  <c:pt idx="1146">
                    <c:v>BIM 1 (815)</c:v>
                  </c:pt>
                  <c:pt idx="1147">
                    <c:v>BIM 10 (997)</c:v>
                  </c:pt>
                  <c:pt idx="1148">
                    <c:v>BIM 11 (991)</c:v>
                  </c:pt>
                  <c:pt idx="1149">
                    <c:v>BIM 2 (820)</c:v>
                  </c:pt>
                  <c:pt idx="1150">
                    <c:v>BIM 4 (828)</c:v>
                  </c:pt>
                  <c:pt idx="1151">
                    <c:v>BIM 6 (788)</c:v>
                  </c:pt>
                  <c:pt idx="1152">
                    <c:v>BIM 7 (798)</c:v>
                  </c:pt>
                  <c:pt idx="1153">
                    <c:v>BIM 9 (977)</c:v>
                  </c:pt>
                  <c:pt idx="1154">
                    <c:v>HU1 (849)</c:v>
                  </c:pt>
                  <c:pt idx="1155">
                    <c:v>Keifel11 (978)</c:v>
                  </c:pt>
                  <c:pt idx="1156">
                    <c:v>Keifel12 (979)</c:v>
                  </c:pt>
                  <c:pt idx="1157">
                    <c:v>Kiefel5 (790)</c:v>
                  </c:pt>
                  <c:pt idx="1158">
                    <c:v>Kiefel6 (791)</c:v>
                  </c:pt>
                  <c:pt idx="1159">
                    <c:v>Kiefel8 (793)</c:v>
                  </c:pt>
                  <c:pt idx="1160">
                    <c:v>1Pc Autocoiner 1 (789)</c:v>
                  </c:pt>
                  <c:pt idx="1161">
                    <c:v>1Pc Autocoiner 2 (844)</c:v>
                  </c:pt>
                  <c:pt idx="1162">
                    <c:v>1pc Autocoiner 9 (34753)</c:v>
                  </c:pt>
                  <c:pt idx="1163">
                    <c:v>2Pc Autocoiner 3 (796)</c:v>
                  </c:pt>
                  <c:pt idx="1164">
                    <c:v>2Pc Autocoiner 4 (843)</c:v>
                  </c:pt>
                  <c:pt idx="1165">
                    <c:v>2Pc Autocoiner 5 (858)</c:v>
                  </c:pt>
                  <c:pt idx="1166">
                    <c:v>2Pc Autocoiner 7 (996)</c:v>
                  </c:pt>
                  <c:pt idx="1167">
                    <c:v>BIM 1 (815)</c:v>
                  </c:pt>
                  <c:pt idx="1168">
                    <c:v>BIM 10 (997)</c:v>
                  </c:pt>
                  <c:pt idx="1169">
                    <c:v>BIM 11 (991)</c:v>
                  </c:pt>
                  <c:pt idx="1170">
                    <c:v>BIM 2 (820)</c:v>
                  </c:pt>
                  <c:pt idx="1171">
                    <c:v>BIM 4 (828)</c:v>
                  </c:pt>
                  <c:pt idx="1172">
                    <c:v>BIM 6 (788)</c:v>
                  </c:pt>
                  <c:pt idx="1173">
                    <c:v>BIM 7 (798)</c:v>
                  </c:pt>
                  <c:pt idx="1174">
                    <c:v>BIM 9 (977)</c:v>
                  </c:pt>
                  <c:pt idx="1175">
                    <c:v>HU1 (849)</c:v>
                  </c:pt>
                  <c:pt idx="1176">
                    <c:v>Keifel11 (978)</c:v>
                  </c:pt>
                  <c:pt idx="1177">
                    <c:v>Keifel12 (979)</c:v>
                  </c:pt>
                  <c:pt idx="1178">
                    <c:v>Kiefel5 (790)</c:v>
                  </c:pt>
                  <c:pt idx="1179">
                    <c:v>Kiefel6 (791)</c:v>
                  </c:pt>
                  <c:pt idx="1180">
                    <c:v>Kiefel8 (793)</c:v>
                  </c:pt>
                  <c:pt idx="1181">
                    <c:v>1Pc Autocoiner 1 (789)</c:v>
                  </c:pt>
                  <c:pt idx="1182">
                    <c:v>1Pc Autocoiner 2 (844)</c:v>
                  </c:pt>
                  <c:pt idx="1183">
                    <c:v>1pc Autocoiner 9 (34753)</c:v>
                  </c:pt>
                  <c:pt idx="1184">
                    <c:v>2Pc Autocoiner 3 (796)</c:v>
                  </c:pt>
                  <c:pt idx="1185">
                    <c:v>2Pc Autocoiner 4 (843)</c:v>
                  </c:pt>
                  <c:pt idx="1186">
                    <c:v>2Pc Autocoiner 5 (858)</c:v>
                  </c:pt>
                  <c:pt idx="1187">
                    <c:v>2Pc Autocoiner 7 (996)</c:v>
                  </c:pt>
                  <c:pt idx="1188">
                    <c:v>BIM 1 (815)</c:v>
                  </c:pt>
                  <c:pt idx="1189">
                    <c:v>BIM 10 (997)</c:v>
                  </c:pt>
                  <c:pt idx="1190">
                    <c:v>BIM 11 (991)</c:v>
                  </c:pt>
                  <c:pt idx="1191">
                    <c:v>BIM 2 (820)</c:v>
                  </c:pt>
                  <c:pt idx="1192">
                    <c:v>BIM 4 (828)</c:v>
                  </c:pt>
                  <c:pt idx="1193">
                    <c:v>BIM 6 (788)</c:v>
                  </c:pt>
                  <c:pt idx="1194">
                    <c:v>BIM 7 (798)</c:v>
                  </c:pt>
                  <c:pt idx="1195">
                    <c:v>BIM 9 (977)</c:v>
                  </c:pt>
                  <c:pt idx="1196">
                    <c:v>HU1 (849)</c:v>
                  </c:pt>
                  <c:pt idx="1197">
                    <c:v>Keifel11 (978)</c:v>
                  </c:pt>
                  <c:pt idx="1198">
                    <c:v>Keifel12 (979)</c:v>
                  </c:pt>
                  <c:pt idx="1199">
                    <c:v>Kiefel5 (790)</c:v>
                  </c:pt>
                  <c:pt idx="1200">
                    <c:v>Kiefel6 (791)</c:v>
                  </c:pt>
                  <c:pt idx="1201">
                    <c:v>Kiefel8 (793)</c:v>
                  </c:pt>
                  <c:pt idx="1202">
                    <c:v>1Pc Autocoiner 1 (789)</c:v>
                  </c:pt>
                  <c:pt idx="1203">
                    <c:v>1Pc Autocoiner 2 (844)</c:v>
                  </c:pt>
                  <c:pt idx="1204">
                    <c:v>1pc Autocoiner 9 (34753)</c:v>
                  </c:pt>
                  <c:pt idx="1205">
                    <c:v>2Pc Autocoiner 3 (796)</c:v>
                  </c:pt>
                  <c:pt idx="1206">
                    <c:v>2Pc Autocoiner 4 (843)</c:v>
                  </c:pt>
                  <c:pt idx="1207">
                    <c:v>2Pc Autocoiner 5 (858)</c:v>
                  </c:pt>
                  <c:pt idx="1208">
                    <c:v>2Pc Autocoiner 7 (996)</c:v>
                  </c:pt>
                  <c:pt idx="1209">
                    <c:v>BIM 1 (815)</c:v>
                  </c:pt>
                  <c:pt idx="1210">
                    <c:v>BIM 10 (997)</c:v>
                  </c:pt>
                  <c:pt idx="1211">
                    <c:v>BIM 11 (991)</c:v>
                  </c:pt>
                  <c:pt idx="1212">
                    <c:v>BIM 2 (820)</c:v>
                  </c:pt>
                  <c:pt idx="1213">
                    <c:v>BIM 4 (828)</c:v>
                  </c:pt>
                  <c:pt idx="1214">
                    <c:v>BIM 6 (788)</c:v>
                  </c:pt>
                  <c:pt idx="1215">
                    <c:v>BIM 7 (798)</c:v>
                  </c:pt>
                  <c:pt idx="1216">
                    <c:v>BIM 9 (977)</c:v>
                  </c:pt>
                  <c:pt idx="1217">
                    <c:v>HU1 (849)</c:v>
                  </c:pt>
                  <c:pt idx="1218">
                    <c:v>Keifel11 (978)</c:v>
                  </c:pt>
                  <c:pt idx="1219">
                    <c:v>Keifel12 (979)</c:v>
                  </c:pt>
                  <c:pt idx="1220">
                    <c:v>Kiefel5 (790)</c:v>
                  </c:pt>
                  <c:pt idx="1221">
                    <c:v>Kiefel6 (791)</c:v>
                  </c:pt>
                  <c:pt idx="1222">
                    <c:v>Kiefel8 (793)</c:v>
                  </c:pt>
                  <c:pt idx="1223">
                    <c:v>1Pc Autocoiner 1 (789)</c:v>
                  </c:pt>
                  <c:pt idx="1224">
                    <c:v>1Pc Autocoiner 2 (844)</c:v>
                  </c:pt>
                  <c:pt idx="1225">
                    <c:v>1pc Autocoiner 9 (34753)</c:v>
                  </c:pt>
                  <c:pt idx="1226">
                    <c:v>2Pc Autocoiner 3 (796)</c:v>
                  </c:pt>
                  <c:pt idx="1227">
                    <c:v>2Pc Autocoiner 4 (843)</c:v>
                  </c:pt>
                  <c:pt idx="1228">
                    <c:v>2Pc Autocoiner 5 (858)</c:v>
                  </c:pt>
                  <c:pt idx="1229">
                    <c:v>2Pc Autocoiner 7 (996)</c:v>
                  </c:pt>
                  <c:pt idx="1230">
                    <c:v>BIM 1 (815)</c:v>
                  </c:pt>
                  <c:pt idx="1231">
                    <c:v>BIM 10 (997)</c:v>
                  </c:pt>
                  <c:pt idx="1232">
                    <c:v>BIM 11 (991)</c:v>
                  </c:pt>
                  <c:pt idx="1233">
                    <c:v>BIM 2 (820)</c:v>
                  </c:pt>
                  <c:pt idx="1234">
                    <c:v>BIM 4 (828)</c:v>
                  </c:pt>
                  <c:pt idx="1235">
                    <c:v>BIM 6 (788)</c:v>
                  </c:pt>
                  <c:pt idx="1236">
                    <c:v>BIM 7 (798)</c:v>
                  </c:pt>
                  <c:pt idx="1237">
                    <c:v>BIM 9 (977)</c:v>
                  </c:pt>
                  <c:pt idx="1238">
                    <c:v>Extruder 4 (994)</c:v>
                  </c:pt>
                  <c:pt idx="1239">
                    <c:v>HU1 (849)</c:v>
                  </c:pt>
                  <c:pt idx="1240">
                    <c:v>Keifel11 (978)</c:v>
                  </c:pt>
                  <c:pt idx="1241">
                    <c:v>Keifel12 (979)</c:v>
                  </c:pt>
                  <c:pt idx="1242">
                    <c:v>Kiefel5 (790)</c:v>
                  </c:pt>
                  <c:pt idx="1243">
                    <c:v>Kiefel6 (791)</c:v>
                  </c:pt>
                  <c:pt idx="1244">
                    <c:v>Kiefel8 (793)</c:v>
                  </c:pt>
                  <c:pt idx="1245">
                    <c:v>1Pc Autocoiner 1 (789)</c:v>
                  </c:pt>
                  <c:pt idx="1246">
                    <c:v>1Pc Autocoiner 2 (844)</c:v>
                  </c:pt>
                  <c:pt idx="1247">
                    <c:v>1pc Autocoiner 9 (34753)</c:v>
                  </c:pt>
                  <c:pt idx="1248">
                    <c:v>2Pc Autocoiner 3 (796)</c:v>
                  </c:pt>
                  <c:pt idx="1249">
                    <c:v>2Pc Autocoiner 4 (843)</c:v>
                  </c:pt>
                  <c:pt idx="1250">
                    <c:v>2Pc Autocoiner 5 (858)</c:v>
                  </c:pt>
                  <c:pt idx="1251">
                    <c:v>2Pc Autocoiner 7 (996)</c:v>
                  </c:pt>
                  <c:pt idx="1252">
                    <c:v>BIM 1 (815)</c:v>
                  </c:pt>
                  <c:pt idx="1253">
                    <c:v>BIM 10 (997)</c:v>
                  </c:pt>
                  <c:pt idx="1254">
                    <c:v>BIM 11 (991)</c:v>
                  </c:pt>
                  <c:pt idx="1255">
                    <c:v>BIM 17</c:v>
                  </c:pt>
                  <c:pt idx="1256">
                    <c:v>BIM 2 (820)</c:v>
                  </c:pt>
                  <c:pt idx="1257">
                    <c:v>BIM 4 (828)</c:v>
                  </c:pt>
                  <c:pt idx="1258">
                    <c:v>BIM 6 (788)</c:v>
                  </c:pt>
                  <c:pt idx="1259">
                    <c:v>BIM 7 (798)</c:v>
                  </c:pt>
                  <c:pt idx="1260">
                    <c:v>BIM 9 (977)</c:v>
                  </c:pt>
                  <c:pt idx="1261">
                    <c:v>Extruder 4 (994)</c:v>
                  </c:pt>
                  <c:pt idx="1262">
                    <c:v>HU1 (849)</c:v>
                  </c:pt>
                  <c:pt idx="1263">
                    <c:v>Keifel11 (978)</c:v>
                  </c:pt>
                  <c:pt idx="1264">
                    <c:v>Keifel12 (979)</c:v>
                  </c:pt>
                  <c:pt idx="1265">
                    <c:v>Kiefel5 (790)</c:v>
                  </c:pt>
                  <c:pt idx="1266">
                    <c:v>Kiefel6 (791)</c:v>
                  </c:pt>
                  <c:pt idx="1267">
                    <c:v>Kiefel8 (793)</c:v>
                  </c:pt>
                  <c:pt idx="1268">
                    <c:v>1Pc Autocoiner 1 (789)</c:v>
                  </c:pt>
                  <c:pt idx="1269">
                    <c:v>1Pc Autocoiner 2 (844)</c:v>
                  </c:pt>
                  <c:pt idx="1270">
                    <c:v>1pc Autocoiner 9 (34753)</c:v>
                  </c:pt>
                  <c:pt idx="1271">
                    <c:v>2Pc Autocoiner 3 (796)</c:v>
                  </c:pt>
                  <c:pt idx="1272">
                    <c:v>2Pc Autocoiner 4 (843)</c:v>
                  </c:pt>
                  <c:pt idx="1273">
                    <c:v>2Pc Autocoiner 5 (858)</c:v>
                  </c:pt>
                  <c:pt idx="1274">
                    <c:v>2Pc Autocoiner 7 (996)</c:v>
                  </c:pt>
                  <c:pt idx="1275">
                    <c:v>BIM 1 (815)</c:v>
                  </c:pt>
                  <c:pt idx="1276">
                    <c:v>BIM 10 (997)</c:v>
                  </c:pt>
                  <c:pt idx="1277">
                    <c:v>BIM 11 (991)</c:v>
                  </c:pt>
                  <c:pt idx="1278">
                    <c:v>BIM 17</c:v>
                  </c:pt>
                  <c:pt idx="1279">
                    <c:v>BIM 2 (820)</c:v>
                  </c:pt>
                  <c:pt idx="1280">
                    <c:v>BIM 4 (828)</c:v>
                  </c:pt>
                  <c:pt idx="1281">
                    <c:v>BIM 6 (788)</c:v>
                  </c:pt>
                  <c:pt idx="1282">
                    <c:v>BIM 7 (798)</c:v>
                  </c:pt>
                  <c:pt idx="1283">
                    <c:v>BIM 9 (977)</c:v>
                  </c:pt>
                  <c:pt idx="1284">
                    <c:v>Extruder 4 (994)</c:v>
                  </c:pt>
                  <c:pt idx="1285">
                    <c:v>HU1 (849)</c:v>
                  </c:pt>
                  <c:pt idx="1286">
                    <c:v>Keifel11 (978)</c:v>
                  </c:pt>
                  <c:pt idx="1287">
                    <c:v>Keifel12 (979)</c:v>
                  </c:pt>
                  <c:pt idx="1288">
                    <c:v>Kiefel5 (790)</c:v>
                  </c:pt>
                  <c:pt idx="1289">
                    <c:v>Kiefel6 (791)</c:v>
                  </c:pt>
                  <c:pt idx="1290">
                    <c:v>Kiefel8 (793)</c:v>
                  </c:pt>
                  <c:pt idx="1291">
                    <c:v>1Pc Autocoiner 1 (789)</c:v>
                  </c:pt>
                  <c:pt idx="1292">
                    <c:v>1Pc Autocoiner 2 (844)</c:v>
                  </c:pt>
                  <c:pt idx="1293">
                    <c:v>1pc Autocoiner 9 (34753)</c:v>
                  </c:pt>
                  <c:pt idx="1294">
                    <c:v>2Pc Autocoiner 3 (796)</c:v>
                  </c:pt>
                  <c:pt idx="1295">
                    <c:v>2Pc Autocoiner 4 (843)</c:v>
                  </c:pt>
                  <c:pt idx="1296">
                    <c:v>2Pc Autocoiner 5 (858)</c:v>
                  </c:pt>
                  <c:pt idx="1297">
                    <c:v>2Pc Autocoiner 7 (996)</c:v>
                  </c:pt>
                  <c:pt idx="1298">
                    <c:v>BIM 1 (815)</c:v>
                  </c:pt>
                  <c:pt idx="1299">
                    <c:v>BIM 10 (997)</c:v>
                  </c:pt>
                  <c:pt idx="1300">
                    <c:v>BIM 11 (991)</c:v>
                  </c:pt>
                  <c:pt idx="1301">
                    <c:v>BIM 17</c:v>
                  </c:pt>
                  <c:pt idx="1302">
                    <c:v>BIM 2 (820)</c:v>
                  </c:pt>
                  <c:pt idx="1303">
                    <c:v>BIM 4 (828)</c:v>
                  </c:pt>
                  <c:pt idx="1304">
                    <c:v>BIM 6 (788)</c:v>
                  </c:pt>
                  <c:pt idx="1305">
                    <c:v>BIM 7 (798)</c:v>
                  </c:pt>
                  <c:pt idx="1306">
                    <c:v>BIM 9 (977)</c:v>
                  </c:pt>
                  <c:pt idx="1307">
                    <c:v>Extruder 4 (994)</c:v>
                  </c:pt>
                  <c:pt idx="1308">
                    <c:v>HU1 (849)</c:v>
                  </c:pt>
                  <c:pt idx="1309">
                    <c:v>Keifel11 (978)</c:v>
                  </c:pt>
                  <c:pt idx="1310">
                    <c:v>Keifel12 (979)</c:v>
                  </c:pt>
                  <c:pt idx="1311">
                    <c:v>Kiefel5 (790)</c:v>
                  </c:pt>
                  <c:pt idx="1312">
                    <c:v>Kiefel6 (791)</c:v>
                  </c:pt>
                  <c:pt idx="1313">
                    <c:v>Kiefel8 (793)</c:v>
                  </c:pt>
                  <c:pt idx="1314">
                    <c:v>1Pc Autocoiner 1 (789)</c:v>
                  </c:pt>
                  <c:pt idx="1315">
                    <c:v>1Pc Autocoiner 2 (844)</c:v>
                  </c:pt>
                  <c:pt idx="1316">
                    <c:v>1pc Autocoiner 9 (34753)</c:v>
                  </c:pt>
                  <c:pt idx="1317">
                    <c:v>2Pc Autocoiner 3 (796)</c:v>
                  </c:pt>
                  <c:pt idx="1318">
                    <c:v>2Pc Autocoiner 4 (843)</c:v>
                  </c:pt>
                  <c:pt idx="1319">
                    <c:v>2Pc Autocoiner 5 (858)</c:v>
                  </c:pt>
                  <c:pt idx="1320">
                    <c:v>2Pc Autocoiner 7 (996)</c:v>
                  </c:pt>
                  <c:pt idx="1321">
                    <c:v>BIM 1 (815)</c:v>
                  </c:pt>
                  <c:pt idx="1322">
                    <c:v>BIM 10 (997)</c:v>
                  </c:pt>
                  <c:pt idx="1323">
                    <c:v>BIM 11 (991)</c:v>
                  </c:pt>
                  <c:pt idx="1324">
                    <c:v>BIM 17</c:v>
                  </c:pt>
                  <c:pt idx="1325">
                    <c:v>BIM 2 (820)</c:v>
                  </c:pt>
                  <c:pt idx="1326">
                    <c:v>BIM 4 (828)</c:v>
                  </c:pt>
                  <c:pt idx="1327">
                    <c:v>BIM 6 (788)</c:v>
                  </c:pt>
                  <c:pt idx="1328">
                    <c:v>BIM 7 (798)</c:v>
                  </c:pt>
                  <c:pt idx="1329">
                    <c:v>BIM 9 (977)</c:v>
                  </c:pt>
                  <c:pt idx="1330">
                    <c:v>Extruder 4 (994)</c:v>
                  </c:pt>
                  <c:pt idx="1331">
                    <c:v>HU1 (849)</c:v>
                  </c:pt>
                  <c:pt idx="1332">
                    <c:v>Keifel11 (978)</c:v>
                  </c:pt>
                  <c:pt idx="1333">
                    <c:v>Keifel12 (979)</c:v>
                  </c:pt>
                  <c:pt idx="1334">
                    <c:v>Kiefel5 (790)</c:v>
                  </c:pt>
                  <c:pt idx="1335">
                    <c:v>Kiefel6 (791)</c:v>
                  </c:pt>
                  <c:pt idx="1336">
                    <c:v>Kiefel8 (793)</c:v>
                  </c:pt>
                  <c:pt idx="1337">
                    <c:v>1Pc Autocoiner 1 (789)</c:v>
                  </c:pt>
                  <c:pt idx="1338">
                    <c:v>1Pc Autocoiner 2 (844)</c:v>
                  </c:pt>
                  <c:pt idx="1339">
                    <c:v>1pc Autocoiner 9 (34753)</c:v>
                  </c:pt>
                  <c:pt idx="1340">
                    <c:v>2Pc Autocoiner 3 (796)</c:v>
                  </c:pt>
                  <c:pt idx="1341">
                    <c:v>2Pc Autocoiner 4 (843)</c:v>
                  </c:pt>
                  <c:pt idx="1342">
                    <c:v>2Pc Autocoiner 5 (858)</c:v>
                  </c:pt>
                  <c:pt idx="1343">
                    <c:v>2Pc Autocoiner 7 (996)</c:v>
                  </c:pt>
                  <c:pt idx="1344">
                    <c:v>BIM 1 (815)</c:v>
                  </c:pt>
                  <c:pt idx="1345">
                    <c:v>BIM 10 (997)</c:v>
                  </c:pt>
                  <c:pt idx="1346">
                    <c:v>BIM 11 (991)</c:v>
                  </c:pt>
                  <c:pt idx="1347">
                    <c:v>BIM 17</c:v>
                  </c:pt>
                  <c:pt idx="1348">
                    <c:v>BIM 2 (820)</c:v>
                  </c:pt>
                  <c:pt idx="1349">
                    <c:v>BIM 4 (828)</c:v>
                  </c:pt>
                  <c:pt idx="1350">
                    <c:v>BIM 6 (788)</c:v>
                  </c:pt>
                  <c:pt idx="1351">
                    <c:v>BIM 7 (798)</c:v>
                  </c:pt>
                  <c:pt idx="1352">
                    <c:v>BIM 9 (977)</c:v>
                  </c:pt>
                  <c:pt idx="1353">
                    <c:v>Extruder 4 (994)</c:v>
                  </c:pt>
                  <c:pt idx="1354">
                    <c:v>HU1 (849)</c:v>
                  </c:pt>
                  <c:pt idx="1355">
                    <c:v>Keifel11 (978)</c:v>
                  </c:pt>
                  <c:pt idx="1356">
                    <c:v>Keifel12 (979)</c:v>
                  </c:pt>
                  <c:pt idx="1357">
                    <c:v>Kiefel5 (790)</c:v>
                  </c:pt>
                  <c:pt idx="1358">
                    <c:v>Kiefel6 (791)</c:v>
                  </c:pt>
                  <c:pt idx="1359">
                    <c:v>Kiefel8 (793)</c:v>
                  </c:pt>
                  <c:pt idx="1360">
                    <c:v>1Pc Autocoiner 1 (789)</c:v>
                  </c:pt>
                  <c:pt idx="1361">
                    <c:v>1Pc Autocoiner 2 (844)</c:v>
                  </c:pt>
                  <c:pt idx="1362">
                    <c:v>1pc Autocoiner 9 (34753)</c:v>
                  </c:pt>
                  <c:pt idx="1363">
                    <c:v>2Pc Autocoiner 3 (796)</c:v>
                  </c:pt>
                  <c:pt idx="1364">
                    <c:v>2Pc Autocoiner 4 (843)</c:v>
                  </c:pt>
                  <c:pt idx="1365">
                    <c:v>2Pc Autocoiner 5 (858)</c:v>
                  </c:pt>
                  <c:pt idx="1366">
                    <c:v>2Pc Autocoiner 7 (996)</c:v>
                  </c:pt>
                  <c:pt idx="1367">
                    <c:v>BIM 1 (815)</c:v>
                  </c:pt>
                  <c:pt idx="1368">
                    <c:v>BIM 10 (997)</c:v>
                  </c:pt>
                  <c:pt idx="1369">
                    <c:v>BIM 11 (991)</c:v>
                  </c:pt>
                  <c:pt idx="1370">
                    <c:v>BIM 17</c:v>
                  </c:pt>
                  <c:pt idx="1371">
                    <c:v>BIM 2 (820)</c:v>
                  </c:pt>
                  <c:pt idx="1372">
                    <c:v>BIM 4 (828)</c:v>
                  </c:pt>
                  <c:pt idx="1373">
                    <c:v>BIM 6 (788)</c:v>
                  </c:pt>
                  <c:pt idx="1374">
                    <c:v>BIM 7 (798)</c:v>
                  </c:pt>
                  <c:pt idx="1375">
                    <c:v>BIM 9 (977)</c:v>
                  </c:pt>
                  <c:pt idx="1376">
                    <c:v>Extruder 4 (994)</c:v>
                  </c:pt>
                  <c:pt idx="1377">
                    <c:v>HU1 (849)</c:v>
                  </c:pt>
                  <c:pt idx="1378">
                    <c:v>Keifel11 (978)</c:v>
                  </c:pt>
                  <c:pt idx="1379">
                    <c:v>Keifel12 (979)</c:v>
                  </c:pt>
                  <c:pt idx="1380">
                    <c:v>Kiefel5 (790)</c:v>
                  </c:pt>
                  <c:pt idx="1381">
                    <c:v>Kiefel6 (791)</c:v>
                  </c:pt>
                  <c:pt idx="1382">
                    <c:v>Kiefel8 (793)</c:v>
                  </c:pt>
                  <c:pt idx="1383">
                    <c:v>1Pc Autocoiner 1 (789)</c:v>
                  </c:pt>
                  <c:pt idx="1384">
                    <c:v>1Pc Autocoiner 2 (844)</c:v>
                  </c:pt>
                  <c:pt idx="1385">
                    <c:v>1pc Autocoiner 9 (34753)</c:v>
                  </c:pt>
                  <c:pt idx="1386">
                    <c:v>2Pc Autocoiner 3 (796)</c:v>
                  </c:pt>
                  <c:pt idx="1387">
                    <c:v>2Pc Autocoiner 4 (843)</c:v>
                  </c:pt>
                  <c:pt idx="1388">
                    <c:v>2Pc Autocoiner 5 (858)</c:v>
                  </c:pt>
                  <c:pt idx="1389">
                    <c:v>2Pc Autocoiner 7 (996)</c:v>
                  </c:pt>
                  <c:pt idx="1390">
                    <c:v>BIM 1 (815)</c:v>
                  </c:pt>
                  <c:pt idx="1391">
                    <c:v>BIM 10 (997)</c:v>
                  </c:pt>
                  <c:pt idx="1392">
                    <c:v>BIM 11 (991)</c:v>
                  </c:pt>
                  <c:pt idx="1393">
                    <c:v>BIM 17</c:v>
                  </c:pt>
                  <c:pt idx="1394">
                    <c:v>BIM 2 (820)</c:v>
                  </c:pt>
                  <c:pt idx="1395">
                    <c:v>BIM 4 (828)</c:v>
                  </c:pt>
                  <c:pt idx="1396">
                    <c:v>BIM 6 (788)</c:v>
                  </c:pt>
                  <c:pt idx="1397">
                    <c:v>BIM 7 (798)</c:v>
                  </c:pt>
                  <c:pt idx="1398">
                    <c:v>BIM 9 (977)</c:v>
                  </c:pt>
                  <c:pt idx="1399">
                    <c:v>Extruder 4 (994)</c:v>
                  </c:pt>
                  <c:pt idx="1400">
                    <c:v>HU1 (849)</c:v>
                  </c:pt>
                  <c:pt idx="1401">
                    <c:v>Keifel11 (978)</c:v>
                  </c:pt>
                  <c:pt idx="1402">
                    <c:v>Keifel12 (979)</c:v>
                  </c:pt>
                  <c:pt idx="1403">
                    <c:v>Kiefel5 (790)</c:v>
                  </c:pt>
                  <c:pt idx="1404">
                    <c:v>Kiefel6 (791)</c:v>
                  </c:pt>
                  <c:pt idx="1405">
                    <c:v>Kiefel8 (793)</c:v>
                  </c:pt>
                  <c:pt idx="1406">
                    <c:v>1Pc Autocoiner 1 (789)</c:v>
                  </c:pt>
                  <c:pt idx="1407">
                    <c:v>1Pc Autocoiner 2 (844)</c:v>
                  </c:pt>
                  <c:pt idx="1408">
                    <c:v>1pc Autocoiner 9 (34753)</c:v>
                  </c:pt>
                  <c:pt idx="1409">
                    <c:v>2Pc Autocoiner 3 (796)</c:v>
                  </c:pt>
                  <c:pt idx="1410">
                    <c:v>2Pc Autocoiner 4 (843)</c:v>
                  </c:pt>
                  <c:pt idx="1411">
                    <c:v>2Pc Autocoiner 5 (858)</c:v>
                  </c:pt>
                  <c:pt idx="1412">
                    <c:v>2Pc Autocoiner 7 (996)</c:v>
                  </c:pt>
                  <c:pt idx="1413">
                    <c:v>BIM 1 (815)</c:v>
                  </c:pt>
                  <c:pt idx="1414">
                    <c:v>BIM 10 (997)</c:v>
                  </c:pt>
                  <c:pt idx="1415">
                    <c:v>BIM 11 (991)</c:v>
                  </c:pt>
                  <c:pt idx="1416">
                    <c:v>BIM 17</c:v>
                  </c:pt>
                  <c:pt idx="1417">
                    <c:v>BIM 2 (820)</c:v>
                  </c:pt>
                  <c:pt idx="1418">
                    <c:v>BIM 4 (828)</c:v>
                  </c:pt>
                  <c:pt idx="1419">
                    <c:v>BIM 6 (788)</c:v>
                  </c:pt>
                  <c:pt idx="1420">
                    <c:v>BIM 7 (798)</c:v>
                  </c:pt>
                  <c:pt idx="1421">
                    <c:v>BIM 9 (977)</c:v>
                  </c:pt>
                  <c:pt idx="1422">
                    <c:v>Extruder 4 (994)</c:v>
                  </c:pt>
                  <c:pt idx="1423">
                    <c:v>HU1 (849)</c:v>
                  </c:pt>
                  <c:pt idx="1424">
                    <c:v>Keifel11 (978)</c:v>
                  </c:pt>
                  <c:pt idx="1425">
                    <c:v>Keifel12 (979)</c:v>
                  </c:pt>
                  <c:pt idx="1426">
                    <c:v>Kiefel5 (790)</c:v>
                  </c:pt>
                  <c:pt idx="1427">
                    <c:v>Kiefel6 (791)</c:v>
                  </c:pt>
                  <c:pt idx="1428">
                    <c:v>Kiefel8 (793)</c:v>
                  </c:pt>
                  <c:pt idx="1429">
                    <c:v>1Pc Autocoiner 1 (789)</c:v>
                  </c:pt>
                  <c:pt idx="1430">
                    <c:v>1Pc Autocoiner 2 (844)</c:v>
                  </c:pt>
                  <c:pt idx="1431">
                    <c:v>1pc Autocoiner 9 (34753)</c:v>
                  </c:pt>
                  <c:pt idx="1432">
                    <c:v>2Pc Autocoiner 3 (796)</c:v>
                  </c:pt>
                  <c:pt idx="1433">
                    <c:v>2Pc Autocoiner 4 (843)</c:v>
                  </c:pt>
                  <c:pt idx="1434">
                    <c:v>2Pc Autocoiner 5 (858)</c:v>
                  </c:pt>
                  <c:pt idx="1435">
                    <c:v>2Pc Autocoiner 7 (996)</c:v>
                  </c:pt>
                  <c:pt idx="1436">
                    <c:v>BIM 1 (815)</c:v>
                  </c:pt>
                  <c:pt idx="1437">
                    <c:v>BIM 10 (997)</c:v>
                  </c:pt>
                  <c:pt idx="1438">
                    <c:v>BIM 11 (991)</c:v>
                  </c:pt>
                  <c:pt idx="1439">
                    <c:v>BIM 17</c:v>
                  </c:pt>
                  <c:pt idx="1440">
                    <c:v>BIM 2 (820)</c:v>
                  </c:pt>
                  <c:pt idx="1441">
                    <c:v>BIM 4 (828)</c:v>
                  </c:pt>
                  <c:pt idx="1442">
                    <c:v>BIM 6 (788)</c:v>
                  </c:pt>
                  <c:pt idx="1443">
                    <c:v>BIM 7 (798)</c:v>
                  </c:pt>
                  <c:pt idx="1444">
                    <c:v>BIM 9 (977)</c:v>
                  </c:pt>
                  <c:pt idx="1445">
                    <c:v>Extruder 4 (994)</c:v>
                  </c:pt>
                  <c:pt idx="1446">
                    <c:v>HU1 (849)</c:v>
                  </c:pt>
                  <c:pt idx="1447">
                    <c:v>Keifel11 (978)</c:v>
                  </c:pt>
                  <c:pt idx="1448">
                    <c:v>Keifel12 (979)</c:v>
                  </c:pt>
                  <c:pt idx="1449">
                    <c:v>Kiefel5 (790)</c:v>
                  </c:pt>
                  <c:pt idx="1450">
                    <c:v>Kiefel6 (791)</c:v>
                  </c:pt>
                  <c:pt idx="1451">
                    <c:v>Kiefel8 (793)</c:v>
                  </c:pt>
                  <c:pt idx="1452">
                    <c:v>1Pc Autocoiner 1 (789)</c:v>
                  </c:pt>
                  <c:pt idx="1453">
                    <c:v>1Pc Autocoiner 2 (844)</c:v>
                  </c:pt>
                  <c:pt idx="1454">
                    <c:v>1pc Autocoiner 9 (34753)</c:v>
                  </c:pt>
                  <c:pt idx="1455">
                    <c:v>2Pc Autocoiner 3 (796)</c:v>
                  </c:pt>
                  <c:pt idx="1456">
                    <c:v>2Pc Autocoiner 4 (843)</c:v>
                  </c:pt>
                  <c:pt idx="1457">
                    <c:v>2Pc Autocoiner 5 (858)</c:v>
                  </c:pt>
                  <c:pt idx="1458">
                    <c:v>2Pc Autocoiner 7 (996)</c:v>
                  </c:pt>
                  <c:pt idx="1459">
                    <c:v>BIM 1 (815)</c:v>
                  </c:pt>
                  <c:pt idx="1460">
                    <c:v>BIM 10 (997)</c:v>
                  </c:pt>
                  <c:pt idx="1461">
                    <c:v>BIM 11 (991)</c:v>
                  </c:pt>
                  <c:pt idx="1462">
                    <c:v>BIM 17</c:v>
                  </c:pt>
                  <c:pt idx="1463">
                    <c:v>BIM 2 (820)</c:v>
                  </c:pt>
                  <c:pt idx="1464">
                    <c:v>BIM 4 (828)</c:v>
                  </c:pt>
                  <c:pt idx="1465">
                    <c:v>BIM 6 (788)</c:v>
                  </c:pt>
                  <c:pt idx="1466">
                    <c:v>BIM 7 (798)</c:v>
                  </c:pt>
                  <c:pt idx="1467">
                    <c:v>BIM 9 (977)</c:v>
                  </c:pt>
                  <c:pt idx="1468">
                    <c:v>Extruder 4 (994)</c:v>
                  </c:pt>
                  <c:pt idx="1469">
                    <c:v>HU1 (849)</c:v>
                  </c:pt>
                  <c:pt idx="1470">
                    <c:v>Keifel11 (978)</c:v>
                  </c:pt>
                  <c:pt idx="1471">
                    <c:v>Keifel12 (979)</c:v>
                  </c:pt>
                  <c:pt idx="1472">
                    <c:v>Kiefel5 (790)</c:v>
                  </c:pt>
                  <c:pt idx="1473">
                    <c:v>Kiefel6 (791)</c:v>
                  </c:pt>
                  <c:pt idx="1474">
                    <c:v>Kiefel8 (793)</c:v>
                  </c:pt>
                  <c:pt idx="1475">
                    <c:v>1Pc Autocoiner 1 (789)</c:v>
                  </c:pt>
                  <c:pt idx="1476">
                    <c:v>1Pc Autocoiner 2 (844)</c:v>
                  </c:pt>
                  <c:pt idx="1477">
                    <c:v>1pc Autocoiner 9 (34753)</c:v>
                  </c:pt>
                  <c:pt idx="1478">
                    <c:v>2Pc Autocoiner 3 (796)</c:v>
                  </c:pt>
                  <c:pt idx="1479">
                    <c:v>2Pc Autocoiner 4 (843)</c:v>
                  </c:pt>
                  <c:pt idx="1480">
                    <c:v>2Pc Autocoiner 5 (858)</c:v>
                  </c:pt>
                  <c:pt idx="1481">
                    <c:v>2Pc Autocoiner 7 (996)</c:v>
                  </c:pt>
                  <c:pt idx="1482">
                    <c:v>BIM 1 (815)</c:v>
                  </c:pt>
                  <c:pt idx="1483">
                    <c:v>BIM 10 (997)</c:v>
                  </c:pt>
                  <c:pt idx="1484">
                    <c:v>BIM 11 (991)</c:v>
                  </c:pt>
                  <c:pt idx="1485">
                    <c:v>BIM 17</c:v>
                  </c:pt>
                  <c:pt idx="1486">
                    <c:v>BIM 2 (820)</c:v>
                  </c:pt>
                  <c:pt idx="1487">
                    <c:v>BIM 4 (828)</c:v>
                  </c:pt>
                  <c:pt idx="1488">
                    <c:v>BIM 6 (788)</c:v>
                  </c:pt>
                  <c:pt idx="1489">
                    <c:v>BIM 7 (798)</c:v>
                  </c:pt>
                  <c:pt idx="1490">
                    <c:v>BIM 9 (977)</c:v>
                  </c:pt>
                  <c:pt idx="1491">
                    <c:v>Extruder 4 (994)</c:v>
                  </c:pt>
                  <c:pt idx="1492">
                    <c:v>HU1 (849)</c:v>
                  </c:pt>
                  <c:pt idx="1493">
                    <c:v>Keifel11 (978)</c:v>
                  </c:pt>
                  <c:pt idx="1494">
                    <c:v>Keifel12 (979)</c:v>
                  </c:pt>
                  <c:pt idx="1495">
                    <c:v>Kiefel5 (790)</c:v>
                  </c:pt>
                  <c:pt idx="1496">
                    <c:v>Kiefel6 (791)</c:v>
                  </c:pt>
                  <c:pt idx="1497">
                    <c:v>Kiefel8 (793)</c:v>
                  </c:pt>
                  <c:pt idx="1498">
                    <c:v>1Pc Autocoiner 1 (789)</c:v>
                  </c:pt>
                  <c:pt idx="1499">
                    <c:v>1Pc Autocoiner 2 (844)</c:v>
                  </c:pt>
                  <c:pt idx="1500">
                    <c:v>1pc Autocoiner 9 (34753)</c:v>
                  </c:pt>
                  <c:pt idx="1501">
                    <c:v>2Pc Autocoiner 3 (796)</c:v>
                  </c:pt>
                  <c:pt idx="1502">
                    <c:v>2Pc Autocoiner 4 (843)</c:v>
                  </c:pt>
                  <c:pt idx="1503">
                    <c:v>2Pc Autocoiner 5 (858)</c:v>
                  </c:pt>
                  <c:pt idx="1504">
                    <c:v>2Pc Autocoiner 7 (996)</c:v>
                  </c:pt>
                  <c:pt idx="1505">
                    <c:v>BIM 1 (815)</c:v>
                  </c:pt>
                  <c:pt idx="1506">
                    <c:v>BIM 10 (997)</c:v>
                  </c:pt>
                  <c:pt idx="1507">
                    <c:v>BIM 11 (991)</c:v>
                  </c:pt>
                  <c:pt idx="1508">
                    <c:v>BIM 17</c:v>
                  </c:pt>
                  <c:pt idx="1509">
                    <c:v>BIM 2 (820)</c:v>
                  </c:pt>
                  <c:pt idx="1510">
                    <c:v>BIM 4 (828)</c:v>
                  </c:pt>
                  <c:pt idx="1511">
                    <c:v>BIM 6 (788)</c:v>
                  </c:pt>
                  <c:pt idx="1512">
                    <c:v>BIM 7 (798)</c:v>
                  </c:pt>
                  <c:pt idx="1513">
                    <c:v>BIM 9 (977)</c:v>
                  </c:pt>
                  <c:pt idx="1514">
                    <c:v>Extruder 4 (994)</c:v>
                  </c:pt>
                  <c:pt idx="1515">
                    <c:v>HU1 (849)</c:v>
                  </c:pt>
                  <c:pt idx="1516">
                    <c:v>Keifel11 (978)</c:v>
                  </c:pt>
                  <c:pt idx="1517">
                    <c:v>Keifel12 (979)</c:v>
                  </c:pt>
                  <c:pt idx="1518">
                    <c:v>Kiefel5 (790)</c:v>
                  </c:pt>
                  <c:pt idx="1519">
                    <c:v>Kiefel6 (791)</c:v>
                  </c:pt>
                  <c:pt idx="1520">
                    <c:v>Kiefel8 (793)</c:v>
                  </c:pt>
                  <c:pt idx="1521">
                    <c:v>1Pc Autocoiner 1 (789)</c:v>
                  </c:pt>
                  <c:pt idx="1522">
                    <c:v>1Pc Autocoiner 2 (844)</c:v>
                  </c:pt>
                  <c:pt idx="1523">
                    <c:v>1pc Autocoiner 9 (34753)</c:v>
                  </c:pt>
                  <c:pt idx="1524">
                    <c:v>2Pc Autocoiner 3 (796)</c:v>
                  </c:pt>
                  <c:pt idx="1525">
                    <c:v>2Pc Autocoiner 4 (843)</c:v>
                  </c:pt>
                  <c:pt idx="1526">
                    <c:v>2Pc Autocoiner 5 (858)</c:v>
                  </c:pt>
                  <c:pt idx="1527">
                    <c:v>2Pc Autocoiner 7 (996)</c:v>
                  </c:pt>
                  <c:pt idx="1528">
                    <c:v>BIM 1 (815)</c:v>
                  </c:pt>
                  <c:pt idx="1529">
                    <c:v>BIM 10 (997)</c:v>
                  </c:pt>
                  <c:pt idx="1530">
                    <c:v>BIM 11 (991)</c:v>
                  </c:pt>
                  <c:pt idx="1531">
                    <c:v>BIM 17</c:v>
                  </c:pt>
                  <c:pt idx="1532">
                    <c:v>BIM 2 (820)</c:v>
                  </c:pt>
                  <c:pt idx="1533">
                    <c:v>BIM 4 (828)</c:v>
                  </c:pt>
                  <c:pt idx="1534">
                    <c:v>BIM 6 (788)</c:v>
                  </c:pt>
                  <c:pt idx="1535">
                    <c:v>BIM 7 (798)</c:v>
                  </c:pt>
                  <c:pt idx="1536">
                    <c:v>BIM 9 (977)</c:v>
                  </c:pt>
                  <c:pt idx="1537">
                    <c:v>Extruder 4 (994)</c:v>
                  </c:pt>
                  <c:pt idx="1538">
                    <c:v>HU1 (849)</c:v>
                  </c:pt>
                  <c:pt idx="1539">
                    <c:v>Keifel11 (978)</c:v>
                  </c:pt>
                  <c:pt idx="1540">
                    <c:v>Keifel12 (979)</c:v>
                  </c:pt>
                  <c:pt idx="1541">
                    <c:v>Kiefel5 (790)</c:v>
                  </c:pt>
                  <c:pt idx="1542">
                    <c:v>Kiefel6 (791)</c:v>
                  </c:pt>
                  <c:pt idx="1543">
                    <c:v>Kiefel8 (793)</c:v>
                  </c:pt>
                  <c:pt idx="1544">
                    <c:v>1Pc Autocoiner 1 (789)</c:v>
                  </c:pt>
                  <c:pt idx="1545">
                    <c:v>1Pc Autocoiner 2 (844)</c:v>
                  </c:pt>
                  <c:pt idx="1546">
                    <c:v>1pc Autocoiner 9 (34753)</c:v>
                  </c:pt>
                  <c:pt idx="1547">
                    <c:v>2Pc Autocoiner 3 (796)</c:v>
                  </c:pt>
                  <c:pt idx="1548">
                    <c:v>2Pc Autocoiner 4 (843)</c:v>
                  </c:pt>
                  <c:pt idx="1549">
                    <c:v>2Pc Autocoiner 5 (858)</c:v>
                  </c:pt>
                  <c:pt idx="1550">
                    <c:v>2Pc Autocoiner 7 (996)</c:v>
                  </c:pt>
                  <c:pt idx="1551">
                    <c:v>BIM 1 (815)</c:v>
                  </c:pt>
                  <c:pt idx="1552">
                    <c:v>BIM 10 (997)</c:v>
                  </c:pt>
                  <c:pt idx="1553">
                    <c:v>BIM 11 (991)</c:v>
                  </c:pt>
                  <c:pt idx="1554">
                    <c:v>BIM 17</c:v>
                  </c:pt>
                  <c:pt idx="1555">
                    <c:v>BIM 2 (820)</c:v>
                  </c:pt>
                  <c:pt idx="1556">
                    <c:v>BIM 4 (828)</c:v>
                  </c:pt>
                  <c:pt idx="1557">
                    <c:v>BIM 6 (788)</c:v>
                  </c:pt>
                  <c:pt idx="1558">
                    <c:v>BIM 7 (798)</c:v>
                  </c:pt>
                  <c:pt idx="1559">
                    <c:v>BIM 9 (977)</c:v>
                  </c:pt>
                  <c:pt idx="1560">
                    <c:v>Extruder 4 (994)</c:v>
                  </c:pt>
                  <c:pt idx="1561">
                    <c:v>HU1 (849)</c:v>
                  </c:pt>
                  <c:pt idx="1562">
                    <c:v>Keifel11 (978)</c:v>
                  </c:pt>
                  <c:pt idx="1563">
                    <c:v>Keifel12 (979)</c:v>
                  </c:pt>
                  <c:pt idx="1564">
                    <c:v>Kiefel5 (790)</c:v>
                  </c:pt>
                  <c:pt idx="1565">
                    <c:v>Kiefel6 (791)</c:v>
                  </c:pt>
                  <c:pt idx="1566">
                    <c:v>Kiefel8 (793)</c:v>
                  </c:pt>
                  <c:pt idx="1567">
                    <c:v>1Pc Autocoiner 1 (789)</c:v>
                  </c:pt>
                  <c:pt idx="1568">
                    <c:v>1Pc Autocoiner 2 (844)</c:v>
                  </c:pt>
                  <c:pt idx="1569">
                    <c:v>1pc Autocoiner 9 (34753)</c:v>
                  </c:pt>
                  <c:pt idx="1570">
                    <c:v>2Pc Autocoiner 3 (796)</c:v>
                  </c:pt>
                  <c:pt idx="1571">
                    <c:v>2Pc Autocoiner 4 (843)</c:v>
                  </c:pt>
                  <c:pt idx="1572">
                    <c:v>2Pc Autocoiner 5 (858)</c:v>
                  </c:pt>
                  <c:pt idx="1573">
                    <c:v>2Pc Autocoiner 7 (996)</c:v>
                  </c:pt>
                  <c:pt idx="1574">
                    <c:v>BIM 1 (815)</c:v>
                  </c:pt>
                  <c:pt idx="1575">
                    <c:v>BIM 10 (997)</c:v>
                  </c:pt>
                  <c:pt idx="1576">
                    <c:v>BIM 11 (991)</c:v>
                  </c:pt>
                  <c:pt idx="1577">
                    <c:v>BIM 17</c:v>
                  </c:pt>
                  <c:pt idx="1578">
                    <c:v>BIM 2 (820)</c:v>
                  </c:pt>
                  <c:pt idx="1579">
                    <c:v>BIM 4 (828)</c:v>
                  </c:pt>
                  <c:pt idx="1580">
                    <c:v>BIM 6 (788)</c:v>
                  </c:pt>
                  <c:pt idx="1581">
                    <c:v>BIM 7 (798)</c:v>
                  </c:pt>
                  <c:pt idx="1582">
                    <c:v>BIM 9 (977)</c:v>
                  </c:pt>
                  <c:pt idx="1583">
                    <c:v>Extruder 4 (994)</c:v>
                  </c:pt>
                  <c:pt idx="1584">
                    <c:v>HU1 (849)</c:v>
                  </c:pt>
                  <c:pt idx="1585">
                    <c:v>Keifel11 (978)</c:v>
                  </c:pt>
                  <c:pt idx="1586">
                    <c:v>Keifel12 (979)</c:v>
                  </c:pt>
                  <c:pt idx="1587">
                    <c:v>Kiefel5 (790)</c:v>
                  </c:pt>
                  <c:pt idx="1588">
                    <c:v>Kiefel6 (791)</c:v>
                  </c:pt>
                  <c:pt idx="1589">
                    <c:v>Kiefel8 (793)</c:v>
                  </c:pt>
                  <c:pt idx="1590">
                    <c:v>1Pc Autocoiner 1 (789)</c:v>
                  </c:pt>
                  <c:pt idx="1591">
                    <c:v>1Pc Autocoiner 2 (844)</c:v>
                  </c:pt>
                  <c:pt idx="1592">
                    <c:v>1pc Autocoiner 9 (34753)</c:v>
                  </c:pt>
                  <c:pt idx="1593">
                    <c:v>2Pc Autocoiner 3 (796)</c:v>
                  </c:pt>
                  <c:pt idx="1594">
                    <c:v>2Pc Autocoiner 4 (843)</c:v>
                  </c:pt>
                  <c:pt idx="1595">
                    <c:v>2Pc Autocoiner 5 (858)</c:v>
                  </c:pt>
                  <c:pt idx="1596">
                    <c:v>2Pc Autocoiner 7 (996)</c:v>
                  </c:pt>
                  <c:pt idx="1597">
                    <c:v>BIM 1 (815)</c:v>
                  </c:pt>
                  <c:pt idx="1598">
                    <c:v>BIM 10 (997)</c:v>
                  </c:pt>
                  <c:pt idx="1599">
                    <c:v>BIM 11 (991)</c:v>
                  </c:pt>
                  <c:pt idx="1600">
                    <c:v>BIM 17</c:v>
                  </c:pt>
                  <c:pt idx="1601">
                    <c:v>BIM 2 (820)</c:v>
                  </c:pt>
                  <c:pt idx="1602">
                    <c:v>BIM 4 (828)</c:v>
                  </c:pt>
                  <c:pt idx="1603">
                    <c:v>BIM 6 (788)</c:v>
                  </c:pt>
                  <c:pt idx="1604">
                    <c:v>BIM 7 (798)</c:v>
                  </c:pt>
                  <c:pt idx="1605">
                    <c:v>BIM 9 (977)</c:v>
                  </c:pt>
                  <c:pt idx="1606">
                    <c:v>Extruder 4 (994)</c:v>
                  </c:pt>
                  <c:pt idx="1607">
                    <c:v>HU1 (849)</c:v>
                  </c:pt>
                  <c:pt idx="1608">
                    <c:v>Keifel11 (978)</c:v>
                  </c:pt>
                  <c:pt idx="1609">
                    <c:v>Keifel12 (979)</c:v>
                  </c:pt>
                  <c:pt idx="1610">
                    <c:v>Kiefel5 (790)</c:v>
                  </c:pt>
                  <c:pt idx="1611">
                    <c:v>Kiefel6 (791)</c:v>
                  </c:pt>
                  <c:pt idx="1612">
                    <c:v>Kiefel8 (793)</c:v>
                  </c:pt>
                  <c:pt idx="1613">
                    <c:v>1Pc Autocoiner 1 (789)</c:v>
                  </c:pt>
                  <c:pt idx="1614">
                    <c:v>1Pc Autocoiner 2 (844)</c:v>
                  </c:pt>
                  <c:pt idx="1615">
                    <c:v>1pc Autocoiner 9 (34753)</c:v>
                  </c:pt>
                  <c:pt idx="1616">
                    <c:v>2Pc Autocoiner 3 (796)</c:v>
                  </c:pt>
                  <c:pt idx="1617">
                    <c:v>2Pc Autocoiner 4 (843)</c:v>
                  </c:pt>
                  <c:pt idx="1618">
                    <c:v>2Pc Autocoiner 5 (858)</c:v>
                  </c:pt>
                  <c:pt idx="1619">
                    <c:v>2Pc Autocoiner 7 (996)</c:v>
                  </c:pt>
                  <c:pt idx="1620">
                    <c:v>BIM 1 (815)</c:v>
                  </c:pt>
                  <c:pt idx="1621">
                    <c:v>BIM 10 (997)</c:v>
                  </c:pt>
                  <c:pt idx="1622">
                    <c:v>BIM 11 (991)</c:v>
                  </c:pt>
                  <c:pt idx="1623">
                    <c:v>BIM 17</c:v>
                  </c:pt>
                  <c:pt idx="1624">
                    <c:v>BIM 2 (820)</c:v>
                  </c:pt>
                  <c:pt idx="1625">
                    <c:v>BIM 4 (828)</c:v>
                  </c:pt>
                  <c:pt idx="1626">
                    <c:v>BIM 6 (788)</c:v>
                  </c:pt>
                  <c:pt idx="1627">
                    <c:v>BIM 7 (798)</c:v>
                  </c:pt>
                  <c:pt idx="1628">
                    <c:v>BIM 9 (977)</c:v>
                  </c:pt>
                  <c:pt idx="1629">
                    <c:v>Extruder 4 (994)</c:v>
                  </c:pt>
                  <c:pt idx="1630">
                    <c:v>HU1 (849)</c:v>
                  </c:pt>
                  <c:pt idx="1631">
                    <c:v>Keifel11 (978)</c:v>
                  </c:pt>
                  <c:pt idx="1632">
                    <c:v>Keifel12 (979)</c:v>
                  </c:pt>
                  <c:pt idx="1633">
                    <c:v>Kiefel5 (790)</c:v>
                  </c:pt>
                  <c:pt idx="1634">
                    <c:v>Kiefel6 (791)</c:v>
                  </c:pt>
                  <c:pt idx="1635">
                    <c:v>Kiefel8 (793)</c:v>
                  </c:pt>
                  <c:pt idx="1636">
                    <c:v>1Pc Autocoiner 1 (789)</c:v>
                  </c:pt>
                  <c:pt idx="1637">
                    <c:v>1Pc Autocoiner 2 (844)</c:v>
                  </c:pt>
                  <c:pt idx="1638">
                    <c:v>1pc Autocoiner 9 (34753)</c:v>
                  </c:pt>
                  <c:pt idx="1639">
                    <c:v>2Pc Autocoiner 3 (796)</c:v>
                  </c:pt>
                  <c:pt idx="1640">
                    <c:v>2Pc Autocoiner 4 (843)</c:v>
                  </c:pt>
                  <c:pt idx="1641">
                    <c:v>2Pc Autocoiner 5 (858)</c:v>
                  </c:pt>
                  <c:pt idx="1642">
                    <c:v>2Pc Autocoiner 7 (996)</c:v>
                  </c:pt>
                  <c:pt idx="1643">
                    <c:v>BIM 1 (815)</c:v>
                  </c:pt>
                  <c:pt idx="1644">
                    <c:v>BIM 10 (997)</c:v>
                  </c:pt>
                  <c:pt idx="1645">
                    <c:v>BIM 11 (991)</c:v>
                  </c:pt>
                  <c:pt idx="1646">
                    <c:v>BIM 17</c:v>
                  </c:pt>
                  <c:pt idx="1647">
                    <c:v>BIM 2 (820)</c:v>
                  </c:pt>
                  <c:pt idx="1648">
                    <c:v>BIM 4 (828)</c:v>
                  </c:pt>
                  <c:pt idx="1649">
                    <c:v>BIM 6 (788)</c:v>
                  </c:pt>
                  <c:pt idx="1650">
                    <c:v>BIM 7 (798)</c:v>
                  </c:pt>
                  <c:pt idx="1651">
                    <c:v>BIM 9 (977)</c:v>
                  </c:pt>
                  <c:pt idx="1652">
                    <c:v>Extruder 4 (994)</c:v>
                  </c:pt>
                  <c:pt idx="1653">
                    <c:v>HU1 (849)</c:v>
                  </c:pt>
                  <c:pt idx="1654">
                    <c:v>Keifel11 (978)</c:v>
                  </c:pt>
                  <c:pt idx="1655">
                    <c:v>Keifel12 (979)</c:v>
                  </c:pt>
                  <c:pt idx="1656">
                    <c:v>Kiefel5 (790)</c:v>
                  </c:pt>
                  <c:pt idx="1657">
                    <c:v>Kiefel6 (791)</c:v>
                  </c:pt>
                  <c:pt idx="1658">
                    <c:v>Kiefel8 (793)</c:v>
                  </c:pt>
                  <c:pt idx="1659">
                    <c:v>1Pc Autocoiner 1 (789)</c:v>
                  </c:pt>
                  <c:pt idx="1660">
                    <c:v>1Pc Autocoiner 2 (844)</c:v>
                  </c:pt>
                  <c:pt idx="1661">
                    <c:v>1pc Autocoiner 9 (34753)</c:v>
                  </c:pt>
                  <c:pt idx="1662">
                    <c:v>2Pc Autocoiner 3 (796)</c:v>
                  </c:pt>
                  <c:pt idx="1663">
                    <c:v>2Pc Autocoiner 4 (843)</c:v>
                  </c:pt>
                  <c:pt idx="1664">
                    <c:v>2Pc Autocoiner 5 (858)</c:v>
                  </c:pt>
                  <c:pt idx="1665">
                    <c:v>2Pc Autocoiner 7 (996)</c:v>
                  </c:pt>
                  <c:pt idx="1666">
                    <c:v>BIM 1 (815)</c:v>
                  </c:pt>
                  <c:pt idx="1667">
                    <c:v>BIM 10 (997)</c:v>
                  </c:pt>
                  <c:pt idx="1668">
                    <c:v>BIM 11 (991)</c:v>
                  </c:pt>
                  <c:pt idx="1669">
                    <c:v>BIM 17</c:v>
                  </c:pt>
                  <c:pt idx="1670">
                    <c:v>BIM 2 (820)</c:v>
                  </c:pt>
                  <c:pt idx="1671">
                    <c:v>BIM 4 (828)</c:v>
                  </c:pt>
                  <c:pt idx="1672">
                    <c:v>BIM 6 (788)</c:v>
                  </c:pt>
                  <c:pt idx="1673">
                    <c:v>BIM 7 (798)</c:v>
                  </c:pt>
                  <c:pt idx="1674">
                    <c:v>BIM 9 (977)</c:v>
                  </c:pt>
                  <c:pt idx="1675">
                    <c:v>Extruder 4 (994)</c:v>
                  </c:pt>
                  <c:pt idx="1676">
                    <c:v>HU1 (849)</c:v>
                  </c:pt>
                  <c:pt idx="1677">
                    <c:v>Keifel11 (978)</c:v>
                  </c:pt>
                  <c:pt idx="1678">
                    <c:v>Keifel12 (979)</c:v>
                  </c:pt>
                  <c:pt idx="1679">
                    <c:v>Kiefel5 (790)</c:v>
                  </c:pt>
                  <c:pt idx="1680">
                    <c:v>Kiefel6 (791)</c:v>
                  </c:pt>
                  <c:pt idx="1681">
                    <c:v>Kiefel8 (793)</c:v>
                  </c:pt>
                  <c:pt idx="1682">
                    <c:v>1Pc Autocoiner 1 (789)</c:v>
                  </c:pt>
                  <c:pt idx="1683">
                    <c:v>1Pc Autocoiner 2 (844)</c:v>
                  </c:pt>
                  <c:pt idx="1684">
                    <c:v>1pc Autocoiner 9 (34753)</c:v>
                  </c:pt>
                  <c:pt idx="1685">
                    <c:v>2Pc Autocoiner 3 (796)</c:v>
                  </c:pt>
                  <c:pt idx="1686">
                    <c:v>2Pc Autocoiner 4 (843)</c:v>
                  </c:pt>
                  <c:pt idx="1687">
                    <c:v>2Pc Autocoiner 5 (858)</c:v>
                  </c:pt>
                  <c:pt idx="1688">
                    <c:v>2Pc Autocoiner 7 (996)</c:v>
                  </c:pt>
                  <c:pt idx="1689">
                    <c:v>BIM 1 (815)</c:v>
                  </c:pt>
                  <c:pt idx="1690">
                    <c:v>BIM 10 (997)</c:v>
                  </c:pt>
                  <c:pt idx="1691">
                    <c:v>BIM 11 (991)</c:v>
                  </c:pt>
                  <c:pt idx="1692">
                    <c:v>BIM 17</c:v>
                  </c:pt>
                  <c:pt idx="1693">
                    <c:v>BIM 2 (820)</c:v>
                  </c:pt>
                  <c:pt idx="1694">
                    <c:v>BIM 4 (828)</c:v>
                  </c:pt>
                  <c:pt idx="1695">
                    <c:v>BIM 6 (788)</c:v>
                  </c:pt>
                  <c:pt idx="1696">
                    <c:v>BIM 7 (798)</c:v>
                  </c:pt>
                  <c:pt idx="1697">
                    <c:v>BIM 9 (977)</c:v>
                  </c:pt>
                  <c:pt idx="1698">
                    <c:v>Extruder 4 (994)</c:v>
                  </c:pt>
                  <c:pt idx="1699">
                    <c:v>HU1 (849)</c:v>
                  </c:pt>
                  <c:pt idx="1700">
                    <c:v>Keifel11 (978)</c:v>
                  </c:pt>
                  <c:pt idx="1701">
                    <c:v>Keifel12 (979)</c:v>
                  </c:pt>
                  <c:pt idx="1702">
                    <c:v>Kiefel5 (790)</c:v>
                  </c:pt>
                  <c:pt idx="1703">
                    <c:v>Kiefel6 (791)</c:v>
                  </c:pt>
                  <c:pt idx="1704">
                    <c:v>Kiefel8 (793)</c:v>
                  </c:pt>
                  <c:pt idx="1705">
                    <c:v>1Pc Autocoiner 1 (789)</c:v>
                  </c:pt>
                  <c:pt idx="1706">
                    <c:v>1Pc Autocoiner 2 (844)</c:v>
                  </c:pt>
                  <c:pt idx="1707">
                    <c:v>1pc Autocoiner 9 (34753)</c:v>
                  </c:pt>
                  <c:pt idx="1708">
                    <c:v>2Pc Autocoiner 3 (796)</c:v>
                  </c:pt>
                  <c:pt idx="1709">
                    <c:v>2Pc Autocoiner 4 (843)</c:v>
                  </c:pt>
                  <c:pt idx="1710">
                    <c:v>2Pc Autocoiner 5 (858)</c:v>
                  </c:pt>
                  <c:pt idx="1711">
                    <c:v>2Pc Autocoiner 7 (996)</c:v>
                  </c:pt>
                  <c:pt idx="1712">
                    <c:v>BIM 1 (815)</c:v>
                  </c:pt>
                  <c:pt idx="1713">
                    <c:v>BIM 10 (997)</c:v>
                  </c:pt>
                  <c:pt idx="1714">
                    <c:v>BIM 11 (991)</c:v>
                  </c:pt>
                  <c:pt idx="1715">
                    <c:v>BIM 17</c:v>
                  </c:pt>
                  <c:pt idx="1716">
                    <c:v>BIM 2 (820)</c:v>
                  </c:pt>
                  <c:pt idx="1717">
                    <c:v>BIM 4 (828)</c:v>
                  </c:pt>
                  <c:pt idx="1718">
                    <c:v>BIM 6 (788)</c:v>
                  </c:pt>
                  <c:pt idx="1719">
                    <c:v>BIM 7 (798)</c:v>
                  </c:pt>
                  <c:pt idx="1720">
                    <c:v>BIM 9 (977)</c:v>
                  </c:pt>
                  <c:pt idx="1721">
                    <c:v>Extruder 4 (994)</c:v>
                  </c:pt>
                  <c:pt idx="1722">
                    <c:v>HU1 (849)</c:v>
                  </c:pt>
                  <c:pt idx="1723">
                    <c:v>Keifel11 (978)</c:v>
                  </c:pt>
                  <c:pt idx="1724">
                    <c:v>Keifel12 (979)</c:v>
                  </c:pt>
                  <c:pt idx="1725">
                    <c:v>Kiefel5 (790)</c:v>
                  </c:pt>
                  <c:pt idx="1726">
                    <c:v>Kiefel6 (791)</c:v>
                  </c:pt>
                  <c:pt idx="1727">
                    <c:v>Kiefel8 (793)</c:v>
                  </c:pt>
                  <c:pt idx="1728">
                    <c:v>1Pc Autocoiner 1 (789)</c:v>
                  </c:pt>
                  <c:pt idx="1729">
                    <c:v>1Pc Autocoiner 2 (844)</c:v>
                  </c:pt>
                  <c:pt idx="1730">
                    <c:v>1pc Autocoiner 9 (34753)</c:v>
                  </c:pt>
                  <c:pt idx="1731">
                    <c:v>2Pc Autocoiner 3 (796)</c:v>
                  </c:pt>
                  <c:pt idx="1732">
                    <c:v>2Pc Autocoiner 4 (843)</c:v>
                  </c:pt>
                  <c:pt idx="1733">
                    <c:v>2Pc Autocoiner 5 (858)</c:v>
                  </c:pt>
                  <c:pt idx="1734">
                    <c:v>2Pc Autocoiner 7 (996)</c:v>
                  </c:pt>
                  <c:pt idx="1735">
                    <c:v>BIM 1 (815)</c:v>
                  </c:pt>
                  <c:pt idx="1736">
                    <c:v>BIM 10 (997)</c:v>
                  </c:pt>
                  <c:pt idx="1737">
                    <c:v>BIM 11 (991)</c:v>
                  </c:pt>
                  <c:pt idx="1738">
                    <c:v>BIM 17</c:v>
                  </c:pt>
                  <c:pt idx="1739">
                    <c:v>BIM 2 (820)</c:v>
                  </c:pt>
                  <c:pt idx="1740">
                    <c:v>BIM 4 (828)</c:v>
                  </c:pt>
                  <c:pt idx="1741">
                    <c:v>BIM 6 (788)</c:v>
                  </c:pt>
                  <c:pt idx="1742">
                    <c:v>BIM 7 (798)</c:v>
                  </c:pt>
                  <c:pt idx="1743">
                    <c:v>BIM 9 (977)</c:v>
                  </c:pt>
                  <c:pt idx="1744">
                    <c:v>Extruder 4 (994)</c:v>
                  </c:pt>
                  <c:pt idx="1745">
                    <c:v>HU1 (849)</c:v>
                  </c:pt>
                  <c:pt idx="1746">
                    <c:v>Keifel11 (978)</c:v>
                  </c:pt>
                  <c:pt idx="1747">
                    <c:v>Keifel12 (979)</c:v>
                  </c:pt>
                  <c:pt idx="1748">
                    <c:v>Kiefel5 (790)</c:v>
                  </c:pt>
                  <c:pt idx="1749">
                    <c:v>Kiefel6 (791)</c:v>
                  </c:pt>
                  <c:pt idx="1750">
                    <c:v>Kiefel8 (793)</c:v>
                  </c:pt>
                  <c:pt idx="1751">
                    <c:v>1Pc Autocoiner 1 (789)</c:v>
                  </c:pt>
                  <c:pt idx="1752">
                    <c:v>1Pc Autocoiner 2 (844)</c:v>
                  </c:pt>
                  <c:pt idx="1753">
                    <c:v>1pc Autocoiner 9 (34753)</c:v>
                  </c:pt>
                  <c:pt idx="1754">
                    <c:v>2Pc Autocoiner 3 (796)</c:v>
                  </c:pt>
                  <c:pt idx="1755">
                    <c:v>2Pc Autocoiner 4 (843)</c:v>
                  </c:pt>
                  <c:pt idx="1756">
                    <c:v>2Pc Autocoiner 5 (858)</c:v>
                  </c:pt>
                  <c:pt idx="1757">
                    <c:v>2Pc Autocoiner 7 (996)</c:v>
                  </c:pt>
                  <c:pt idx="1758">
                    <c:v>BIM 1 (815)</c:v>
                  </c:pt>
                  <c:pt idx="1759">
                    <c:v>BIM 10 (997)</c:v>
                  </c:pt>
                  <c:pt idx="1760">
                    <c:v>BIM 11 (991)</c:v>
                  </c:pt>
                  <c:pt idx="1761">
                    <c:v>BIM 17</c:v>
                  </c:pt>
                  <c:pt idx="1762">
                    <c:v>BIM 2 (820)</c:v>
                  </c:pt>
                  <c:pt idx="1763">
                    <c:v>BIM 4 (828)</c:v>
                  </c:pt>
                  <c:pt idx="1764">
                    <c:v>BIM 6 (788)</c:v>
                  </c:pt>
                  <c:pt idx="1765">
                    <c:v>BIM 7 (798)</c:v>
                  </c:pt>
                  <c:pt idx="1766">
                    <c:v>BIM 9 (977)</c:v>
                  </c:pt>
                  <c:pt idx="1767">
                    <c:v>Extruder 4 (994)</c:v>
                  </c:pt>
                  <c:pt idx="1768">
                    <c:v>HU1 (849)</c:v>
                  </c:pt>
                  <c:pt idx="1769">
                    <c:v>Keifel11 (978)</c:v>
                  </c:pt>
                  <c:pt idx="1770">
                    <c:v>Keifel12 (979)</c:v>
                  </c:pt>
                  <c:pt idx="1771">
                    <c:v>Kiefel5 (790)</c:v>
                  </c:pt>
                  <c:pt idx="1772">
                    <c:v>Kiefel6 (791)</c:v>
                  </c:pt>
                  <c:pt idx="1773">
                    <c:v>Kiefel8 (793)</c:v>
                  </c:pt>
                </c:lvl>
                <c:lvl>
                  <c:pt idx="0">
                    <c:v>Jan-24</c:v>
                  </c:pt>
                  <c:pt idx="17">
                    <c:v>Feb-24</c:v>
                  </c:pt>
                  <c:pt idx="35">
                    <c:v>Mar-24</c:v>
                  </c:pt>
                  <c:pt idx="54">
                    <c:v>Apr-24</c:v>
                  </c:pt>
                  <c:pt idx="73">
                    <c:v>May-24</c:v>
                  </c:pt>
                  <c:pt idx="92">
                    <c:v>Jun-24</c:v>
                  </c:pt>
                  <c:pt idx="111">
                    <c:v>Jul-24</c:v>
                  </c:pt>
                  <c:pt idx="130">
                    <c:v>Aug-24</c:v>
                  </c:pt>
                  <c:pt idx="149">
                    <c:v>Sep-24</c:v>
                  </c:pt>
                  <c:pt idx="168">
                    <c:v>Oct-24</c:v>
                  </c:pt>
                  <c:pt idx="187">
                    <c:v>Nov-24</c:v>
                  </c:pt>
                  <c:pt idx="206">
                    <c:v>Dec-24</c:v>
                  </c:pt>
                  <c:pt idx="224">
                    <c:v>Jan-25</c:v>
                  </c:pt>
                  <c:pt idx="243">
                    <c:v>Feb-25</c:v>
                  </c:pt>
                  <c:pt idx="262">
                    <c:v>Mar-25</c:v>
                  </c:pt>
                  <c:pt idx="281">
                    <c:v>Apr-25</c:v>
                  </c:pt>
                  <c:pt idx="300">
                    <c:v>May-25</c:v>
                  </c:pt>
                  <c:pt idx="320">
                    <c:v>Jun-25</c:v>
                  </c:pt>
                  <c:pt idx="340">
                    <c:v>Jul-25</c:v>
                  </c:pt>
                  <c:pt idx="360">
                    <c:v>Aug-25</c:v>
                  </c:pt>
                  <c:pt idx="380">
                    <c:v>Sep-25</c:v>
                  </c:pt>
                  <c:pt idx="400">
                    <c:v>Oct-25</c:v>
                  </c:pt>
                  <c:pt idx="420">
                    <c:v>Nov-25</c:v>
                  </c:pt>
                  <c:pt idx="440">
                    <c:v>Dec-25</c:v>
                  </c:pt>
                  <c:pt idx="460">
                    <c:v>Jan-26</c:v>
                  </c:pt>
                  <c:pt idx="480">
                    <c:v>Feb-26</c:v>
                  </c:pt>
                  <c:pt idx="500">
                    <c:v>Mar-26</c:v>
                  </c:pt>
                  <c:pt idx="520">
                    <c:v>Apr-26</c:v>
                  </c:pt>
                  <c:pt idx="540">
                    <c:v>May-26</c:v>
                  </c:pt>
                  <c:pt idx="560">
                    <c:v>Jun-26</c:v>
                  </c:pt>
                  <c:pt idx="580">
                    <c:v>Jul-26</c:v>
                  </c:pt>
                  <c:pt idx="600">
                    <c:v>Jan-24</c:v>
                  </c:pt>
                  <c:pt idx="612">
                    <c:v>Feb-24</c:v>
                  </c:pt>
                  <c:pt idx="624">
                    <c:v>Mar-24</c:v>
                  </c:pt>
                  <c:pt idx="636">
                    <c:v>Apr-24</c:v>
                  </c:pt>
                  <c:pt idx="648">
                    <c:v>May-24</c:v>
                  </c:pt>
                  <c:pt idx="660">
                    <c:v>Jun-24</c:v>
                  </c:pt>
                  <c:pt idx="672">
                    <c:v>Jul-24</c:v>
                  </c:pt>
                  <c:pt idx="684">
                    <c:v>Aug-24</c:v>
                  </c:pt>
                  <c:pt idx="696">
                    <c:v>Sep-24</c:v>
                  </c:pt>
                  <c:pt idx="708">
                    <c:v>Oct-24</c:v>
                  </c:pt>
                  <c:pt idx="720">
                    <c:v>Nov-24</c:v>
                  </c:pt>
                  <c:pt idx="733">
                    <c:v>Dec-24</c:v>
                  </c:pt>
                  <c:pt idx="746">
                    <c:v>Jan-25</c:v>
                  </c:pt>
                  <c:pt idx="761">
                    <c:v>Feb-25</c:v>
                  </c:pt>
                  <c:pt idx="777">
                    <c:v>Mar-25</c:v>
                  </c:pt>
                  <c:pt idx="793">
                    <c:v>Apr-25</c:v>
                  </c:pt>
                  <c:pt idx="809">
                    <c:v>May-25</c:v>
                  </c:pt>
                  <c:pt idx="825">
                    <c:v>Jun-25</c:v>
                  </c:pt>
                  <c:pt idx="841">
                    <c:v>Jul-25</c:v>
                  </c:pt>
                  <c:pt idx="857">
                    <c:v>Aug-25</c:v>
                  </c:pt>
                  <c:pt idx="873">
                    <c:v>Sep-25</c:v>
                  </c:pt>
                  <c:pt idx="889">
                    <c:v>Oct-25</c:v>
                  </c:pt>
                  <c:pt idx="905">
                    <c:v>Nov-25</c:v>
                  </c:pt>
                  <c:pt idx="921">
                    <c:v>Dec-25</c:v>
                  </c:pt>
                  <c:pt idx="938">
                    <c:v>Jan-26</c:v>
                  </c:pt>
                  <c:pt idx="958">
                    <c:v>Feb-26</c:v>
                  </c:pt>
                  <c:pt idx="975">
                    <c:v>Mar-26</c:v>
                  </c:pt>
                  <c:pt idx="992">
                    <c:v>Apr-26</c:v>
                  </c:pt>
                  <c:pt idx="1013">
                    <c:v>May-26</c:v>
                  </c:pt>
                  <c:pt idx="1034">
                    <c:v>Jun-26</c:v>
                  </c:pt>
                  <c:pt idx="1055">
                    <c:v>Jul-26</c:v>
                  </c:pt>
                  <c:pt idx="1076">
                    <c:v>Jan-24</c:v>
                  </c:pt>
                  <c:pt idx="1097">
                    <c:v>Feb-24</c:v>
                  </c:pt>
                  <c:pt idx="1118">
                    <c:v>Mar-24</c:v>
                  </c:pt>
                  <c:pt idx="1139">
                    <c:v>Apr-24</c:v>
                  </c:pt>
                  <c:pt idx="1160">
                    <c:v>May-24</c:v>
                  </c:pt>
                  <c:pt idx="1181">
                    <c:v>Jun-24</c:v>
                  </c:pt>
                  <c:pt idx="1202">
                    <c:v>Jul-24</c:v>
                  </c:pt>
                  <c:pt idx="1223">
                    <c:v>Aug-24</c:v>
                  </c:pt>
                  <c:pt idx="1245">
                    <c:v>Sep-24</c:v>
                  </c:pt>
                  <c:pt idx="1268">
                    <c:v>Oct-24</c:v>
                  </c:pt>
                  <c:pt idx="1291">
                    <c:v>Nov-24</c:v>
                  </c:pt>
                  <c:pt idx="1314">
                    <c:v>Dec-24</c:v>
                  </c:pt>
                  <c:pt idx="1337">
                    <c:v>Jan-25</c:v>
                  </c:pt>
                  <c:pt idx="1360">
                    <c:v>Feb-25</c:v>
                  </c:pt>
                  <c:pt idx="1383">
                    <c:v>Mar-25</c:v>
                  </c:pt>
                  <c:pt idx="1406">
                    <c:v>Apr-25</c:v>
                  </c:pt>
                  <c:pt idx="1429">
                    <c:v>May-25</c:v>
                  </c:pt>
                  <c:pt idx="1452">
                    <c:v>Jun-25</c:v>
                  </c:pt>
                  <c:pt idx="1475">
                    <c:v>Jul-25</c:v>
                  </c:pt>
                  <c:pt idx="1498">
                    <c:v>Aug-25</c:v>
                  </c:pt>
                  <c:pt idx="1521">
                    <c:v>Sep-25</c:v>
                  </c:pt>
                  <c:pt idx="1544">
                    <c:v>Oct-25</c:v>
                  </c:pt>
                  <c:pt idx="1567">
                    <c:v>Nov-25</c:v>
                  </c:pt>
                  <c:pt idx="1590">
                    <c:v>Dec-25</c:v>
                  </c:pt>
                  <c:pt idx="1613">
                    <c:v>Jan-26</c:v>
                  </c:pt>
                  <c:pt idx="1636">
                    <c:v>Feb-26</c:v>
                  </c:pt>
                  <c:pt idx="1659">
                    <c:v>Mar-26</c:v>
                  </c:pt>
                  <c:pt idx="1682">
                    <c:v>Apr-26</c:v>
                  </c:pt>
                  <c:pt idx="1705">
                    <c:v>May-26</c:v>
                  </c:pt>
                  <c:pt idx="1728">
                    <c:v>Jun-26</c:v>
                  </c:pt>
                  <c:pt idx="1751">
                    <c:v>Jul-26</c:v>
                  </c:pt>
                </c:lvl>
                <c:lvl>
                  <c:pt idx="0">
                    <c:v>Jan</c:v>
                  </c:pt>
                  <c:pt idx="17">
                    <c:v>Feb</c:v>
                  </c:pt>
                  <c:pt idx="35">
                    <c:v>Mar</c:v>
                  </c:pt>
                  <c:pt idx="54">
                    <c:v>Apr</c:v>
                  </c:pt>
                  <c:pt idx="73">
                    <c:v>May</c:v>
                  </c:pt>
                  <c:pt idx="92">
                    <c:v>Jun</c:v>
                  </c:pt>
                  <c:pt idx="111">
                    <c:v>Jul</c:v>
                  </c:pt>
                  <c:pt idx="130">
                    <c:v>Aug</c:v>
                  </c:pt>
                  <c:pt idx="149">
                    <c:v>Sep</c:v>
                  </c:pt>
                  <c:pt idx="168">
                    <c:v>Oct</c:v>
                  </c:pt>
                  <c:pt idx="187">
                    <c:v>Nov</c:v>
                  </c:pt>
                  <c:pt idx="206">
                    <c:v>Dec</c:v>
                  </c:pt>
                  <c:pt idx="224">
                    <c:v>Jan</c:v>
                  </c:pt>
                  <c:pt idx="243">
                    <c:v>Feb</c:v>
                  </c:pt>
                  <c:pt idx="262">
                    <c:v>Mar</c:v>
                  </c:pt>
                  <c:pt idx="281">
                    <c:v>Apr</c:v>
                  </c:pt>
                  <c:pt idx="300">
                    <c:v>May</c:v>
                  </c:pt>
                  <c:pt idx="320">
                    <c:v>Jun</c:v>
                  </c:pt>
                  <c:pt idx="340">
                    <c:v>Jul</c:v>
                  </c:pt>
                  <c:pt idx="360">
                    <c:v>Aug</c:v>
                  </c:pt>
                  <c:pt idx="380">
                    <c:v>Sep</c:v>
                  </c:pt>
                  <c:pt idx="400">
                    <c:v>Oct</c:v>
                  </c:pt>
                  <c:pt idx="420">
                    <c:v>Nov</c:v>
                  </c:pt>
                  <c:pt idx="440">
                    <c:v>Dec</c:v>
                  </c:pt>
                  <c:pt idx="460">
                    <c:v>Jan</c:v>
                  </c:pt>
                  <c:pt idx="480">
                    <c:v>Feb</c:v>
                  </c:pt>
                  <c:pt idx="500">
                    <c:v>Mar</c:v>
                  </c:pt>
                  <c:pt idx="520">
                    <c:v>Apr</c:v>
                  </c:pt>
                  <c:pt idx="540">
                    <c:v>May</c:v>
                  </c:pt>
                  <c:pt idx="560">
                    <c:v>Jun</c:v>
                  </c:pt>
                  <c:pt idx="580">
                    <c:v>Jul</c:v>
                  </c:pt>
                  <c:pt idx="600">
                    <c:v>Jan</c:v>
                  </c:pt>
                  <c:pt idx="612">
                    <c:v>Feb</c:v>
                  </c:pt>
                  <c:pt idx="624">
                    <c:v>Mar</c:v>
                  </c:pt>
                  <c:pt idx="636">
                    <c:v>Apr</c:v>
                  </c:pt>
                  <c:pt idx="648">
                    <c:v>May</c:v>
                  </c:pt>
                  <c:pt idx="660">
                    <c:v>Jun</c:v>
                  </c:pt>
                  <c:pt idx="672">
                    <c:v>Jul</c:v>
                  </c:pt>
                  <c:pt idx="684">
                    <c:v>Aug</c:v>
                  </c:pt>
                  <c:pt idx="696">
                    <c:v>Sep</c:v>
                  </c:pt>
                  <c:pt idx="708">
                    <c:v>Oct</c:v>
                  </c:pt>
                  <c:pt idx="720">
                    <c:v>Nov</c:v>
                  </c:pt>
                  <c:pt idx="733">
                    <c:v>Dec</c:v>
                  </c:pt>
                  <c:pt idx="746">
                    <c:v>Jan</c:v>
                  </c:pt>
                  <c:pt idx="761">
                    <c:v>Feb</c:v>
                  </c:pt>
                  <c:pt idx="777">
                    <c:v>Mar</c:v>
                  </c:pt>
                  <c:pt idx="793">
                    <c:v>Apr</c:v>
                  </c:pt>
                  <c:pt idx="809">
                    <c:v>May</c:v>
                  </c:pt>
                  <c:pt idx="825">
                    <c:v>Jun</c:v>
                  </c:pt>
                  <c:pt idx="841">
                    <c:v>Jul</c:v>
                  </c:pt>
                  <c:pt idx="857">
                    <c:v>Aug</c:v>
                  </c:pt>
                  <c:pt idx="873">
                    <c:v>Sep</c:v>
                  </c:pt>
                  <c:pt idx="889">
                    <c:v>Oct</c:v>
                  </c:pt>
                  <c:pt idx="905">
                    <c:v>Nov</c:v>
                  </c:pt>
                  <c:pt idx="921">
                    <c:v>Dec</c:v>
                  </c:pt>
                  <c:pt idx="938">
                    <c:v>Jan</c:v>
                  </c:pt>
                  <c:pt idx="958">
                    <c:v>Feb</c:v>
                  </c:pt>
                  <c:pt idx="975">
                    <c:v>Mar</c:v>
                  </c:pt>
                  <c:pt idx="992">
                    <c:v>Apr</c:v>
                  </c:pt>
                  <c:pt idx="1013">
                    <c:v>May</c:v>
                  </c:pt>
                  <c:pt idx="1034">
                    <c:v>Jun</c:v>
                  </c:pt>
                  <c:pt idx="1055">
                    <c:v>Jul</c:v>
                  </c:pt>
                  <c:pt idx="1076">
                    <c:v>Jan</c:v>
                  </c:pt>
                  <c:pt idx="1097">
                    <c:v>Feb</c:v>
                  </c:pt>
                  <c:pt idx="1118">
                    <c:v>Mar</c:v>
                  </c:pt>
                  <c:pt idx="1139">
                    <c:v>Apr</c:v>
                  </c:pt>
                  <c:pt idx="1160">
                    <c:v>May</c:v>
                  </c:pt>
                  <c:pt idx="1181">
                    <c:v>Jun</c:v>
                  </c:pt>
                  <c:pt idx="1202">
                    <c:v>Jul</c:v>
                  </c:pt>
                  <c:pt idx="1223">
                    <c:v>Aug</c:v>
                  </c:pt>
                  <c:pt idx="1245">
                    <c:v>Sep</c:v>
                  </c:pt>
                  <c:pt idx="1268">
                    <c:v>Oct</c:v>
                  </c:pt>
                  <c:pt idx="1291">
                    <c:v>Nov</c:v>
                  </c:pt>
                  <c:pt idx="1314">
                    <c:v>Dec</c:v>
                  </c:pt>
                  <c:pt idx="1337">
                    <c:v>Jan</c:v>
                  </c:pt>
                  <c:pt idx="1360">
                    <c:v>Feb</c:v>
                  </c:pt>
                  <c:pt idx="1383">
                    <c:v>Mar</c:v>
                  </c:pt>
                  <c:pt idx="1406">
                    <c:v>Apr</c:v>
                  </c:pt>
                  <c:pt idx="1429">
                    <c:v>May</c:v>
                  </c:pt>
                  <c:pt idx="1452">
                    <c:v>Jun</c:v>
                  </c:pt>
                  <c:pt idx="1475">
                    <c:v>Jul</c:v>
                  </c:pt>
                  <c:pt idx="1498">
                    <c:v>Aug</c:v>
                  </c:pt>
                  <c:pt idx="1521">
                    <c:v>Sep</c:v>
                  </c:pt>
                  <c:pt idx="1544">
                    <c:v>Oct</c:v>
                  </c:pt>
                  <c:pt idx="1567">
                    <c:v>Nov</c:v>
                  </c:pt>
                  <c:pt idx="1590">
                    <c:v>Dec</c:v>
                  </c:pt>
                  <c:pt idx="1613">
                    <c:v>Jan</c:v>
                  </c:pt>
                  <c:pt idx="1636">
                    <c:v>Feb</c:v>
                  </c:pt>
                  <c:pt idx="1659">
                    <c:v>Mar</c:v>
                  </c:pt>
                  <c:pt idx="1682">
                    <c:v>Apr</c:v>
                  </c:pt>
                  <c:pt idx="1705">
                    <c:v>May</c:v>
                  </c:pt>
                  <c:pt idx="1728">
                    <c:v>Jun</c:v>
                  </c:pt>
                  <c:pt idx="1751">
                    <c:v>Jul</c:v>
                  </c:pt>
                </c:lvl>
                <c:lvl>
                  <c:pt idx="0">
                    <c:v>Qtr1</c:v>
                  </c:pt>
                  <c:pt idx="54">
                    <c:v>Qtr2</c:v>
                  </c:pt>
                  <c:pt idx="111">
                    <c:v>Qtr3</c:v>
                  </c:pt>
                  <c:pt idx="168">
                    <c:v>Qtr4</c:v>
                  </c:pt>
                  <c:pt idx="224">
                    <c:v>Qtr1</c:v>
                  </c:pt>
                  <c:pt idx="281">
                    <c:v>Qtr2</c:v>
                  </c:pt>
                  <c:pt idx="340">
                    <c:v>Qtr3</c:v>
                  </c:pt>
                  <c:pt idx="400">
                    <c:v>Qtr4</c:v>
                  </c:pt>
                  <c:pt idx="460">
                    <c:v>Qtr1</c:v>
                  </c:pt>
                  <c:pt idx="520">
                    <c:v>Qtr2</c:v>
                  </c:pt>
                  <c:pt idx="580">
                    <c:v>Qtr3</c:v>
                  </c:pt>
                  <c:pt idx="600">
                    <c:v>Qtr1</c:v>
                  </c:pt>
                  <c:pt idx="636">
                    <c:v>Qtr2</c:v>
                  </c:pt>
                  <c:pt idx="672">
                    <c:v>Qtr3</c:v>
                  </c:pt>
                  <c:pt idx="708">
                    <c:v>Qtr4</c:v>
                  </c:pt>
                  <c:pt idx="746">
                    <c:v>Qtr1</c:v>
                  </c:pt>
                  <c:pt idx="793">
                    <c:v>Qtr2</c:v>
                  </c:pt>
                  <c:pt idx="841">
                    <c:v>Qtr3</c:v>
                  </c:pt>
                  <c:pt idx="889">
                    <c:v>Qtr4</c:v>
                  </c:pt>
                  <c:pt idx="938">
                    <c:v>Qtr1</c:v>
                  </c:pt>
                  <c:pt idx="992">
                    <c:v>Qtr2</c:v>
                  </c:pt>
                  <c:pt idx="1055">
                    <c:v>Qtr3</c:v>
                  </c:pt>
                  <c:pt idx="1076">
                    <c:v>Qtr1</c:v>
                  </c:pt>
                  <c:pt idx="1139">
                    <c:v>Qtr2</c:v>
                  </c:pt>
                  <c:pt idx="1202">
                    <c:v>Qtr3</c:v>
                  </c:pt>
                  <c:pt idx="1268">
                    <c:v>Qtr4</c:v>
                  </c:pt>
                  <c:pt idx="1337">
                    <c:v>Qtr1</c:v>
                  </c:pt>
                  <c:pt idx="1406">
                    <c:v>Qtr2</c:v>
                  </c:pt>
                  <c:pt idx="1475">
                    <c:v>Qtr3</c:v>
                  </c:pt>
                  <c:pt idx="1544">
                    <c:v>Qtr4</c:v>
                  </c:pt>
                  <c:pt idx="1613">
                    <c:v>Qtr1</c:v>
                  </c:pt>
                  <c:pt idx="1682">
                    <c:v>Qtr2</c:v>
                  </c:pt>
                  <c:pt idx="1751">
                    <c:v>Qtr3</c:v>
                  </c:pt>
                </c:lvl>
                <c:lvl>
                  <c:pt idx="0">
                    <c:v>2024</c:v>
                  </c:pt>
                  <c:pt idx="224">
                    <c:v>2025</c:v>
                  </c:pt>
                  <c:pt idx="460">
                    <c:v>2026</c:v>
                  </c:pt>
                  <c:pt idx="600">
                    <c:v>2024</c:v>
                  </c:pt>
                  <c:pt idx="746">
                    <c:v>2025</c:v>
                  </c:pt>
                  <c:pt idx="938">
                    <c:v>2026</c:v>
                  </c:pt>
                  <c:pt idx="1076">
                    <c:v>2024</c:v>
                  </c:pt>
                  <c:pt idx="1337">
                    <c:v>2025</c:v>
                  </c:pt>
                  <c:pt idx="1613">
                    <c:v>2026</c:v>
                  </c:pt>
                </c:lvl>
                <c:lvl>
                  <c:pt idx="0">
                    <c:v>BA</c:v>
                  </c:pt>
                  <c:pt idx="600">
                    <c:v>KA</c:v>
                  </c:pt>
                  <c:pt idx="1076">
                    <c:v>SD</c:v>
                  </c:pt>
                </c:lvl>
              </c:multiLvlStrCache>
            </c:multiLvlStrRef>
          </c:cat>
          <c:val>
            <c:numRef>
              <c:f>'Plant Output'!$B$34:$B$2039</c:f>
              <c:numCache>
                <c:formatCode>#,##0</c:formatCode>
                <c:ptCount val="1774"/>
                <c:pt idx="0">
                  <c:v>402702.5446153846</c:v>
                </c:pt>
                <c:pt idx="1">
                  <c:v>402702.5446153846</c:v>
                </c:pt>
                <c:pt idx="2">
                  <c:v>402702.5446153846</c:v>
                </c:pt>
                <c:pt idx="3">
                  <c:v>402702.5446153846</c:v>
                </c:pt>
                <c:pt idx="4">
                  <c:v>431775</c:v>
                </c:pt>
                <c:pt idx="5">
                  <c:v>431775</c:v>
                </c:pt>
                <c:pt idx="6">
                  <c:v>206152.87745454538</c:v>
                </c:pt>
                <c:pt idx="7">
                  <c:v>456993.97373207926</c:v>
                </c:pt>
                <c:pt idx="8">
                  <c:v>765711.77588811202</c:v>
                </c:pt>
                <c:pt idx="9">
                  <c:v>849563.58453435136</c:v>
                </c:pt>
                <c:pt idx="10">
                  <c:v>794534.48769230768</c:v>
                </c:pt>
                <c:pt idx="11">
                  <c:v>660633.59341127856</c:v>
                </c:pt>
                <c:pt idx="12">
                  <c:v>854987.03795282997</c:v>
                </c:pt>
                <c:pt idx="13">
                  <c:v>918373.58060445124</c:v>
                </c:pt>
                <c:pt idx="14">
                  <c:v>660851.83260624856</c:v>
                </c:pt>
                <c:pt idx="15">
                  <c:v>754505.10962880845</c:v>
                </c:pt>
                <c:pt idx="16">
                  <c:v>904067.41439766728</c:v>
                </c:pt>
                <c:pt idx="17">
                  <c:v>381507.67384615383</c:v>
                </c:pt>
                <c:pt idx="18">
                  <c:v>381507.67384615383</c:v>
                </c:pt>
                <c:pt idx="19">
                  <c:v>381507.67384615383</c:v>
                </c:pt>
                <c:pt idx="20">
                  <c:v>381507.67384615383</c:v>
                </c:pt>
                <c:pt idx="21">
                  <c:v>409050</c:v>
                </c:pt>
                <c:pt idx="22">
                  <c:v>409050</c:v>
                </c:pt>
                <c:pt idx="23">
                  <c:v>195302.72600956931</c:v>
                </c:pt>
                <c:pt idx="24">
                  <c:v>432941.65932512772</c:v>
                </c:pt>
                <c:pt idx="25">
                  <c:v>725411.15610452706</c:v>
                </c:pt>
                <c:pt idx="26">
                  <c:v>804849.7116641223</c:v>
                </c:pt>
                <c:pt idx="27">
                  <c:v>752716.88307692308</c:v>
                </c:pt>
                <c:pt idx="28">
                  <c:v>625863.40428436908</c:v>
                </c:pt>
                <c:pt idx="29">
                  <c:v>809987.72016583895</c:v>
                </c:pt>
                <c:pt idx="30">
                  <c:v>870038.1289936906</c:v>
                </c:pt>
                <c:pt idx="31">
                  <c:v>614745.89079650957</c:v>
                </c:pt>
                <c:pt idx="32">
                  <c:v>714794.31438518688</c:v>
                </c:pt>
                <c:pt idx="33">
                  <c:v>856484.91890305316</c:v>
                </c:pt>
                <c:pt idx="34">
                  <c:v>603390.9593411485</c:v>
                </c:pt>
                <c:pt idx="35">
                  <c:v>409767.50153846148</c:v>
                </c:pt>
                <c:pt idx="36">
                  <c:v>409767.50153846148</c:v>
                </c:pt>
                <c:pt idx="37">
                  <c:v>409767.50153846148</c:v>
                </c:pt>
                <c:pt idx="38">
                  <c:v>409767.50153846148</c:v>
                </c:pt>
                <c:pt idx="39">
                  <c:v>439349.99999999994</c:v>
                </c:pt>
                <c:pt idx="40">
                  <c:v>439349.99999999994</c:v>
                </c:pt>
                <c:pt idx="41">
                  <c:v>1223735.2906355453</c:v>
                </c:pt>
                <c:pt idx="42">
                  <c:v>209769.5946028707</c:v>
                </c:pt>
                <c:pt idx="43">
                  <c:v>465011.41186772974</c:v>
                </c:pt>
                <c:pt idx="44">
                  <c:v>779145.31581597356</c:v>
                </c:pt>
                <c:pt idx="45">
                  <c:v>864468.20882442768</c:v>
                </c:pt>
                <c:pt idx="46">
                  <c:v>808473.68923076929</c:v>
                </c:pt>
                <c:pt idx="47">
                  <c:v>672223.65645358164</c:v>
                </c:pt>
                <c:pt idx="48">
                  <c:v>869986.81054849364</c:v>
                </c:pt>
                <c:pt idx="49">
                  <c:v>934485.39780803805</c:v>
                </c:pt>
                <c:pt idx="50">
                  <c:v>614745.89079650957</c:v>
                </c:pt>
                <c:pt idx="51">
                  <c:v>767742.04137668235</c:v>
                </c:pt>
                <c:pt idx="52">
                  <c:v>919928.24622920528</c:v>
                </c:pt>
                <c:pt idx="53">
                  <c:v>603390.9593411485</c:v>
                </c:pt>
                <c:pt idx="54">
                  <c:v>395637.58769230766</c:v>
                </c:pt>
                <c:pt idx="55">
                  <c:v>395637.58769230766</c:v>
                </c:pt>
                <c:pt idx="56">
                  <c:v>395637.58769230766</c:v>
                </c:pt>
                <c:pt idx="57">
                  <c:v>395637.58769230766</c:v>
                </c:pt>
                <c:pt idx="58">
                  <c:v>424200</c:v>
                </c:pt>
                <c:pt idx="59">
                  <c:v>424200</c:v>
                </c:pt>
                <c:pt idx="60">
                  <c:v>1284922.0551673225</c:v>
                </c:pt>
                <c:pt idx="61">
                  <c:v>202536.16030622</c:v>
                </c:pt>
                <c:pt idx="62">
                  <c:v>448976.53559642873</c:v>
                </c:pt>
                <c:pt idx="63">
                  <c:v>752278.23596025025</c:v>
                </c:pt>
                <c:pt idx="64">
                  <c:v>834658.96024427493</c:v>
                </c:pt>
                <c:pt idx="65">
                  <c:v>780595.28615384619</c:v>
                </c:pt>
                <c:pt idx="66">
                  <c:v>649043.53036897536</c:v>
                </c:pt>
                <c:pt idx="67">
                  <c:v>839987.2653571663</c:v>
                </c:pt>
                <c:pt idx="68">
                  <c:v>902261.76340086421</c:v>
                </c:pt>
                <c:pt idx="69">
                  <c:v>645483.18533633556</c:v>
                </c:pt>
                <c:pt idx="70">
                  <c:v>741268.17788093456</c:v>
                </c:pt>
                <c:pt idx="71">
                  <c:v>888206.58256612916</c:v>
                </c:pt>
                <c:pt idx="72">
                  <c:v>633560.50730820594</c:v>
                </c:pt>
                <c:pt idx="73">
                  <c:v>409767.50153846148</c:v>
                </c:pt>
                <c:pt idx="74">
                  <c:v>409767.50153846148</c:v>
                </c:pt>
                <c:pt idx="75">
                  <c:v>409767.50153846148</c:v>
                </c:pt>
                <c:pt idx="76">
                  <c:v>409767.50153846148</c:v>
                </c:pt>
                <c:pt idx="77">
                  <c:v>439349.99999999994</c:v>
                </c:pt>
                <c:pt idx="78">
                  <c:v>439349.99999999994</c:v>
                </c:pt>
                <c:pt idx="79">
                  <c:v>1346108.8196991</c:v>
                </c:pt>
                <c:pt idx="80">
                  <c:v>209769.5946028707</c:v>
                </c:pt>
                <c:pt idx="81">
                  <c:v>465011.41186772974</c:v>
                </c:pt>
                <c:pt idx="82">
                  <c:v>779145.31581597356</c:v>
                </c:pt>
                <c:pt idx="83">
                  <c:v>864468.20882442768</c:v>
                </c:pt>
                <c:pt idx="84">
                  <c:v>808473.68923076929</c:v>
                </c:pt>
                <c:pt idx="85">
                  <c:v>672223.65645358164</c:v>
                </c:pt>
                <c:pt idx="86">
                  <c:v>869986.81054849364</c:v>
                </c:pt>
                <c:pt idx="87">
                  <c:v>934485.39780803805</c:v>
                </c:pt>
                <c:pt idx="88">
                  <c:v>676220.47987616144</c:v>
                </c:pt>
                <c:pt idx="89">
                  <c:v>767742.04137668235</c:v>
                </c:pt>
                <c:pt idx="90">
                  <c:v>919928.24622920528</c:v>
                </c:pt>
                <c:pt idx="91">
                  <c:v>663730.05527526338</c:v>
                </c:pt>
                <c:pt idx="92">
                  <c:v>395637.58769230766</c:v>
                </c:pt>
                <c:pt idx="93">
                  <c:v>395637.58769230766</c:v>
                </c:pt>
                <c:pt idx="94">
                  <c:v>395637.58769230766</c:v>
                </c:pt>
                <c:pt idx="95">
                  <c:v>395637.58769230766</c:v>
                </c:pt>
                <c:pt idx="96">
                  <c:v>424200</c:v>
                </c:pt>
                <c:pt idx="97">
                  <c:v>424200</c:v>
                </c:pt>
                <c:pt idx="98">
                  <c:v>1162548.526103768</c:v>
                </c:pt>
                <c:pt idx="99">
                  <c:v>202536.16030622</c:v>
                </c:pt>
                <c:pt idx="100">
                  <c:v>448976.53559642873</c:v>
                </c:pt>
                <c:pt idx="101">
                  <c:v>752278.23596025025</c:v>
                </c:pt>
                <c:pt idx="102">
                  <c:v>834658.96024427493</c:v>
                </c:pt>
                <c:pt idx="103">
                  <c:v>780595.28615384619</c:v>
                </c:pt>
                <c:pt idx="104">
                  <c:v>649043.53036897536</c:v>
                </c:pt>
                <c:pt idx="105">
                  <c:v>839987.2653571663</c:v>
                </c:pt>
                <c:pt idx="106">
                  <c:v>902261.76340086421</c:v>
                </c:pt>
                <c:pt idx="107">
                  <c:v>111281.32352941176</c:v>
                </c:pt>
                <c:pt idx="108">
                  <c:v>741268.17788093456</c:v>
                </c:pt>
                <c:pt idx="109">
                  <c:v>888206.58256612916</c:v>
                </c:pt>
                <c:pt idx="110">
                  <c:v>573221.41137409105</c:v>
                </c:pt>
                <c:pt idx="111">
                  <c:v>381507.67384615383</c:v>
                </c:pt>
                <c:pt idx="112">
                  <c:v>381507.67384615383</c:v>
                </c:pt>
                <c:pt idx="113">
                  <c:v>381507.67384615383</c:v>
                </c:pt>
                <c:pt idx="114">
                  <c:v>381507.67384615383</c:v>
                </c:pt>
                <c:pt idx="115">
                  <c:v>409050</c:v>
                </c:pt>
                <c:pt idx="116">
                  <c:v>409050</c:v>
                </c:pt>
                <c:pt idx="117">
                  <c:v>1223735.2906355453</c:v>
                </c:pt>
                <c:pt idx="118">
                  <c:v>195302.72600956931</c:v>
                </c:pt>
                <c:pt idx="119">
                  <c:v>432941.65932512772</c:v>
                </c:pt>
                <c:pt idx="120">
                  <c:v>725411.15610452706</c:v>
                </c:pt>
                <c:pt idx="121">
                  <c:v>804849.7116641223</c:v>
                </c:pt>
                <c:pt idx="122">
                  <c:v>752716.88307692308</c:v>
                </c:pt>
                <c:pt idx="123">
                  <c:v>625863.40428436908</c:v>
                </c:pt>
                <c:pt idx="124">
                  <c:v>809987.72016583895</c:v>
                </c:pt>
                <c:pt idx="125">
                  <c:v>621709.03221521177</c:v>
                </c:pt>
                <c:pt idx="126">
                  <c:v>117138.23529411764</c:v>
                </c:pt>
                <c:pt idx="127">
                  <c:v>794215.90487242991</c:v>
                </c:pt>
                <c:pt idx="128">
                  <c:v>951649.90989228128</c:v>
                </c:pt>
                <c:pt idx="129">
                  <c:v>603390.9593411485</c:v>
                </c:pt>
                <c:pt idx="130">
                  <c:v>282598.27692307695</c:v>
                </c:pt>
                <c:pt idx="131">
                  <c:v>282598.27692307695</c:v>
                </c:pt>
                <c:pt idx="132">
                  <c:v>282598.27692307695</c:v>
                </c:pt>
                <c:pt idx="133">
                  <c:v>282598.27692307695</c:v>
                </c:pt>
                <c:pt idx="134">
                  <c:v>303000</c:v>
                </c:pt>
                <c:pt idx="135">
                  <c:v>303000</c:v>
                </c:pt>
                <c:pt idx="136">
                  <c:v>917801.46797665895</c:v>
                </c:pt>
                <c:pt idx="137">
                  <c:v>144668.68593301429</c:v>
                </c:pt>
                <c:pt idx="138">
                  <c:v>320697.52542602055</c:v>
                </c:pt>
                <c:pt idx="139">
                  <c:v>537341.5971144645</c:v>
                </c:pt>
                <c:pt idx="140">
                  <c:v>596184.97160305362</c:v>
                </c:pt>
                <c:pt idx="141">
                  <c:v>557568.0615384616</c:v>
                </c:pt>
                <c:pt idx="142">
                  <c:v>463602.5216921253</c:v>
                </c:pt>
                <c:pt idx="143">
                  <c:v>599990.90382654744</c:v>
                </c:pt>
                <c:pt idx="144">
                  <c:v>492814.49458651687</c:v>
                </c:pt>
                <c:pt idx="145">
                  <c:v>87853.676470588223</c:v>
                </c:pt>
                <c:pt idx="146">
                  <c:v>688320.45088943932</c:v>
                </c:pt>
                <c:pt idx="147">
                  <c:v>824763.25523997715</c:v>
                </c:pt>
                <c:pt idx="148">
                  <c:v>452543.21950586134</c:v>
                </c:pt>
                <c:pt idx="149">
                  <c:v>409767.50153846148</c:v>
                </c:pt>
                <c:pt idx="150">
                  <c:v>409767.50153846148</c:v>
                </c:pt>
                <c:pt idx="151">
                  <c:v>409767.50153846148</c:v>
                </c:pt>
                <c:pt idx="152">
                  <c:v>409767.50153846148</c:v>
                </c:pt>
                <c:pt idx="153">
                  <c:v>439349.99999999994</c:v>
                </c:pt>
                <c:pt idx="154">
                  <c:v>439349.99999999994</c:v>
                </c:pt>
                <c:pt idx="155">
                  <c:v>1284922.0551673225</c:v>
                </c:pt>
                <c:pt idx="156">
                  <c:v>209769.5946028707</c:v>
                </c:pt>
                <c:pt idx="157">
                  <c:v>465011.41186772974</c:v>
                </c:pt>
                <c:pt idx="158">
                  <c:v>779145.31581597356</c:v>
                </c:pt>
                <c:pt idx="159">
                  <c:v>864468.20882442768</c:v>
                </c:pt>
                <c:pt idx="160">
                  <c:v>808473.68923076929</c:v>
                </c:pt>
                <c:pt idx="161">
                  <c:v>672223.65645358164</c:v>
                </c:pt>
                <c:pt idx="162">
                  <c:v>869986.81054849364</c:v>
                </c:pt>
                <c:pt idx="163">
                  <c:v>904485.39780803805</c:v>
                </c:pt>
                <c:pt idx="164">
                  <c:v>122995.14705882352</c:v>
                </c:pt>
                <c:pt idx="165">
                  <c:v>767742.04137668235</c:v>
                </c:pt>
                <c:pt idx="166">
                  <c:v>919928.24622920528</c:v>
                </c:pt>
                <c:pt idx="167">
                  <c:v>633560.50730820594</c:v>
                </c:pt>
                <c:pt idx="168">
                  <c:v>409767.50153846148</c:v>
                </c:pt>
                <c:pt idx="169">
                  <c:v>409767.50153846148</c:v>
                </c:pt>
                <c:pt idx="170">
                  <c:v>409767.50153846148</c:v>
                </c:pt>
                <c:pt idx="171">
                  <c:v>409767.50153846148</c:v>
                </c:pt>
                <c:pt idx="172">
                  <c:v>439349.99999999994</c:v>
                </c:pt>
                <c:pt idx="173">
                  <c:v>439349.99999999994</c:v>
                </c:pt>
                <c:pt idx="174">
                  <c:v>1346108.8196991</c:v>
                </c:pt>
                <c:pt idx="175">
                  <c:v>209769.5946028707</c:v>
                </c:pt>
                <c:pt idx="176">
                  <c:v>465011.41186772974</c:v>
                </c:pt>
                <c:pt idx="177">
                  <c:v>779145.31581597356</c:v>
                </c:pt>
                <c:pt idx="178">
                  <c:v>864468.20882442768</c:v>
                </c:pt>
                <c:pt idx="179">
                  <c:v>808473.68923076929</c:v>
                </c:pt>
                <c:pt idx="180">
                  <c:v>672223.65645358164</c:v>
                </c:pt>
                <c:pt idx="181">
                  <c:v>869986.81054849364</c:v>
                </c:pt>
                <c:pt idx="182">
                  <c:v>934485.39780803805</c:v>
                </c:pt>
                <c:pt idx="183">
                  <c:v>128852.0588235294</c:v>
                </c:pt>
                <c:pt idx="184">
                  <c:v>377742.04137668235</c:v>
                </c:pt>
                <c:pt idx="185">
                  <c:v>919928.24622920528</c:v>
                </c:pt>
                <c:pt idx="186">
                  <c:v>663730.05527526338</c:v>
                </c:pt>
                <c:pt idx="187">
                  <c:v>409767.50153846148</c:v>
                </c:pt>
                <c:pt idx="188">
                  <c:v>409767.50153846148</c:v>
                </c:pt>
                <c:pt idx="189">
                  <c:v>409767.50153846148</c:v>
                </c:pt>
                <c:pt idx="190">
                  <c:v>409767.50153846148</c:v>
                </c:pt>
                <c:pt idx="191">
                  <c:v>439349.99999999994</c:v>
                </c:pt>
                <c:pt idx="192">
                  <c:v>439349.99999999994</c:v>
                </c:pt>
                <c:pt idx="193">
                  <c:v>1284922.0551673225</c:v>
                </c:pt>
                <c:pt idx="194">
                  <c:v>209769.5946028707</c:v>
                </c:pt>
                <c:pt idx="195">
                  <c:v>465011.41186772974</c:v>
                </c:pt>
                <c:pt idx="196">
                  <c:v>779145.31581597356</c:v>
                </c:pt>
                <c:pt idx="197">
                  <c:v>864468.20882442768</c:v>
                </c:pt>
                <c:pt idx="198">
                  <c:v>808473.68923076929</c:v>
                </c:pt>
                <c:pt idx="199">
                  <c:v>672223.65645358164</c:v>
                </c:pt>
                <c:pt idx="200">
                  <c:v>869986.81054849364</c:v>
                </c:pt>
                <c:pt idx="201">
                  <c:v>934485.39780803805</c:v>
                </c:pt>
                <c:pt idx="202">
                  <c:v>122995.14705882352</c:v>
                </c:pt>
                <c:pt idx="203">
                  <c:v>377742.04137668235</c:v>
                </c:pt>
                <c:pt idx="204">
                  <c:v>919928.24622920528</c:v>
                </c:pt>
                <c:pt idx="205">
                  <c:v>633560.50730820594</c:v>
                </c:pt>
                <c:pt idx="206">
                  <c:v>303793.14769230771</c:v>
                </c:pt>
                <c:pt idx="207">
                  <c:v>303793.14769230771</c:v>
                </c:pt>
                <c:pt idx="208">
                  <c:v>303793.14769230771</c:v>
                </c:pt>
                <c:pt idx="209">
                  <c:v>303793.14769230771</c:v>
                </c:pt>
                <c:pt idx="210">
                  <c:v>325725.00000000006</c:v>
                </c:pt>
                <c:pt idx="211">
                  <c:v>325725.00000000006</c:v>
                </c:pt>
                <c:pt idx="212">
                  <c:v>948394.85024254769</c:v>
                </c:pt>
                <c:pt idx="213">
                  <c:v>155518.83737799039</c:v>
                </c:pt>
                <c:pt idx="214">
                  <c:v>344749.83983297209</c:v>
                </c:pt>
                <c:pt idx="215">
                  <c:v>577642.21689804946</c:v>
                </c:pt>
                <c:pt idx="216">
                  <c:v>640898.84447328269</c:v>
                </c:pt>
                <c:pt idx="217">
                  <c:v>599385.66615384619</c:v>
                </c:pt>
                <c:pt idx="218">
                  <c:v>498372.71081903472</c:v>
                </c:pt>
                <c:pt idx="219">
                  <c:v>644990.22161353845</c:v>
                </c:pt>
                <c:pt idx="220">
                  <c:v>692808.13975423505</c:v>
                </c:pt>
                <c:pt idx="221">
                  <c:v>569188.06515857473</c:v>
                </c:pt>
                <c:pt idx="222">
                  <c:v>382015.76875613478</c:v>
                </c:pt>
                <c:pt idx="223">
                  <c:v>467627.99348939012</c:v>
                </c:pt>
                <c:pt idx="224">
                  <c:v>405279.21134191199</c:v>
                </c:pt>
                <c:pt idx="225">
                  <c:v>412780.2227759423</c:v>
                </c:pt>
                <c:pt idx="226">
                  <c:v>391468.57039838529</c:v>
                </c:pt>
                <c:pt idx="227">
                  <c:v>390041.8838302985</c:v>
                </c:pt>
                <c:pt idx="228">
                  <c:v>409654.25544284476</c:v>
                </c:pt>
                <c:pt idx="229">
                  <c:v>421711.32326138637</c:v>
                </c:pt>
                <c:pt idx="230">
                  <c:v>1573224.6764924354</c:v>
                </c:pt>
                <c:pt idx="231">
                  <c:v>439689.12895283313</c:v>
                </c:pt>
                <c:pt idx="232">
                  <c:v>466716.65980107634</c:v>
                </c:pt>
                <c:pt idx="233">
                  <c:v>199987.66535857201</c:v>
                </c:pt>
                <c:pt idx="234">
                  <c:v>858754.11332755862</c:v>
                </c:pt>
                <c:pt idx="235">
                  <c:v>775473.54020708054</c:v>
                </c:pt>
                <c:pt idx="236">
                  <c:v>710556.90122583567</c:v>
                </c:pt>
                <c:pt idx="237">
                  <c:v>803919.35600456258</c:v>
                </c:pt>
                <c:pt idx="238">
                  <c:v>618683.21497184224</c:v>
                </c:pt>
                <c:pt idx="239">
                  <c:v>101939.94254651797</c:v>
                </c:pt>
                <c:pt idx="240">
                  <c:v>814123.79133721313</c:v>
                </c:pt>
                <c:pt idx="241">
                  <c:v>745658.43173337285</c:v>
                </c:pt>
                <c:pt idx="242">
                  <c:v>828403.4117471613</c:v>
                </c:pt>
                <c:pt idx="243">
                  <c:v>405279.21134191193</c:v>
                </c:pt>
                <c:pt idx="244">
                  <c:v>412780.22277594241</c:v>
                </c:pt>
                <c:pt idx="245">
                  <c:v>391468.57039838529</c:v>
                </c:pt>
                <c:pt idx="246">
                  <c:v>390041.88383029844</c:v>
                </c:pt>
                <c:pt idx="247">
                  <c:v>409654.25544284488</c:v>
                </c:pt>
                <c:pt idx="248">
                  <c:v>421711.32326138654</c:v>
                </c:pt>
                <c:pt idx="249">
                  <c:v>1583224.6764924352</c:v>
                </c:pt>
                <c:pt idx="250">
                  <c:v>439689.12895283313</c:v>
                </c:pt>
                <c:pt idx="251">
                  <c:v>295875.91632994264</c:v>
                </c:pt>
                <c:pt idx="252">
                  <c:v>199987.66535857201</c:v>
                </c:pt>
                <c:pt idx="253">
                  <c:v>739954.11332755839</c:v>
                </c:pt>
                <c:pt idx="254">
                  <c:v>588753.54020708078</c:v>
                </c:pt>
                <c:pt idx="255">
                  <c:v>715556.90122583555</c:v>
                </c:pt>
                <c:pt idx="256">
                  <c:v>823919.35600456258</c:v>
                </c:pt>
                <c:pt idx="257">
                  <c:v>635703.21497184224</c:v>
                </c:pt>
                <c:pt idx="258">
                  <c:v>101939.94254651797</c:v>
                </c:pt>
                <c:pt idx="259">
                  <c:v>705103.36707892246</c:v>
                </c:pt>
                <c:pt idx="260">
                  <c:v>728618.43173337274</c:v>
                </c:pt>
                <c:pt idx="261">
                  <c:v>846403.41174716142</c:v>
                </c:pt>
                <c:pt idx="262">
                  <c:v>405279.21134191204</c:v>
                </c:pt>
                <c:pt idx="263">
                  <c:v>412780.2227759423</c:v>
                </c:pt>
                <c:pt idx="264">
                  <c:v>391468.57039838535</c:v>
                </c:pt>
                <c:pt idx="265">
                  <c:v>390041.88383029832</c:v>
                </c:pt>
                <c:pt idx="266">
                  <c:v>409654.25544284459</c:v>
                </c:pt>
                <c:pt idx="267">
                  <c:v>421711.32326138631</c:v>
                </c:pt>
                <c:pt idx="268">
                  <c:v>1583224.6764924354</c:v>
                </c:pt>
                <c:pt idx="269">
                  <c:v>439689.12895283313</c:v>
                </c:pt>
                <c:pt idx="270">
                  <c:v>309296.28806550929</c:v>
                </c:pt>
                <c:pt idx="271">
                  <c:v>199987.66535857201</c:v>
                </c:pt>
                <c:pt idx="272">
                  <c:v>881854.11332755862</c:v>
                </c:pt>
                <c:pt idx="273">
                  <c:v>945528.54020708054</c:v>
                </c:pt>
                <c:pt idx="274">
                  <c:v>710556.90122583555</c:v>
                </c:pt>
                <c:pt idx="275">
                  <c:v>818919.35600456246</c:v>
                </c:pt>
                <c:pt idx="276">
                  <c:v>662949.13854005898</c:v>
                </c:pt>
                <c:pt idx="277">
                  <c:v>111939.94254651795</c:v>
                </c:pt>
                <c:pt idx="278">
                  <c:v>878733.57920806773</c:v>
                </c:pt>
                <c:pt idx="279">
                  <c:v>659738.43173337274</c:v>
                </c:pt>
                <c:pt idx="280">
                  <c:v>846403.41174716165</c:v>
                </c:pt>
                <c:pt idx="281">
                  <c:v>405279.21134191181</c:v>
                </c:pt>
                <c:pt idx="282">
                  <c:v>412780.22277594241</c:v>
                </c:pt>
                <c:pt idx="283">
                  <c:v>391468.57039838529</c:v>
                </c:pt>
                <c:pt idx="284">
                  <c:v>390041.88383029855</c:v>
                </c:pt>
                <c:pt idx="285">
                  <c:v>409654.25544284476</c:v>
                </c:pt>
                <c:pt idx="286">
                  <c:v>421711.3232613866</c:v>
                </c:pt>
                <c:pt idx="287">
                  <c:v>1573224.6764924354</c:v>
                </c:pt>
                <c:pt idx="288">
                  <c:v>439689.12895283324</c:v>
                </c:pt>
                <c:pt idx="289">
                  <c:v>291596.2880655094</c:v>
                </c:pt>
                <c:pt idx="290">
                  <c:v>199987.66535857201</c:v>
                </c:pt>
                <c:pt idx="291">
                  <c:v>881254.11332755873</c:v>
                </c:pt>
                <c:pt idx="292">
                  <c:v>800593.54020708054</c:v>
                </c:pt>
                <c:pt idx="293">
                  <c:v>710556.90122583567</c:v>
                </c:pt>
                <c:pt idx="294">
                  <c:v>803919.35600456246</c:v>
                </c:pt>
                <c:pt idx="295">
                  <c:v>682647.29140362551</c:v>
                </c:pt>
                <c:pt idx="296">
                  <c:v>101939.94254651797</c:v>
                </c:pt>
                <c:pt idx="297">
                  <c:v>762973.57920806773</c:v>
                </c:pt>
                <c:pt idx="298">
                  <c:v>852041.85460660362</c:v>
                </c:pt>
                <c:pt idx="299">
                  <c:v>840403.4117471613</c:v>
                </c:pt>
                <c:pt idx="300">
                  <c:v>405279.21134191199</c:v>
                </c:pt>
                <c:pt idx="301">
                  <c:v>412780.2227759423</c:v>
                </c:pt>
                <c:pt idx="302">
                  <c:v>391468.57039838529</c:v>
                </c:pt>
                <c:pt idx="303">
                  <c:v>390041.8838302985</c:v>
                </c:pt>
                <c:pt idx="304">
                  <c:v>409654.25544284476</c:v>
                </c:pt>
                <c:pt idx="305">
                  <c:v>421711.32326138637</c:v>
                </c:pt>
                <c:pt idx="306">
                  <c:v>1598224.6764924354</c:v>
                </c:pt>
                <c:pt idx="307">
                  <c:v>439689.12895283313</c:v>
                </c:pt>
                <c:pt idx="308">
                  <c:v>267296.28806550935</c:v>
                </c:pt>
                <c:pt idx="309">
                  <c:v>201343.66535857201</c:v>
                </c:pt>
                <c:pt idx="310">
                  <c:v>785054.11332755862</c:v>
                </c:pt>
                <c:pt idx="311">
                  <c:v>667860.18900726107</c:v>
                </c:pt>
                <c:pt idx="312">
                  <c:v>715556.90122583567</c:v>
                </c:pt>
                <c:pt idx="313">
                  <c:v>803919.35600456258</c:v>
                </c:pt>
                <c:pt idx="314">
                  <c:v>636809.96467207209</c:v>
                </c:pt>
                <c:pt idx="315">
                  <c:v>101939.94254651797</c:v>
                </c:pt>
                <c:pt idx="316">
                  <c:v>877575.44168979686</c:v>
                </c:pt>
                <c:pt idx="317">
                  <c:v>691835.00886014197</c:v>
                </c:pt>
                <c:pt idx="318">
                  <c:v>859403.4117471613</c:v>
                </c:pt>
                <c:pt idx="319">
                  <c:v>598580.52216187061</c:v>
                </c:pt>
                <c:pt idx="320">
                  <c:v>405279.21134191187</c:v>
                </c:pt>
                <c:pt idx="321">
                  <c:v>412780.22277594206</c:v>
                </c:pt>
                <c:pt idx="322">
                  <c:v>391468.57039838546</c:v>
                </c:pt>
                <c:pt idx="323">
                  <c:v>390041.88383029669</c:v>
                </c:pt>
                <c:pt idx="324">
                  <c:v>409654.25544284395</c:v>
                </c:pt>
                <c:pt idx="325">
                  <c:v>421711.32326138415</c:v>
                </c:pt>
                <c:pt idx="326">
                  <c:v>1573224.6764924349</c:v>
                </c:pt>
                <c:pt idx="327">
                  <c:v>439689.12895283324</c:v>
                </c:pt>
                <c:pt idx="328">
                  <c:v>270896.28806550917</c:v>
                </c:pt>
                <c:pt idx="329">
                  <c:v>201072.66535857192</c:v>
                </c:pt>
                <c:pt idx="330">
                  <c:v>805954.11332756141</c:v>
                </c:pt>
                <c:pt idx="331">
                  <c:v>769166.89140689815</c:v>
                </c:pt>
                <c:pt idx="332">
                  <c:v>717556.90122583637</c:v>
                </c:pt>
                <c:pt idx="333">
                  <c:v>833919.35600455874</c:v>
                </c:pt>
                <c:pt idx="334">
                  <c:v>630163.46527161414</c:v>
                </c:pt>
                <c:pt idx="335">
                  <c:v>101939.94254651788</c:v>
                </c:pt>
                <c:pt idx="336">
                  <c:v>806291.71672633884</c:v>
                </c:pt>
                <c:pt idx="337">
                  <c:v>674618.43173337239</c:v>
                </c:pt>
                <c:pt idx="338">
                  <c:v>840403.41174716037</c:v>
                </c:pt>
                <c:pt idx="339">
                  <c:v>594580.52216187236</c:v>
                </c:pt>
                <c:pt idx="340">
                  <c:v>405279.21134191193</c:v>
                </c:pt>
                <c:pt idx="341">
                  <c:v>412780.22277594253</c:v>
                </c:pt>
                <c:pt idx="342">
                  <c:v>391468.57039838529</c:v>
                </c:pt>
                <c:pt idx="343">
                  <c:v>390041.88383029844</c:v>
                </c:pt>
                <c:pt idx="344">
                  <c:v>409654.25544284476</c:v>
                </c:pt>
                <c:pt idx="345">
                  <c:v>421711.32326138642</c:v>
                </c:pt>
                <c:pt idx="346">
                  <c:v>1593224.6764924354</c:v>
                </c:pt>
                <c:pt idx="347">
                  <c:v>439689.12895283313</c:v>
                </c:pt>
                <c:pt idx="348">
                  <c:v>290750.87213630584</c:v>
                </c:pt>
                <c:pt idx="349">
                  <c:v>201343.66535857201</c:v>
                </c:pt>
                <c:pt idx="350">
                  <c:v>812554.1133275585</c:v>
                </c:pt>
                <c:pt idx="351">
                  <c:v>604682.54020708078</c:v>
                </c:pt>
                <c:pt idx="352">
                  <c:v>710556.90122583555</c:v>
                </c:pt>
                <c:pt idx="353">
                  <c:v>803919.35600456235</c:v>
                </c:pt>
                <c:pt idx="354">
                  <c:v>575703.21497184236</c:v>
                </c:pt>
                <c:pt idx="355">
                  <c:v>101939.94254651797</c:v>
                </c:pt>
                <c:pt idx="356">
                  <c:v>682920.07169197081</c:v>
                </c:pt>
                <c:pt idx="357">
                  <c:v>799898.43173337274</c:v>
                </c:pt>
                <c:pt idx="358">
                  <c:v>840403.41174716118</c:v>
                </c:pt>
                <c:pt idx="359">
                  <c:v>609830.52216187038</c:v>
                </c:pt>
                <c:pt idx="360">
                  <c:v>405279.21134191193</c:v>
                </c:pt>
                <c:pt idx="361">
                  <c:v>412780.22277594253</c:v>
                </c:pt>
                <c:pt idx="362">
                  <c:v>391468.57039838529</c:v>
                </c:pt>
                <c:pt idx="363">
                  <c:v>390041.88383029844</c:v>
                </c:pt>
                <c:pt idx="364">
                  <c:v>409654.25544284476</c:v>
                </c:pt>
                <c:pt idx="365">
                  <c:v>421711.32326138642</c:v>
                </c:pt>
                <c:pt idx="366">
                  <c:v>1573224.6764924354</c:v>
                </c:pt>
                <c:pt idx="367">
                  <c:v>439689.12895283313</c:v>
                </c:pt>
                <c:pt idx="368">
                  <c:v>272641.70399471285</c:v>
                </c:pt>
                <c:pt idx="369">
                  <c:v>201343.66535857201</c:v>
                </c:pt>
                <c:pt idx="370">
                  <c:v>819154.1133275585</c:v>
                </c:pt>
                <c:pt idx="371">
                  <c:v>573253.54020708078</c:v>
                </c:pt>
                <c:pt idx="372">
                  <c:v>745556.90122583543</c:v>
                </c:pt>
                <c:pt idx="373">
                  <c:v>823919.35600456235</c:v>
                </c:pt>
                <c:pt idx="374">
                  <c:v>623483.21497184224</c:v>
                </c:pt>
                <c:pt idx="375">
                  <c:v>111939.94254651797</c:v>
                </c:pt>
                <c:pt idx="376">
                  <c:v>634841.23456341948</c:v>
                </c:pt>
                <c:pt idx="377">
                  <c:v>666698.43173337274</c:v>
                </c:pt>
                <c:pt idx="378">
                  <c:v>844403.41174716118</c:v>
                </c:pt>
                <c:pt idx="379">
                  <c:v>601413.62323953665</c:v>
                </c:pt>
                <c:pt idx="380">
                  <c:v>405279.21134191193</c:v>
                </c:pt>
                <c:pt idx="381">
                  <c:v>412780.22277594253</c:v>
                </c:pt>
                <c:pt idx="382">
                  <c:v>391468.57039838529</c:v>
                </c:pt>
                <c:pt idx="383">
                  <c:v>390041.88383029844</c:v>
                </c:pt>
                <c:pt idx="384">
                  <c:v>409654.25544284476</c:v>
                </c:pt>
                <c:pt idx="385">
                  <c:v>421711.32326138642</c:v>
                </c:pt>
                <c:pt idx="386">
                  <c:v>1583224.6764924354</c:v>
                </c:pt>
                <c:pt idx="387">
                  <c:v>439689.12895283313</c:v>
                </c:pt>
                <c:pt idx="388">
                  <c:v>271796.28806550935</c:v>
                </c:pt>
                <c:pt idx="389">
                  <c:v>201072.66535857201</c:v>
                </c:pt>
                <c:pt idx="390">
                  <c:v>834854.1133275585</c:v>
                </c:pt>
                <c:pt idx="391">
                  <c:v>607003.54020708078</c:v>
                </c:pt>
                <c:pt idx="392">
                  <c:v>715556.90122583555</c:v>
                </c:pt>
                <c:pt idx="393">
                  <c:v>803919.35600456235</c:v>
                </c:pt>
                <c:pt idx="394">
                  <c:v>650463.21497184224</c:v>
                </c:pt>
                <c:pt idx="395">
                  <c:v>101939.94254651797</c:v>
                </c:pt>
                <c:pt idx="396">
                  <c:v>817026.45266350673</c:v>
                </c:pt>
                <c:pt idx="397">
                  <c:v>700538.43173337274</c:v>
                </c:pt>
                <c:pt idx="398">
                  <c:v>838403.41174716118</c:v>
                </c:pt>
                <c:pt idx="399">
                  <c:v>614247.42108420411</c:v>
                </c:pt>
                <c:pt idx="400">
                  <c:v>405279.21134191193</c:v>
                </c:pt>
                <c:pt idx="401">
                  <c:v>412780.22277594253</c:v>
                </c:pt>
                <c:pt idx="402">
                  <c:v>391468.57039838529</c:v>
                </c:pt>
                <c:pt idx="403">
                  <c:v>390041.88383029844</c:v>
                </c:pt>
                <c:pt idx="404">
                  <c:v>409654.25544284476</c:v>
                </c:pt>
                <c:pt idx="405">
                  <c:v>421711.32326138642</c:v>
                </c:pt>
                <c:pt idx="406">
                  <c:v>1598224.6764924354</c:v>
                </c:pt>
                <c:pt idx="407">
                  <c:v>439689.12895283313</c:v>
                </c:pt>
                <c:pt idx="408">
                  <c:v>287996.28806550935</c:v>
                </c:pt>
                <c:pt idx="409">
                  <c:v>201343.66535857201</c:v>
                </c:pt>
                <c:pt idx="410">
                  <c:v>772900.44013153703</c:v>
                </c:pt>
                <c:pt idx="411">
                  <c:v>575910.54020708078</c:v>
                </c:pt>
                <c:pt idx="412">
                  <c:v>715556.90122583555</c:v>
                </c:pt>
                <c:pt idx="413">
                  <c:v>818919.35600456235</c:v>
                </c:pt>
                <c:pt idx="414">
                  <c:v>634903.21497184224</c:v>
                </c:pt>
                <c:pt idx="415">
                  <c:v>101939.94254651797</c:v>
                </c:pt>
                <c:pt idx="416">
                  <c:v>766095.93132373772</c:v>
                </c:pt>
                <c:pt idx="417">
                  <c:v>729338.43173337274</c:v>
                </c:pt>
                <c:pt idx="418">
                  <c:v>850403.41174716118</c:v>
                </c:pt>
                <c:pt idx="419">
                  <c:v>602830.52216187038</c:v>
                </c:pt>
                <c:pt idx="420">
                  <c:v>405279.21134191193</c:v>
                </c:pt>
                <c:pt idx="421">
                  <c:v>412780.22277594253</c:v>
                </c:pt>
                <c:pt idx="422">
                  <c:v>391468.57039838529</c:v>
                </c:pt>
                <c:pt idx="423">
                  <c:v>390041.88383029844</c:v>
                </c:pt>
                <c:pt idx="424">
                  <c:v>409654.25544284476</c:v>
                </c:pt>
                <c:pt idx="425">
                  <c:v>421711.32326138642</c:v>
                </c:pt>
                <c:pt idx="426">
                  <c:v>1573224.6764924354</c:v>
                </c:pt>
                <c:pt idx="427">
                  <c:v>439689.12895283313</c:v>
                </c:pt>
                <c:pt idx="428">
                  <c:v>267296.28806550935</c:v>
                </c:pt>
                <c:pt idx="429">
                  <c:v>201071.66535857201</c:v>
                </c:pt>
                <c:pt idx="430">
                  <c:v>881307.78652357985</c:v>
                </c:pt>
                <c:pt idx="431">
                  <c:v>579898.54020708078</c:v>
                </c:pt>
                <c:pt idx="432">
                  <c:v>710556.90122583555</c:v>
                </c:pt>
                <c:pt idx="433">
                  <c:v>823919.35600456235</c:v>
                </c:pt>
                <c:pt idx="434">
                  <c:v>539423.21497184236</c:v>
                </c:pt>
                <c:pt idx="435">
                  <c:v>101939.94254651797</c:v>
                </c:pt>
                <c:pt idx="436">
                  <c:v>903819.6661629827</c:v>
                </c:pt>
                <c:pt idx="437">
                  <c:v>818618.43173337274</c:v>
                </c:pt>
                <c:pt idx="438">
                  <c:v>846403.41174716118</c:v>
                </c:pt>
                <c:pt idx="439">
                  <c:v>601580.52216187038</c:v>
                </c:pt>
                <c:pt idx="440">
                  <c:v>405279.21134191193</c:v>
                </c:pt>
                <c:pt idx="441">
                  <c:v>412780.22277594253</c:v>
                </c:pt>
                <c:pt idx="442">
                  <c:v>391468.57039838529</c:v>
                </c:pt>
                <c:pt idx="443">
                  <c:v>390041.88383029844</c:v>
                </c:pt>
                <c:pt idx="444">
                  <c:v>409654.25544284476</c:v>
                </c:pt>
                <c:pt idx="445">
                  <c:v>421711.32326138642</c:v>
                </c:pt>
                <c:pt idx="446">
                  <c:v>1583224.6764924354</c:v>
                </c:pt>
                <c:pt idx="447">
                  <c:v>439689.12895283313</c:v>
                </c:pt>
                <c:pt idx="448">
                  <c:v>292496.28806550935</c:v>
                </c:pt>
                <c:pt idx="449">
                  <c:v>201615.66535857201</c:v>
                </c:pt>
                <c:pt idx="450">
                  <c:v>807754.1133275585</c:v>
                </c:pt>
                <c:pt idx="451">
                  <c:v>569753.54020708078</c:v>
                </c:pt>
                <c:pt idx="452">
                  <c:v>710556.90122583555</c:v>
                </c:pt>
                <c:pt idx="453">
                  <c:v>803919.35600456235</c:v>
                </c:pt>
                <c:pt idx="454">
                  <c:v>655683.21497184224</c:v>
                </c:pt>
                <c:pt idx="455">
                  <c:v>101939.94254651797</c:v>
                </c:pt>
                <c:pt idx="456">
                  <c:v>592898.11884278886</c:v>
                </c:pt>
                <c:pt idx="457">
                  <c:v>680378.43173337274</c:v>
                </c:pt>
                <c:pt idx="458">
                  <c:v>840403.41174716118</c:v>
                </c:pt>
                <c:pt idx="459">
                  <c:v>628330.52216187038</c:v>
                </c:pt>
                <c:pt idx="600">
                  <c:v>245621.65000000002</c:v>
                </c:pt>
                <c:pt idx="601">
                  <c:v>254534.62999999998</c:v>
                </c:pt>
                <c:pt idx="602">
                  <c:v>97102.705000000002</c:v>
                </c:pt>
                <c:pt idx="603">
                  <c:v>684838.45399999991</c:v>
                </c:pt>
                <c:pt idx="604">
                  <c:v>473209.44</c:v>
                </c:pt>
                <c:pt idx="605">
                  <c:v>497661.19200000004</c:v>
                </c:pt>
                <c:pt idx="606">
                  <c:v>459778.2</c:v>
                </c:pt>
                <c:pt idx="607">
                  <c:v>1868808.9500000002</c:v>
                </c:pt>
                <c:pt idx="608">
                  <c:v>900000</c:v>
                </c:pt>
                <c:pt idx="609">
                  <c:v>1081590</c:v>
                </c:pt>
                <c:pt idx="610">
                  <c:v>913980</c:v>
                </c:pt>
                <c:pt idx="611">
                  <c:v>985040</c:v>
                </c:pt>
                <c:pt idx="612">
                  <c:v>148364.17499999999</c:v>
                </c:pt>
                <c:pt idx="613">
                  <c:v>182410.94000000003</c:v>
                </c:pt>
                <c:pt idx="614">
                  <c:v>135240.27499999999</c:v>
                </c:pt>
                <c:pt idx="615">
                  <c:v>15007.2</c:v>
                </c:pt>
                <c:pt idx="616">
                  <c:v>469649.52</c:v>
                </c:pt>
                <c:pt idx="617">
                  <c:v>735734.19100000011</c:v>
                </c:pt>
                <c:pt idx="618">
                  <c:v>676728.96799999999</c:v>
                </c:pt>
                <c:pt idx="619">
                  <c:v>2579372.3806013567</c:v>
                </c:pt>
                <c:pt idx="620">
                  <c:v>984870</c:v>
                </c:pt>
                <c:pt idx="621">
                  <c:v>912210</c:v>
                </c:pt>
                <c:pt idx="622">
                  <c:v>727440</c:v>
                </c:pt>
                <c:pt idx="623">
                  <c:v>692940</c:v>
                </c:pt>
                <c:pt idx="624">
                  <c:v>328256.55000000005</c:v>
                </c:pt>
                <c:pt idx="625">
                  <c:v>224365.93</c:v>
                </c:pt>
                <c:pt idx="626">
                  <c:v>216879.38500000001</c:v>
                </c:pt>
                <c:pt idx="627">
                  <c:v>601089.48800000001</c:v>
                </c:pt>
                <c:pt idx="628">
                  <c:v>583337.88</c:v>
                </c:pt>
                <c:pt idx="629">
                  <c:v>678316.25099999993</c:v>
                </c:pt>
                <c:pt idx="630">
                  <c:v>346301.196</c:v>
                </c:pt>
                <c:pt idx="631">
                  <c:v>2561288.7072056592</c:v>
                </c:pt>
                <c:pt idx="632">
                  <c:v>999630</c:v>
                </c:pt>
                <c:pt idx="633">
                  <c:v>996390</c:v>
                </c:pt>
                <c:pt idx="634">
                  <c:v>662520</c:v>
                </c:pt>
                <c:pt idx="635">
                  <c:v>813600</c:v>
                </c:pt>
                <c:pt idx="636">
                  <c:v>267366.17499999999</c:v>
                </c:pt>
                <c:pt idx="637">
                  <c:v>215298.84</c:v>
                </c:pt>
                <c:pt idx="638">
                  <c:v>234294.17499999999</c:v>
                </c:pt>
                <c:pt idx="639">
                  <c:v>549526.57299999997</c:v>
                </c:pt>
                <c:pt idx="640">
                  <c:v>427882.44</c:v>
                </c:pt>
                <c:pt idx="641">
                  <c:v>655747.47999999986</c:v>
                </c:pt>
                <c:pt idx="642">
                  <c:v>309975.576</c:v>
                </c:pt>
                <c:pt idx="643">
                  <c:v>2265910.8858832624</c:v>
                </c:pt>
                <c:pt idx="644">
                  <c:v>997920</c:v>
                </c:pt>
                <c:pt idx="645">
                  <c:v>743370</c:v>
                </c:pt>
                <c:pt idx="646">
                  <c:v>790140</c:v>
                </c:pt>
                <c:pt idx="647">
                  <c:v>1018220</c:v>
                </c:pt>
                <c:pt idx="648">
                  <c:v>335745.22499999998</c:v>
                </c:pt>
                <c:pt idx="649">
                  <c:v>204734.13</c:v>
                </c:pt>
                <c:pt idx="650">
                  <c:v>221172.30500000002</c:v>
                </c:pt>
                <c:pt idx="651">
                  <c:v>617668.55200000003</c:v>
                </c:pt>
                <c:pt idx="652">
                  <c:v>168102.84</c:v>
                </c:pt>
                <c:pt idx="653">
                  <c:v>446514.66</c:v>
                </c:pt>
                <c:pt idx="654">
                  <c:v>564010.19999999995</c:v>
                </c:pt>
                <c:pt idx="655">
                  <c:v>2377072.3459662162</c:v>
                </c:pt>
                <c:pt idx="656">
                  <c:v>998610</c:v>
                </c:pt>
                <c:pt idx="657">
                  <c:v>643560</c:v>
                </c:pt>
                <c:pt idx="658">
                  <c:v>636720</c:v>
                </c:pt>
                <c:pt idx="659">
                  <c:v>983150</c:v>
                </c:pt>
                <c:pt idx="660">
                  <c:v>281619.09999999998</c:v>
                </c:pt>
                <c:pt idx="661">
                  <c:v>317610.8</c:v>
                </c:pt>
                <c:pt idx="662">
                  <c:v>223380.95</c:v>
                </c:pt>
                <c:pt idx="663">
                  <c:v>442729.31200000003</c:v>
                </c:pt>
                <c:pt idx="664">
                  <c:v>619711.4</c:v>
                </c:pt>
                <c:pt idx="665">
                  <c:v>37347.800000000003</c:v>
                </c:pt>
                <c:pt idx="666">
                  <c:v>580060.19200000004</c:v>
                </c:pt>
                <c:pt idx="667">
                  <c:v>2412275.7923449241</c:v>
                </c:pt>
                <c:pt idx="668">
                  <c:v>992250</c:v>
                </c:pt>
                <c:pt idx="669">
                  <c:v>613140</c:v>
                </c:pt>
                <c:pt idx="670">
                  <c:v>827130</c:v>
                </c:pt>
                <c:pt idx="671">
                  <c:v>1060780</c:v>
                </c:pt>
                <c:pt idx="672">
                  <c:v>133058.47500000001</c:v>
                </c:pt>
                <c:pt idx="673">
                  <c:v>86149.2</c:v>
                </c:pt>
                <c:pt idx="674">
                  <c:v>99112</c:v>
                </c:pt>
                <c:pt idx="675">
                  <c:v>291650.29499999998</c:v>
                </c:pt>
                <c:pt idx="676">
                  <c:v>291709.92000000004</c:v>
                </c:pt>
                <c:pt idx="677">
                  <c:v>354623.77100000001</c:v>
                </c:pt>
                <c:pt idx="678">
                  <c:v>351379.5</c:v>
                </c:pt>
                <c:pt idx="679">
                  <c:v>1222894.2317265901</c:v>
                </c:pt>
                <c:pt idx="680">
                  <c:v>410550</c:v>
                </c:pt>
                <c:pt idx="681">
                  <c:v>616230</c:v>
                </c:pt>
                <c:pt idx="682">
                  <c:v>412800</c:v>
                </c:pt>
                <c:pt idx="683">
                  <c:v>504420</c:v>
                </c:pt>
                <c:pt idx="684">
                  <c:v>41506.400000000001</c:v>
                </c:pt>
                <c:pt idx="685">
                  <c:v>302872.52999999997</c:v>
                </c:pt>
                <c:pt idx="686">
                  <c:v>275069</c:v>
                </c:pt>
                <c:pt idx="687">
                  <c:v>596336.49600000004</c:v>
                </c:pt>
                <c:pt idx="688">
                  <c:v>640073.48</c:v>
                </c:pt>
                <c:pt idx="689">
                  <c:v>719024.69</c:v>
                </c:pt>
                <c:pt idx="690">
                  <c:v>491538.288</c:v>
                </c:pt>
                <c:pt idx="691">
                  <c:v>2178001.4056329443</c:v>
                </c:pt>
                <c:pt idx="692">
                  <c:v>749310</c:v>
                </c:pt>
                <c:pt idx="693">
                  <c:v>809970</c:v>
                </c:pt>
                <c:pt idx="694">
                  <c:v>790410</c:v>
                </c:pt>
                <c:pt idx="695">
                  <c:v>1091460</c:v>
                </c:pt>
                <c:pt idx="696">
                  <c:v>324583.42500000005</c:v>
                </c:pt>
                <c:pt idx="697">
                  <c:v>218515.52999999997</c:v>
                </c:pt>
                <c:pt idx="698">
                  <c:v>160100.25499999998</c:v>
                </c:pt>
                <c:pt idx="699">
                  <c:v>699805.73900000006</c:v>
                </c:pt>
                <c:pt idx="700">
                  <c:v>647074.16</c:v>
                </c:pt>
                <c:pt idx="701">
                  <c:v>511536.27199999994</c:v>
                </c:pt>
                <c:pt idx="702">
                  <c:v>359375.4</c:v>
                </c:pt>
                <c:pt idx="703">
                  <c:v>2109577.4301159</c:v>
                </c:pt>
                <c:pt idx="704">
                  <c:v>522840</c:v>
                </c:pt>
                <c:pt idx="705">
                  <c:v>672720</c:v>
                </c:pt>
                <c:pt idx="706">
                  <c:v>758100</c:v>
                </c:pt>
                <c:pt idx="707">
                  <c:v>1049720</c:v>
                </c:pt>
                <c:pt idx="708">
                  <c:v>209515.9</c:v>
                </c:pt>
                <c:pt idx="709">
                  <c:v>256038.43</c:v>
                </c:pt>
                <c:pt idx="710">
                  <c:v>145800.65</c:v>
                </c:pt>
                <c:pt idx="711">
                  <c:v>690469.37699999998</c:v>
                </c:pt>
                <c:pt idx="712">
                  <c:v>430861.56</c:v>
                </c:pt>
                <c:pt idx="713">
                  <c:v>493974.45899999997</c:v>
                </c:pt>
                <c:pt idx="714">
                  <c:v>428179.69200000004</c:v>
                </c:pt>
                <c:pt idx="715">
                  <c:v>2804681.5806463296</c:v>
                </c:pt>
                <c:pt idx="716">
                  <c:v>941190</c:v>
                </c:pt>
                <c:pt idx="717">
                  <c:v>824280</c:v>
                </c:pt>
                <c:pt idx="718">
                  <c:v>691410</c:v>
                </c:pt>
                <c:pt idx="719">
                  <c:v>491930</c:v>
                </c:pt>
                <c:pt idx="720">
                  <c:v>0</c:v>
                </c:pt>
                <c:pt idx="721">
                  <c:v>237657.82500000001</c:v>
                </c:pt>
                <c:pt idx="722">
                  <c:v>178971.77000000002</c:v>
                </c:pt>
                <c:pt idx="723">
                  <c:v>267812.92499999999</c:v>
                </c:pt>
                <c:pt idx="724">
                  <c:v>720041.52500000014</c:v>
                </c:pt>
                <c:pt idx="725">
                  <c:v>479562.83999999997</c:v>
                </c:pt>
                <c:pt idx="726">
                  <c:v>600323.73400000005</c:v>
                </c:pt>
                <c:pt idx="727">
                  <c:v>396782.4</c:v>
                </c:pt>
                <c:pt idx="728">
                  <c:v>2207190.6217238982</c:v>
                </c:pt>
                <c:pt idx="729">
                  <c:v>1113870</c:v>
                </c:pt>
                <c:pt idx="730">
                  <c:v>738120</c:v>
                </c:pt>
                <c:pt idx="731">
                  <c:v>742620</c:v>
                </c:pt>
                <c:pt idx="732">
                  <c:v>738040</c:v>
                </c:pt>
                <c:pt idx="733">
                  <c:v>0</c:v>
                </c:pt>
                <c:pt idx="734">
                  <c:v>183289.94999999998</c:v>
                </c:pt>
                <c:pt idx="735">
                  <c:v>122680.21</c:v>
                </c:pt>
                <c:pt idx="736">
                  <c:v>208986.05</c:v>
                </c:pt>
                <c:pt idx="737">
                  <c:v>510009.69500000001</c:v>
                </c:pt>
                <c:pt idx="738">
                  <c:v>365404.8</c:v>
                </c:pt>
                <c:pt idx="739">
                  <c:v>384245.36700000003</c:v>
                </c:pt>
                <c:pt idx="740">
                  <c:v>417164.76800000004</c:v>
                </c:pt>
                <c:pt idx="741">
                  <c:v>1739957.2681529196</c:v>
                </c:pt>
                <c:pt idx="742">
                  <c:v>805020</c:v>
                </c:pt>
                <c:pt idx="743">
                  <c:v>568140</c:v>
                </c:pt>
                <c:pt idx="744">
                  <c:v>395850</c:v>
                </c:pt>
                <c:pt idx="745">
                  <c:v>719430</c:v>
                </c:pt>
                <c:pt idx="746">
                  <c:v>260747.90198504622</c:v>
                </c:pt>
                <c:pt idx="747">
                  <c:v>0</c:v>
                </c:pt>
                <c:pt idx="748">
                  <c:v>90274</c:v>
                </c:pt>
                <c:pt idx="749">
                  <c:v>340382.10184048809</c:v>
                </c:pt>
                <c:pt idx="750">
                  <c:v>294185.16361576511</c:v>
                </c:pt>
                <c:pt idx="751">
                  <c:v>382361</c:v>
                </c:pt>
                <c:pt idx="752">
                  <c:v>741948.95190362993</c:v>
                </c:pt>
                <c:pt idx="753">
                  <c:v>754795.89880247321</c:v>
                </c:pt>
                <c:pt idx="754">
                  <c:v>389520.43253227579</c:v>
                </c:pt>
                <c:pt idx="755">
                  <c:v>1228609.1885189582</c:v>
                </c:pt>
                <c:pt idx="756">
                  <c:v>0</c:v>
                </c:pt>
                <c:pt idx="757">
                  <c:v>547626.48684235115</c:v>
                </c:pt>
                <c:pt idx="758">
                  <c:v>721519.69875432679</c:v>
                </c:pt>
                <c:pt idx="759">
                  <c:v>597845.91080700315</c:v>
                </c:pt>
                <c:pt idx="760">
                  <c:v>554407.70661372296</c:v>
                </c:pt>
                <c:pt idx="761">
                  <c:v>243890.15546149592</c:v>
                </c:pt>
                <c:pt idx="762">
                  <c:v>0</c:v>
                </c:pt>
                <c:pt idx="763">
                  <c:v>97800</c:v>
                </c:pt>
                <c:pt idx="764">
                  <c:v>326652.84836345032</c:v>
                </c:pt>
                <c:pt idx="765">
                  <c:v>272954.92916906392</c:v>
                </c:pt>
                <c:pt idx="766">
                  <c:v>519138.31657360704</c:v>
                </c:pt>
                <c:pt idx="767">
                  <c:v>667631.45541607123</c:v>
                </c:pt>
                <c:pt idx="768">
                  <c:v>711688.10510158201</c:v>
                </c:pt>
                <c:pt idx="769">
                  <c:v>470953.10350320954</c:v>
                </c:pt>
                <c:pt idx="770">
                  <c:v>1076017.3627151505</c:v>
                </c:pt>
                <c:pt idx="771">
                  <c:v>0</c:v>
                </c:pt>
                <c:pt idx="772">
                  <c:v>635660.93328186928</c:v>
                </c:pt>
                <c:pt idx="773">
                  <c:v>812917.31878701109</c:v>
                </c:pt>
                <c:pt idx="774">
                  <c:v>298377.75269364601</c:v>
                </c:pt>
                <c:pt idx="775">
                  <c:v>705513.65555029537</c:v>
                </c:pt>
                <c:pt idx="776">
                  <c:v>0</c:v>
                </c:pt>
                <c:pt idx="777">
                  <c:v>227089.29748910893</c:v>
                </c:pt>
                <c:pt idx="778">
                  <c:v>0</c:v>
                </c:pt>
                <c:pt idx="779">
                  <c:v>143022.00000000003</c:v>
                </c:pt>
                <c:pt idx="780">
                  <c:v>361580.88681069191</c:v>
                </c:pt>
                <c:pt idx="781">
                  <c:v>305007.73292962549</c:v>
                </c:pt>
                <c:pt idx="782">
                  <c:v>664370.85249294993</c:v>
                </c:pt>
                <c:pt idx="783">
                  <c:v>738432.17886027822</c:v>
                </c:pt>
                <c:pt idx="784">
                  <c:v>773832.59952874191</c:v>
                </c:pt>
                <c:pt idx="785">
                  <c:v>716804.45729998499</c:v>
                </c:pt>
                <c:pt idx="786">
                  <c:v>1405333.1562373126</c:v>
                </c:pt>
                <c:pt idx="787">
                  <c:v>0</c:v>
                </c:pt>
                <c:pt idx="788">
                  <c:v>770584.13216717588</c:v>
                </c:pt>
                <c:pt idx="789">
                  <c:v>721055.47261923505</c:v>
                </c:pt>
                <c:pt idx="790">
                  <c:v>957919.70931374375</c:v>
                </c:pt>
                <c:pt idx="791">
                  <c:v>825058.68773777806</c:v>
                </c:pt>
                <c:pt idx="792">
                  <c:v>0</c:v>
                </c:pt>
                <c:pt idx="793">
                  <c:v>242184.41486844359</c:v>
                </c:pt>
                <c:pt idx="794">
                  <c:v>0</c:v>
                </c:pt>
                <c:pt idx="795">
                  <c:v>117374</c:v>
                </c:pt>
                <c:pt idx="796">
                  <c:v>350652.25881518231</c:v>
                </c:pt>
                <c:pt idx="797">
                  <c:v>298267.91623642825</c:v>
                </c:pt>
                <c:pt idx="798">
                  <c:v>635327.05861449195</c:v>
                </c:pt>
                <c:pt idx="799">
                  <c:v>741595.09140814166</c:v>
                </c:pt>
                <c:pt idx="800">
                  <c:v>786082.41304696305</c:v>
                </c:pt>
                <c:pt idx="801">
                  <c:v>547655.89481697476</c:v>
                </c:pt>
                <c:pt idx="802">
                  <c:v>1843619.8812494979</c:v>
                </c:pt>
                <c:pt idx="803">
                  <c:v>767607.38529629598</c:v>
                </c:pt>
                <c:pt idx="804">
                  <c:v>719871.28414970799</c:v>
                </c:pt>
                <c:pt idx="805">
                  <c:v>598773.04910790175</c:v>
                </c:pt>
                <c:pt idx="806">
                  <c:v>655356.99152270332</c:v>
                </c:pt>
                <c:pt idx="807">
                  <c:v>770413.14772202866</c:v>
                </c:pt>
                <c:pt idx="808">
                  <c:v>0</c:v>
                </c:pt>
                <c:pt idx="809">
                  <c:v>252633.41414150651</c:v>
                </c:pt>
                <c:pt idx="810">
                  <c:v>0</c:v>
                </c:pt>
                <c:pt idx="811">
                  <c:v>89757.999999999985</c:v>
                </c:pt>
                <c:pt idx="812">
                  <c:v>331639.81917721883</c:v>
                </c:pt>
                <c:pt idx="813">
                  <c:v>243710.31825236429</c:v>
                </c:pt>
                <c:pt idx="814">
                  <c:v>568421.77231895109</c:v>
                </c:pt>
                <c:pt idx="815">
                  <c:v>734138.76603860501</c:v>
                </c:pt>
                <c:pt idx="816">
                  <c:v>677690.77465178084</c:v>
                </c:pt>
                <c:pt idx="817">
                  <c:v>599515.47123652906</c:v>
                </c:pt>
                <c:pt idx="818">
                  <c:v>1272502</c:v>
                </c:pt>
                <c:pt idx="819">
                  <c:v>821373.22730880894</c:v>
                </c:pt>
                <c:pt idx="820">
                  <c:v>762622.49299864494</c:v>
                </c:pt>
                <c:pt idx="821">
                  <c:v>994943.19446344406</c:v>
                </c:pt>
                <c:pt idx="822">
                  <c:v>556200</c:v>
                </c:pt>
                <c:pt idx="823">
                  <c:v>852026.78723420005</c:v>
                </c:pt>
                <c:pt idx="824">
                  <c:v>0</c:v>
                </c:pt>
                <c:pt idx="825">
                  <c:v>262316.5170161078</c:v>
                </c:pt>
                <c:pt idx="826">
                  <c:v>0</c:v>
                </c:pt>
                <c:pt idx="827">
                  <c:v>65713.607364317824</c:v>
                </c:pt>
                <c:pt idx="828">
                  <c:v>166643.02793876201</c:v>
                </c:pt>
                <c:pt idx="829">
                  <c:v>163055.98845325664</c:v>
                </c:pt>
                <c:pt idx="830">
                  <c:v>382812.93840250635</c:v>
                </c:pt>
                <c:pt idx="831">
                  <c:v>686603.15429864544</c:v>
                </c:pt>
                <c:pt idx="832">
                  <c:v>769636.15543334954</c:v>
                </c:pt>
                <c:pt idx="833">
                  <c:v>446965.56004494918</c:v>
                </c:pt>
                <c:pt idx="834">
                  <c:v>1285701.5993575107</c:v>
                </c:pt>
                <c:pt idx="835">
                  <c:v>631038.18107536074</c:v>
                </c:pt>
                <c:pt idx="836">
                  <c:v>276979.61209076992</c:v>
                </c:pt>
                <c:pt idx="837">
                  <c:v>969814.27717398119</c:v>
                </c:pt>
                <c:pt idx="838">
                  <c:v>727551.2461890541</c:v>
                </c:pt>
                <c:pt idx="839">
                  <c:v>746752.91187549627</c:v>
                </c:pt>
                <c:pt idx="840">
                  <c:v>0</c:v>
                </c:pt>
                <c:pt idx="841">
                  <c:v>145249.30625214675</c:v>
                </c:pt>
                <c:pt idx="842">
                  <c:v>0</c:v>
                </c:pt>
                <c:pt idx="843">
                  <c:v>75031.392635682074</c:v>
                </c:pt>
                <c:pt idx="844">
                  <c:v>189956.732980965</c:v>
                </c:pt>
                <c:pt idx="845">
                  <c:v>177779.96525794128</c:v>
                </c:pt>
                <c:pt idx="846">
                  <c:v>397452.61457279115</c:v>
                </c:pt>
                <c:pt idx="847">
                  <c:v>400342.14100123075</c:v>
                </c:pt>
                <c:pt idx="848">
                  <c:v>418459.65554982697</c:v>
                </c:pt>
                <c:pt idx="849">
                  <c:v>358115.57666430634</c:v>
                </c:pt>
                <c:pt idx="850">
                  <c:v>1352796.6152137588</c:v>
                </c:pt>
                <c:pt idx="851">
                  <c:v>402401.20631953399</c:v>
                </c:pt>
                <c:pt idx="852">
                  <c:v>393503.71075821359</c:v>
                </c:pt>
                <c:pt idx="853">
                  <c:v>535776.10896557127</c:v>
                </c:pt>
                <c:pt idx="854">
                  <c:v>519251.77666626009</c:v>
                </c:pt>
                <c:pt idx="855">
                  <c:v>461080.43530635146</c:v>
                </c:pt>
                <c:pt idx="856">
                  <c:v>0</c:v>
                </c:pt>
                <c:pt idx="857">
                  <c:v>271443.19824257429</c:v>
                </c:pt>
                <c:pt idx="858">
                  <c:v>0</c:v>
                </c:pt>
                <c:pt idx="859">
                  <c:v>101722</c:v>
                </c:pt>
                <c:pt idx="860">
                  <c:v>248251.55425350301</c:v>
                </c:pt>
                <c:pt idx="861">
                  <c:v>302762.3031297389</c:v>
                </c:pt>
                <c:pt idx="862">
                  <c:v>518354.15661822399</c:v>
                </c:pt>
                <c:pt idx="863">
                  <c:v>656692.90470012301</c:v>
                </c:pt>
                <c:pt idx="864">
                  <c:v>788211.49689186004</c:v>
                </c:pt>
                <c:pt idx="865">
                  <c:v>592753.80027098057</c:v>
                </c:pt>
                <c:pt idx="866">
                  <c:v>1497339.1643473678</c:v>
                </c:pt>
                <c:pt idx="867">
                  <c:v>430180</c:v>
                </c:pt>
                <c:pt idx="868">
                  <c:v>739542.25643211452</c:v>
                </c:pt>
                <c:pt idx="869">
                  <c:v>804833.05350339017</c:v>
                </c:pt>
                <c:pt idx="870">
                  <c:v>621956.97714468557</c:v>
                </c:pt>
                <c:pt idx="871">
                  <c:v>807363.0100855917</c:v>
                </c:pt>
                <c:pt idx="872">
                  <c:v>0</c:v>
                </c:pt>
                <c:pt idx="873">
                  <c:v>261354.8287325991</c:v>
                </c:pt>
                <c:pt idx="874">
                  <c:v>0</c:v>
                </c:pt>
                <c:pt idx="875">
                  <c:v>98463</c:v>
                </c:pt>
                <c:pt idx="876">
                  <c:v>314962.97753838199</c:v>
                </c:pt>
                <c:pt idx="877">
                  <c:v>299484.91511180683</c:v>
                </c:pt>
                <c:pt idx="878">
                  <c:v>553458.29040647903</c:v>
                </c:pt>
                <c:pt idx="879">
                  <c:v>707866.31569683901</c:v>
                </c:pt>
                <c:pt idx="880">
                  <c:v>759132.60899108381</c:v>
                </c:pt>
                <c:pt idx="881">
                  <c:v>596839.0630197631</c:v>
                </c:pt>
                <c:pt idx="882">
                  <c:v>1775048.6210813627</c:v>
                </c:pt>
                <c:pt idx="883">
                  <c:v>477691.86282860697</c:v>
                </c:pt>
                <c:pt idx="884">
                  <c:v>725817.44152815803</c:v>
                </c:pt>
                <c:pt idx="885">
                  <c:v>805579.41274546692</c:v>
                </c:pt>
                <c:pt idx="886">
                  <c:v>561240</c:v>
                </c:pt>
                <c:pt idx="887">
                  <c:v>554575.55716355878</c:v>
                </c:pt>
                <c:pt idx="888">
                  <c:v>0</c:v>
                </c:pt>
                <c:pt idx="889">
                  <c:v>270710.67038486991</c:v>
                </c:pt>
                <c:pt idx="890">
                  <c:v>0</c:v>
                </c:pt>
                <c:pt idx="891">
                  <c:v>75570</c:v>
                </c:pt>
                <c:pt idx="892">
                  <c:v>299213.84868044348</c:v>
                </c:pt>
                <c:pt idx="893">
                  <c:v>303878.19084400916</c:v>
                </c:pt>
                <c:pt idx="894">
                  <c:v>560159</c:v>
                </c:pt>
                <c:pt idx="895">
                  <c:v>586209.08430316136</c:v>
                </c:pt>
                <c:pt idx="896">
                  <c:v>814260.29564382602</c:v>
                </c:pt>
                <c:pt idx="897">
                  <c:v>432354.67330984597</c:v>
                </c:pt>
                <c:pt idx="898">
                  <c:v>1647431.8786334328</c:v>
                </c:pt>
                <c:pt idx="899">
                  <c:v>415288.13717139303</c:v>
                </c:pt>
                <c:pt idx="900">
                  <c:v>613166.92352949711</c:v>
                </c:pt>
                <c:pt idx="901">
                  <c:v>994860.42544678575</c:v>
                </c:pt>
                <c:pt idx="902">
                  <c:v>605160</c:v>
                </c:pt>
                <c:pt idx="903">
                  <c:v>521124.42848627636</c:v>
                </c:pt>
                <c:pt idx="904">
                  <c:v>0</c:v>
                </c:pt>
                <c:pt idx="905">
                  <c:v>261714.07472613649</c:v>
                </c:pt>
                <c:pt idx="906">
                  <c:v>0</c:v>
                </c:pt>
                <c:pt idx="907">
                  <c:v>74851</c:v>
                </c:pt>
                <c:pt idx="908">
                  <c:v>220499.22892298232</c:v>
                </c:pt>
                <c:pt idx="909">
                  <c:v>241873.3538995338</c:v>
                </c:pt>
                <c:pt idx="910">
                  <c:v>646332</c:v>
                </c:pt>
                <c:pt idx="911">
                  <c:v>547031</c:v>
                </c:pt>
                <c:pt idx="912">
                  <c:v>759936.66671633197</c:v>
                </c:pt>
                <c:pt idx="913">
                  <c:v>539031.32669015403</c:v>
                </c:pt>
                <c:pt idx="914">
                  <c:v>2784021.404988545</c:v>
                </c:pt>
                <c:pt idx="915">
                  <c:v>394260</c:v>
                </c:pt>
                <c:pt idx="916">
                  <c:v>712401.41766701988</c:v>
                </c:pt>
                <c:pt idx="917">
                  <c:v>799177.43931308726</c:v>
                </c:pt>
                <c:pt idx="918">
                  <c:v>534600</c:v>
                </c:pt>
                <c:pt idx="919">
                  <c:v>833723.32412623614</c:v>
                </c:pt>
                <c:pt idx="920">
                  <c:v>0</c:v>
                </c:pt>
                <c:pt idx="921">
                  <c:v>200369.76864740869</c:v>
                </c:pt>
                <c:pt idx="922">
                  <c:v>0</c:v>
                </c:pt>
                <c:pt idx="923">
                  <c:v>67313</c:v>
                </c:pt>
                <c:pt idx="924">
                  <c:v>228329.22789486701</c:v>
                </c:pt>
                <c:pt idx="925">
                  <c:v>227320.79814930851</c:v>
                </c:pt>
                <c:pt idx="926">
                  <c:v>338053</c:v>
                </c:pt>
                <c:pt idx="927">
                  <c:v>520720.6</c:v>
                </c:pt>
                <c:pt idx="928">
                  <c:v>588530.7757158383</c:v>
                </c:pt>
                <c:pt idx="929">
                  <c:v>408853</c:v>
                </c:pt>
                <c:pt idx="930">
                  <c:v>2094474.187617091</c:v>
                </c:pt>
                <c:pt idx="931">
                  <c:v>484100</c:v>
                </c:pt>
                <c:pt idx="932">
                  <c:v>509491.5298378031</c:v>
                </c:pt>
                <c:pt idx="933">
                  <c:v>688014.51937251701</c:v>
                </c:pt>
                <c:pt idx="934">
                  <c:v>609404.48900456133</c:v>
                </c:pt>
                <c:pt idx="935">
                  <c:v>543644.3611015802</c:v>
                </c:pt>
                <c:pt idx="936">
                  <c:v>0</c:v>
                </c:pt>
                <c:pt idx="1076">
                  <c:v>276257.39585172874</c:v>
                </c:pt>
                <c:pt idx="1077">
                  <c:v>263611.96470187476</c:v>
                </c:pt>
                <c:pt idx="1078">
                  <c:v>354888.03741434391</c:v>
                </c:pt>
                <c:pt idx="1079">
                  <c:v>204534.30579131693</c:v>
                </c:pt>
                <c:pt idx="1080">
                  <c:v>422613.01132095919</c:v>
                </c:pt>
                <c:pt idx="1081">
                  <c:v>318893.57684933121</c:v>
                </c:pt>
                <c:pt idx="1082">
                  <c:v>126962.1898970216</c:v>
                </c:pt>
                <c:pt idx="1083">
                  <c:v>556660.1157744081</c:v>
                </c:pt>
                <c:pt idx="1084">
                  <c:v>272278.22756469378</c:v>
                </c:pt>
                <c:pt idx="1085">
                  <c:v>864788.27413301752</c:v>
                </c:pt>
                <c:pt idx="1086">
                  <c:v>272762.5972541832</c:v>
                </c:pt>
                <c:pt idx="1087">
                  <c:v>544793.0578884338</c:v>
                </c:pt>
                <c:pt idx="1088">
                  <c:v>586276.18152181082</c:v>
                </c:pt>
                <c:pt idx="1089">
                  <c:v>663342.58679295389</c:v>
                </c:pt>
                <c:pt idx="1090">
                  <c:v>911303.92333365732</c:v>
                </c:pt>
                <c:pt idx="1091">
                  <c:v>758273.76032213587</c:v>
                </c:pt>
                <c:pt idx="1092">
                  <c:v>1286515.4563054538</c:v>
                </c:pt>
                <c:pt idx="1093">
                  <c:v>1062928.1500317613</c:v>
                </c:pt>
                <c:pt idx="1094">
                  <c:v>1071498.545264734</c:v>
                </c:pt>
                <c:pt idx="1095">
                  <c:v>1030828.9703502364</c:v>
                </c:pt>
                <c:pt idx="1096">
                  <c:v>748084.71494818432</c:v>
                </c:pt>
                <c:pt idx="1097">
                  <c:v>276257.39585172874</c:v>
                </c:pt>
                <c:pt idx="1098">
                  <c:v>263611.96470187476</c:v>
                </c:pt>
                <c:pt idx="1099">
                  <c:v>354888.03741434391</c:v>
                </c:pt>
                <c:pt idx="1100">
                  <c:v>204534.30579131693</c:v>
                </c:pt>
                <c:pt idx="1101">
                  <c:v>422613.01132095919</c:v>
                </c:pt>
                <c:pt idx="1102">
                  <c:v>318893.57684933121</c:v>
                </c:pt>
                <c:pt idx="1103">
                  <c:v>126962.1898970216</c:v>
                </c:pt>
                <c:pt idx="1104">
                  <c:v>556660.1157744081</c:v>
                </c:pt>
                <c:pt idx="1105">
                  <c:v>272278.22756469378</c:v>
                </c:pt>
                <c:pt idx="1106">
                  <c:v>864788.27413301752</c:v>
                </c:pt>
                <c:pt idx="1107">
                  <c:v>272762.5972541832</c:v>
                </c:pt>
                <c:pt idx="1108">
                  <c:v>544793.0578884338</c:v>
                </c:pt>
                <c:pt idx="1109">
                  <c:v>586276.18152181082</c:v>
                </c:pt>
                <c:pt idx="1110">
                  <c:v>663342.58679295389</c:v>
                </c:pt>
                <c:pt idx="1111">
                  <c:v>911303.92333365732</c:v>
                </c:pt>
                <c:pt idx="1112">
                  <c:v>758273.76032213587</c:v>
                </c:pt>
                <c:pt idx="1113">
                  <c:v>1286515.4563054538</c:v>
                </c:pt>
                <c:pt idx="1114">
                  <c:v>1062928.1500317613</c:v>
                </c:pt>
                <c:pt idx="1115">
                  <c:v>1071498.545264734</c:v>
                </c:pt>
                <c:pt idx="1116">
                  <c:v>1030828.9703502364</c:v>
                </c:pt>
                <c:pt idx="1117">
                  <c:v>748084.71494818432</c:v>
                </c:pt>
                <c:pt idx="1118">
                  <c:v>295643.87977114838</c:v>
                </c:pt>
                <c:pt idx="1119">
                  <c:v>282111.04994411155</c:v>
                </c:pt>
                <c:pt idx="1120">
                  <c:v>379792.46109254326</c:v>
                </c:pt>
                <c:pt idx="1121">
                  <c:v>218887.59040825142</c:v>
                </c:pt>
                <c:pt idx="1122">
                  <c:v>452270.06474699138</c:v>
                </c:pt>
                <c:pt idx="1123">
                  <c:v>341272.07347033679</c:v>
                </c:pt>
                <c:pt idx="1124">
                  <c:v>135871.81725821606</c:v>
                </c:pt>
                <c:pt idx="1125">
                  <c:v>595723.98354805075</c:v>
                </c:pt>
                <c:pt idx="1126">
                  <c:v>291385.47160432138</c:v>
                </c:pt>
                <c:pt idx="1127">
                  <c:v>925475.1705634048</c:v>
                </c:pt>
                <c:pt idx="1128">
                  <c:v>291903.83214921353</c:v>
                </c:pt>
                <c:pt idx="1129">
                  <c:v>583024.14967007819</c:v>
                </c:pt>
                <c:pt idx="1130">
                  <c:v>627418.36969878012</c:v>
                </c:pt>
                <c:pt idx="1131">
                  <c:v>709892.9437608805</c:v>
                </c:pt>
                <c:pt idx="1132">
                  <c:v>975255.07584830013</c:v>
                </c:pt>
                <c:pt idx="1133">
                  <c:v>811485.95402895263</c:v>
                </c:pt>
                <c:pt idx="1134">
                  <c:v>1376797.2427128542</c:v>
                </c:pt>
                <c:pt idx="1135">
                  <c:v>1137519.5991567974</c:v>
                </c:pt>
                <c:pt idx="1136">
                  <c:v>1146691.425634189</c:v>
                </c:pt>
                <c:pt idx="1137">
                  <c:v>1103167.8454625336</c:v>
                </c:pt>
                <c:pt idx="1138">
                  <c:v>800581.88792700414</c:v>
                </c:pt>
                <c:pt idx="1139">
                  <c:v>285950.63781143841</c:v>
                </c:pt>
                <c:pt idx="1140">
                  <c:v>272861.50732299319</c:v>
                </c:pt>
                <c:pt idx="1141">
                  <c:v>367340.24925344338</c:v>
                </c:pt>
                <c:pt idx="1142">
                  <c:v>211710.9480997842</c:v>
                </c:pt>
                <c:pt idx="1143">
                  <c:v>437441.53803397535</c:v>
                </c:pt>
                <c:pt idx="1144">
                  <c:v>330082.82515983406</c:v>
                </c:pt>
                <c:pt idx="1145">
                  <c:v>131417.0035776188</c:v>
                </c:pt>
                <c:pt idx="1146">
                  <c:v>576192.04966122948</c:v>
                </c:pt>
                <c:pt idx="1147">
                  <c:v>281831.84958450758</c:v>
                </c:pt>
                <c:pt idx="1148">
                  <c:v>895131.7223482111</c:v>
                </c:pt>
                <c:pt idx="1149">
                  <c:v>282333.21470169834</c:v>
                </c:pt>
                <c:pt idx="1150">
                  <c:v>563908.60377925588</c:v>
                </c:pt>
                <c:pt idx="1151">
                  <c:v>606847.27561029547</c:v>
                </c:pt>
                <c:pt idx="1152">
                  <c:v>686617.76527691749</c:v>
                </c:pt>
                <c:pt idx="1153">
                  <c:v>943279.49959097872</c:v>
                </c:pt>
                <c:pt idx="1154">
                  <c:v>784879.85717554414</c:v>
                </c:pt>
                <c:pt idx="1155">
                  <c:v>541690.71844440151</c:v>
                </c:pt>
                <c:pt idx="1156">
                  <c:v>1100223.8745942798</c:v>
                </c:pt>
                <c:pt idx="1157">
                  <c:v>1109094.9854494615</c:v>
                </c:pt>
                <c:pt idx="1158">
                  <c:v>1066998.4079063851</c:v>
                </c:pt>
                <c:pt idx="1159">
                  <c:v>774333.30143759446</c:v>
                </c:pt>
                <c:pt idx="1160">
                  <c:v>290797.25879129343</c:v>
                </c:pt>
                <c:pt idx="1161">
                  <c:v>277486.27863355225</c:v>
                </c:pt>
                <c:pt idx="1162">
                  <c:v>373566.35517299338</c:v>
                </c:pt>
                <c:pt idx="1163">
                  <c:v>215299.26925401783</c:v>
                </c:pt>
                <c:pt idx="1164">
                  <c:v>444855.80139048322</c:v>
                </c:pt>
                <c:pt idx="1165">
                  <c:v>335677.44931508543</c:v>
                </c:pt>
                <c:pt idx="1166">
                  <c:v>133644.41041791745</c:v>
                </c:pt>
                <c:pt idx="1167">
                  <c:v>585958.01660464017</c:v>
                </c:pt>
                <c:pt idx="1168">
                  <c:v>286608.66059441445</c:v>
                </c:pt>
                <c:pt idx="1169">
                  <c:v>910303.44645580789</c:v>
                </c:pt>
                <c:pt idx="1170">
                  <c:v>287118.52342545596</c:v>
                </c:pt>
                <c:pt idx="1171">
                  <c:v>573466.37672466703</c:v>
                </c:pt>
                <c:pt idx="1172">
                  <c:v>617132.82265453751</c:v>
                </c:pt>
                <c:pt idx="1173">
                  <c:v>698255.35451889876</c:v>
                </c:pt>
                <c:pt idx="1174">
                  <c:v>959267.28771963972</c:v>
                </c:pt>
                <c:pt idx="1175">
                  <c:v>798182.90560224792</c:v>
                </c:pt>
                <c:pt idx="1176">
                  <c:v>1354226.7961110042</c:v>
                </c:pt>
                <c:pt idx="1177">
                  <c:v>1118871.7368755387</c:v>
                </c:pt>
                <c:pt idx="1178">
                  <c:v>1127893.2055418252</c:v>
                </c:pt>
                <c:pt idx="1179">
                  <c:v>1085083.1266844594</c:v>
                </c:pt>
                <c:pt idx="1180">
                  <c:v>787457.59468229942</c:v>
                </c:pt>
                <c:pt idx="1181">
                  <c:v>281104.01683158381</c:v>
                </c:pt>
                <c:pt idx="1182">
                  <c:v>268236.73601243383</c:v>
                </c:pt>
                <c:pt idx="1183">
                  <c:v>361114.14333389368</c:v>
                </c:pt>
                <c:pt idx="1184">
                  <c:v>208122.62694555052</c:v>
                </c:pt>
                <c:pt idx="1185">
                  <c:v>430027.27467746718</c:v>
                </c:pt>
                <c:pt idx="1186">
                  <c:v>324488.20100458257</c:v>
                </c:pt>
                <c:pt idx="1187">
                  <c:v>129189.59673732026</c:v>
                </c:pt>
                <c:pt idx="1188">
                  <c:v>566426.08271781879</c:v>
                </c:pt>
                <c:pt idx="1189">
                  <c:v>277055.03857460077</c:v>
                </c:pt>
                <c:pt idx="1190">
                  <c:v>879959.99824061443</c:v>
                </c:pt>
                <c:pt idx="1191">
                  <c:v>277547.90597794077</c:v>
                </c:pt>
                <c:pt idx="1192">
                  <c:v>554350.83083384484</c:v>
                </c:pt>
                <c:pt idx="1193">
                  <c:v>596561.72856605286</c:v>
                </c:pt>
                <c:pt idx="1194">
                  <c:v>674980.17603493552</c:v>
                </c:pt>
                <c:pt idx="1195">
                  <c:v>927291.71146231808</c:v>
                </c:pt>
                <c:pt idx="1196">
                  <c:v>771576.80874883977</c:v>
                </c:pt>
                <c:pt idx="1197">
                  <c:v>1309085.9029073038</c:v>
                </c:pt>
                <c:pt idx="1198">
                  <c:v>1081576.0123130211</c:v>
                </c:pt>
                <c:pt idx="1199">
                  <c:v>1090296.7653570976</c:v>
                </c:pt>
                <c:pt idx="1200">
                  <c:v>1048913.6891283109</c:v>
                </c:pt>
                <c:pt idx="1201">
                  <c:v>761209.00819288928</c:v>
                </c:pt>
                <c:pt idx="1202">
                  <c:v>290797.25879129343</c:v>
                </c:pt>
                <c:pt idx="1203">
                  <c:v>277486.27863355225</c:v>
                </c:pt>
                <c:pt idx="1204">
                  <c:v>373566.35517299338</c:v>
                </c:pt>
                <c:pt idx="1205">
                  <c:v>215299.26925401783</c:v>
                </c:pt>
                <c:pt idx="1206">
                  <c:v>444855.80139048322</c:v>
                </c:pt>
                <c:pt idx="1207">
                  <c:v>335677.44931508543</c:v>
                </c:pt>
                <c:pt idx="1208">
                  <c:v>133644.41041791745</c:v>
                </c:pt>
                <c:pt idx="1209">
                  <c:v>585958.01660464017</c:v>
                </c:pt>
                <c:pt idx="1210">
                  <c:v>286608.66059441445</c:v>
                </c:pt>
                <c:pt idx="1211">
                  <c:v>910303.44645580789</c:v>
                </c:pt>
                <c:pt idx="1212">
                  <c:v>287118.52342545596</c:v>
                </c:pt>
                <c:pt idx="1213">
                  <c:v>573466.37672466703</c:v>
                </c:pt>
                <c:pt idx="1214">
                  <c:v>617132.82265453751</c:v>
                </c:pt>
                <c:pt idx="1215">
                  <c:v>698255.35451889876</c:v>
                </c:pt>
                <c:pt idx="1216">
                  <c:v>959267.28771963972</c:v>
                </c:pt>
                <c:pt idx="1217">
                  <c:v>798182.90560224792</c:v>
                </c:pt>
                <c:pt idx="1218">
                  <c:v>1354226.7961110042</c:v>
                </c:pt>
                <c:pt idx="1219">
                  <c:v>522140.14387525117</c:v>
                </c:pt>
                <c:pt idx="1220">
                  <c:v>1127893.2055418252</c:v>
                </c:pt>
                <c:pt idx="1221">
                  <c:v>1085083.1266844594</c:v>
                </c:pt>
                <c:pt idx="1222">
                  <c:v>787457.59468229942</c:v>
                </c:pt>
                <c:pt idx="1223">
                  <c:v>300490.50075100333</c:v>
                </c:pt>
                <c:pt idx="1224">
                  <c:v>286735.82125467074</c:v>
                </c:pt>
                <c:pt idx="1225">
                  <c:v>386018.56701209326</c:v>
                </c:pt>
                <c:pt idx="1226">
                  <c:v>222475.91156248507</c:v>
                </c:pt>
                <c:pt idx="1227">
                  <c:v>459684.32810349937</c:v>
                </c:pt>
                <c:pt idx="1228">
                  <c:v>346866.69762558822</c:v>
                </c:pt>
                <c:pt idx="1229">
                  <c:v>138099.22409851477</c:v>
                </c:pt>
                <c:pt idx="1230">
                  <c:v>605489.95049146144</c:v>
                </c:pt>
                <c:pt idx="1231">
                  <c:v>296162.28261422837</c:v>
                </c:pt>
                <c:pt idx="1232">
                  <c:v>940646.89467100159</c:v>
                </c:pt>
                <c:pt idx="1233">
                  <c:v>296689.14087297115</c:v>
                </c:pt>
                <c:pt idx="1234">
                  <c:v>592581.92261548934</c:v>
                </c:pt>
                <c:pt idx="1235">
                  <c:v>637703.91674302204</c:v>
                </c:pt>
                <c:pt idx="1236">
                  <c:v>721530.53300286224</c:v>
                </c:pt>
                <c:pt idx="1237">
                  <c:v>991242.86397696089</c:v>
                </c:pt>
                <c:pt idx="1238">
                  <c:v>2227683.4299769285</c:v>
                </c:pt>
                <c:pt idx="1239">
                  <c:v>824789.00245565688</c:v>
                </c:pt>
                <c:pt idx="1240">
                  <c:v>1331656.3495091537</c:v>
                </c:pt>
                <c:pt idx="1241">
                  <c:v>1156167.4614380558</c:v>
                </c:pt>
                <c:pt idx="1242">
                  <c:v>1165489.6457265527</c:v>
                </c:pt>
                <c:pt idx="1243">
                  <c:v>1121252.5642406081</c:v>
                </c:pt>
                <c:pt idx="1244">
                  <c:v>813706.18117170944</c:v>
                </c:pt>
                <c:pt idx="1245">
                  <c:v>281104.01683158381</c:v>
                </c:pt>
                <c:pt idx="1246">
                  <c:v>268236.73601243383</c:v>
                </c:pt>
                <c:pt idx="1247">
                  <c:v>361114.14333389368</c:v>
                </c:pt>
                <c:pt idx="1248">
                  <c:v>208122.62694555052</c:v>
                </c:pt>
                <c:pt idx="1249">
                  <c:v>430027.27467746718</c:v>
                </c:pt>
                <c:pt idx="1250">
                  <c:v>324488.20100458257</c:v>
                </c:pt>
                <c:pt idx="1251">
                  <c:v>129189.59673732026</c:v>
                </c:pt>
                <c:pt idx="1252">
                  <c:v>566426.08271781879</c:v>
                </c:pt>
                <c:pt idx="1253">
                  <c:v>277055.03857460077</c:v>
                </c:pt>
                <c:pt idx="1254">
                  <c:v>879959.99824061443</c:v>
                </c:pt>
                <c:pt idx="1255">
                  <c:v>0</c:v>
                </c:pt>
                <c:pt idx="1256">
                  <c:v>277547.90597794077</c:v>
                </c:pt>
                <c:pt idx="1257">
                  <c:v>554350.83083384484</c:v>
                </c:pt>
                <c:pt idx="1258">
                  <c:v>596561.72856605286</c:v>
                </c:pt>
                <c:pt idx="1259">
                  <c:v>674980.17603493552</c:v>
                </c:pt>
                <c:pt idx="1260">
                  <c:v>927291.71146231808</c:v>
                </c:pt>
                <c:pt idx="1261">
                  <c:v>2083961.9183655137</c:v>
                </c:pt>
                <c:pt idx="1262">
                  <c:v>771576.80874883977</c:v>
                </c:pt>
                <c:pt idx="1263">
                  <c:v>1309085.9029073038</c:v>
                </c:pt>
                <c:pt idx="1264">
                  <c:v>1081576.0123130211</c:v>
                </c:pt>
                <c:pt idx="1265">
                  <c:v>1090296.7653570976</c:v>
                </c:pt>
                <c:pt idx="1266">
                  <c:v>1048913.6891283109</c:v>
                </c:pt>
                <c:pt idx="1267">
                  <c:v>288734.45138350973</c:v>
                </c:pt>
                <c:pt idx="1268">
                  <c:v>300490.50075100333</c:v>
                </c:pt>
                <c:pt idx="1269">
                  <c:v>286735.82125467074</c:v>
                </c:pt>
                <c:pt idx="1270">
                  <c:v>386018.56701209326</c:v>
                </c:pt>
                <c:pt idx="1271">
                  <c:v>222475.91156248507</c:v>
                </c:pt>
                <c:pt idx="1272">
                  <c:v>459684.32810349937</c:v>
                </c:pt>
                <c:pt idx="1273">
                  <c:v>346866.69762558822</c:v>
                </c:pt>
                <c:pt idx="1274">
                  <c:v>138099.22409851477</c:v>
                </c:pt>
                <c:pt idx="1275">
                  <c:v>605489.95049146144</c:v>
                </c:pt>
                <c:pt idx="1276">
                  <c:v>296162.28261422837</c:v>
                </c:pt>
                <c:pt idx="1277">
                  <c:v>940646.89467100159</c:v>
                </c:pt>
                <c:pt idx="1278">
                  <c:v>0</c:v>
                </c:pt>
                <c:pt idx="1279">
                  <c:v>296689.14087297115</c:v>
                </c:pt>
                <c:pt idx="1280">
                  <c:v>592581.92261548934</c:v>
                </c:pt>
                <c:pt idx="1281">
                  <c:v>637703.91674302204</c:v>
                </c:pt>
                <c:pt idx="1282">
                  <c:v>721530.53300286224</c:v>
                </c:pt>
                <c:pt idx="1283">
                  <c:v>991242.86397696089</c:v>
                </c:pt>
                <c:pt idx="1284">
                  <c:v>2227683.4299769285</c:v>
                </c:pt>
                <c:pt idx="1285">
                  <c:v>824789.00245565688</c:v>
                </c:pt>
                <c:pt idx="1286">
                  <c:v>1399367.6893147039</c:v>
                </c:pt>
                <c:pt idx="1287">
                  <c:v>1156167.4614380558</c:v>
                </c:pt>
                <c:pt idx="1288">
                  <c:v>1165489.6457265527</c:v>
                </c:pt>
                <c:pt idx="1289">
                  <c:v>325524.93800533784</c:v>
                </c:pt>
                <c:pt idx="1290">
                  <c:v>813706.18117170944</c:v>
                </c:pt>
                <c:pt idx="1291">
                  <c:v>252024.29095245438</c:v>
                </c:pt>
                <c:pt idx="1292">
                  <c:v>240488.10814907865</c:v>
                </c:pt>
                <c:pt idx="1293">
                  <c:v>323757.50781659433</c:v>
                </c:pt>
                <c:pt idx="1294">
                  <c:v>186592.70002014877</c:v>
                </c:pt>
                <c:pt idx="1295">
                  <c:v>385541.69453841884</c:v>
                </c:pt>
                <c:pt idx="1296">
                  <c:v>290920.45607307402</c:v>
                </c:pt>
                <c:pt idx="1297">
                  <c:v>115825.15569552851</c:v>
                </c:pt>
                <c:pt idx="1298">
                  <c:v>507830.28105735482</c:v>
                </c:pt>
                <c:pt idx="1299">
                  <c:v>248394.17251515927</c:v>
                </c:pt>
                <c:pt idx="1300">
                  <c:v>788929.65359503345</c:v>
                </c:pt>
                <c:pt idx="1301">
                  <c:v>0</c:v>
                </c:pt>
                <c:pt idx="1302">
                  <c:v>248836.05363539513</c:v>
                </c:pt>
                <c:pt idx="1303">
                  <c:v>497004.19316137815</c:v>
                </c:pt>
                <c:pt idx="1304">
                  <c:v>534848.44630059937</c:v>
                </c:pt>
                <c:pt idx="1305">
                  <c:v>605154.64058304566</c:v>
                </c:pt>
                <c:pt idx="1306">
                  <c:v>831364.98269035434</c:v>
                </c:pt>
                <c:pt idx="1307">
                  <c:v>1868379.6509483915</c:v>
                </c:pt>
                <c:pt idx="1308">
                  <c:v>691758.51818861556</c:v>
                </c:pt>
                <c:pt idx="1309">
                  <c:v>1173663.2232962034</c:v>
                </c:pt>
                <c:pt idx="1310">
                  <c:v>969688.83862546657</c:v>
                </c:pt>
                <c:pt idx="1311">
                  <c:v>977507.4448029151</c:v>
                </c:pt>
                <c:pt idx="1312">
                  <c:v>940405.37645986467</c:v>
                </c:pt>
                <c:pt idx="1313">
                  <c:v>682463.24872465967</c:v>
                </c:pt>
                <c:pt idx="1314">
                  <c:v>252024.29095245438</c:v>
                </c:pt>
                <c:pt idx="1315">
                  <c:v>240488.10814907865</c:v>
                </c:pt>
                <c:pt idx="1316">
                  <c:v>323757.50781659433</c:v>
                </c:pt>
                <c:pt idx="1317">
                  <c:v>186592.70002014877</c:v>
                </c:pt>
                <c:pt idx="1318">
                  <c:v>385541.69453841884</c:v>
                </c:pt>
                <c:pt idx="1319">
                  <c:v>290920.45607307402</c:v>
                </c:pt>
                <c:pt idx="1320">
                  <c:v>115825.15569552851</c:v>
                </c:pt>
                <c:pt idx="1321">
                  <c:v>507830.28105735482</c:v>
                </c:pt>
                <c:pt idx="1322">
                  <c:v>248394.17251515927</c:v>
                </c:pt>
                <c:pt idx="1323">
                  <c:v>788929.65359503345</c:v>
                </c:pt>
                <c:pt idx="1324">
                  <c:v>0</c:v>
                </c:pt>
                <c:pt idx="1325">
                  <c:v>248836.05363539513</c:v>
                </c:pt>
                <c:pt idx="1326">
                  <c:v>497004.19316137815</c:v>
                </c:pt>
                <c:pt idx="1327">
                  <c:v>534848.44630059937</c:v>
                </c:pt>
                <c:pt idx="1328">
                  <c:v>605154.64058304566</c:v>
                </c:pt>
                <c:pt idx="1329">
                  <c:v>831364.98269035434</c:v>
                </c:pt>
                <c:pt idx="1330">
                  <c:v>1868379.6509483915</c:v>
                </c:pt>
                <c:pt idx="1331">
                  <c:v>691758.51818861556</c:v>
                </c:pt>
                <c:pt idx="1332">
                  <c:v>1173663.2232962034</c:v>
                </c:pt>
                <c:pt idx="1333">
                  <c:v>969688.83862546657</c:v>
                </c:pt>
                <c:pt idx="1334">
                  <c:v>977507.4448029151</c:v>
                </c:pt>
                <c:pt idx="1335">
                  <c:v>940405.37645986467</c:v>
                </c:pt>
                <c:pt idx="1336">
                  <c:v>682463.24872465967</c:v>
                </c:pt>
                <c:pt idx="1337">
                  <c:v>317460.3961488335</c:v>
                </c:pt>
                <c:pt idx="1338">
                  <c:v>220872.1342290765</c:v>
                </c:pt>
                <c:pt idx="1339">
                  <c:v>392607.79670135572</c:v>
                </c:pt>
                <c:pt idx="1340">
                  <c:v>281317.63497857878</c:v>
                </c:pt>
                <c:pt idx="1341">
                  <c:v>259355.07079458301</c:v>
                </c:pt>
                <c:pt idx="1342">
                  <c:v>365545.03986355115</c:v>
                </c:pt>
                <c:pt idx="1343">
                  <c:v>160721.6739074662</c:v>
                </c:pt>
                <c:pt idx="1344">
                  <c:v>327416.751172891</c:v>
                </c:pt>
                <c:pt idx="1345">
                  <c:v>315755.58811421617</c:v>
                </c:pt>
                <c:pt idx="1346">
                  <c:v>653853</c:v>
                </c:pt>
                <c:pt idx="1347">
                  <c:v>653893.9275605398</c:v>
                </c:pt>
                <c:pt idx="1348">
                  <c:v>234335.99999999994</c:v>
                </c:pt>
                <c:pt idx="1349">
                  <c:v>565863</c:v>
                </c:pt>
                <c:pt idx="1350">
                  <c:v>773817.99661686283</c:v>
                </c:pt>
                <c:pt idx="1351">
                  <c:v>678193.27211488807</c:v>
                </c:pt>
                <c:pt idx="1352">
                  <c:v>606541</c:v>
                </c:pt>
                <c:pt idx="1353">
                  <c:v>2551217.7057719873</c:v>
                </c:pt>
                <c:pt idx="1354">
                  <c:v>876363.15842082759</c:v>
                </c:pt>
                <c:pt idx="1355">
                  <c:v>1156669.9728370672</c:v>
                </c:pt>
                <c:pt idx="1356">
                  <c:v>1017532.0296101678</c:v>
                </c:pt>
                <c:pt idx="1357">
                  <c:v>1307503.5756361436</c:v>
                </c:pt>
                <c:pt idx="1358">
                  <c:v>1071960.4469954669</c:v>
                </c:pt>
                <c:pt idx="1359">
                  <c:v>1107156.3024427968</c:v>
                </c:pt>
                <c:pt idx="1360">
                  <c:v>295166.52021548385</c:v>
                </c:pt>
                <c:pt idx="1361">
                  <c:v>224695.24943384508</c:v>
                </c:pt>
                <c:pt idx="1362">
                  <c:v>370497.59548501641</c:v>
                </c:pt>
                <c:pt idx="1363">
                  <c:v>270108.03649795701</c:v>
                </c:pt>
                <c:pt idx="1364">
                  <c:v>292600.61903673096</c:v>
                </c:pt>
                <c:pt idx="1365">
                  <c:v>318927.82961665938</c:v>
                </c:pt>
                <c:pt idx="1366">
                  <c:v>173528.3260925338</c:v>
                </c:pt>
                <c:pt idx="1367">
                  <c:v>343093.73573522503</c:v>
                </c:pt>
                <c:pt idx="1368">
                  <c:v>289317.79593125929</c:v>
                </c:pt>
                <c:pt idx="1369">
                  <c:v>649655</c:v>
                </c:pt>
                <c:pt idx="1370">
                  <c:v>693885.08785602893</c:v>
                </c:pt>
                <c:pt idx="1371">
                  <c:v>201535.823788184</c:v>
                </c:pt>
                <c:pt idx="1372">
                  <c:v>499942.92476789799</c:v>
                </c:pt>
                <c:pt idx="1373">
                  <c:v>645473.51178585086</c:v>
                </c:pt>
                <c:pt idx="1374">
                  <c:v>672907.92037393001</c:v>
                </c:pt>
                <c:pt idx="1375">
                  <c:v>505596.41926691</c:v>
                </c:pt>
                <c:pt idx="1376">
                  <c:v>2397927.7493153252</c:v>
                </c:pt>
                <c:pt idx="1377">
                  <c:v>821373.29426807666</c:v>
                </c:pt>
                <c:pt idx="1378">
                  <c:v>1050045.0547806877</c:v>
                </c:pt>
                <c:pt idx="1379">
                  <c:v>941333.26011862431</c:v>
                </c:pt>
                <c:pt idx="1380">
                  <c:v>1175168.6628255285</c:v>
                </c:pt>
                <c:pt idx="1381">
                  <c:v>1007762.9773089309</c:v>
                </c:pt>
                <c:pt idx="1382">
                  <c:v>1044653.9526300891</c:v>
                </c:pt>
                <c:pt idx="1383">
                  <c:v>342445.19639991032</c:v>
                </c:pt>
                <c:pt idx="1384">
                  <c:v>247574.59418492598</c:v>
                </c:pt>
                <c:pt idx="1385">
                  <c:v>410524.44429695886</c:v>
                </c:pt>
                <c:pt idx="1386">
                  <c:v>279686.2107733842</c:v>
                </c:pt>
                <c:pt idx="1387">
                  <c:v>337995.15620011603</c:v>
                </c:pt>
                <c:pt idx="1388">
                  <c:v>386615.80036276684</c:v>
                </c:pt>
                <c:pt idx="1389">
                  <c:v>191600</c:v>
                </c:pt>
                <c:pt idx="1390">
                  <c:v>247701.264264775</c:v>
                </c:pt>
                <c:pt idx="1391">
                  <c:v>332228.05132239021</c:v>
                </c:pt>
                <c:pt idx="1392">
                  <c:v>563660.25417646603</c:v>
                </c:pt>
                <c:pt idx="1393">
                  <c:v>687272.48267468589</c:v>
                </c:pt>
                <c:pt idx="1394">
                  <c:v>253454.176211816</c:v>
                </c:pt>
                <c:pt idx="1395">
                  <c:v>677788.26705383905</c:v>
                </c:pt>
                <c:pt idx="1396">
                  <c:v>719480.16264091083</c:v>
                </c:pt>
                <c:pt idx="1397">
                  <c:v>752281.98254794697</c:v>
                </c:pt>
                <c:pt idx="1398">
                  <c:v>556154.33529022406</c:v>
                </c:pt>
                <c:pt idx="1399">
                  <c:v>2609455.1835936094</c:v>
                </c:pt>
                <c:pt idx="1400">
                  <c:v>945919.24789249117</c:v>
                </c:pt>
                <c:pt idx="1401">
                  <c:v>1226850.1015899822</c:v>
                </c:pt>
                <c:pt idx="1402">
                  <c:v>1071845.2931336965</c:v>
                </c:pt>
                <c:pt idx="1403">
                  <c:v>1396624.1317771587</c:v>
                </c:pt>
                <c:pt idx="1404">
                  <c:v>1114487.3481722721</c:v>
                </c:pt>
                <c:pt idx="1405">
                  <c:v>1157675.1635244398</c:v>
                </c:pt>
                <c:pt idx="1406">
                  <c:v>247162.34601063008</c:v>
                </c:pt>
                <c:pt idx="1407">
                  <c:v>228689.70649833971</c:v>
                </c:pt>
                <c:pt idx="1408">
                  <c:v>378479.34694212745</c:v>
                </c:pt>
                <c:pt idx="1409">
                  <c:v>342576.21103027894</c:v>
                </c:pt>
                <c:pt idx="1410">
                  <c:v>297477.13304027624</c:v>
                </c:pt>
                <c:pt idx="1411">
                  <c:v>359176.83363781462</c:v>
                </c:pt>
                <c:pt idx="1412">
                  <c:v>172750</c:v>
                </c:pt>
                <c:pt idx="1413">
                  <c:v>302948.94151990197</c:v>
                </c:pt>
                <c:pt idx="1414">
                  <c:v>301813.96730060369</c:v>
                </c:pt>
                <c:pt idx="1415">
                  <c:v>657769.73999755096</c:v>
                </c:pt>
                <c:pt idx="1416">
                  <c:v>620311.74839155131</c:v>
                </c:pt>
                <c:pt idx="1417">
                  <c:v>231569</c:v>
                </c:pt>
                <c:pt idx="1418">
                  <c:v>663630.05452179606</c:v>
                </c:pt>
                <c:pt idx="1419">
                  <c:v>621809.75197414542</c:v>
                </c:pt>
                <c:pt idx="1420">
                  <c:v>652760.67705010797</c:v>
                </c:pt>
                <c:pt idx="1421">
                  <c:v>656138.84595100093</c:v>
                </c:pt>
                <c:pt idx="1422">
                  <c:v>2583087.8603799972</c:v>
                </c:pt>
                <c:pt idx="1423">
                  <c:v>846577.57078946475</c:v>
                </c:pt>
                <c:pt idx="1424">
                  <c:v>1126992.6997773945</c:v>
                </c:pt>
                <c:pt idx="1425">
                  <c:v>1040916.5530716239</c:v>
                </c:pt>
                <c:pt idx="1426">
                  <c:v>1314647.0128934234</c:v>
                </c:pt>
                <c:pt idx="1427">
                  <c:v>1050872.9003894301</c:v>
                </c:pt>
                <c:pt idx="1428">
                  <c:v>1079008.9738086152</c:v>
                </c:pt>
                <c:pt idx="1429">
                  <c:v>141120</c:v>
                </c:pt>
                <c:pt idx="1430">
                  <c:v>231712.24870085964</c:v>
                </c:pt>
                <c:pt idx="1431">
                  <c:v>415979.90342057316</c:v>
                </c:pt>
                <c:pt idx="1432">
                  <c:v>235874.27964559902</c:v>
                </c:pt>
                <c:pt idx="1433">
                  <c:v>233172.0209282937</c:v>
                </c:pt>
                <c:pt idx="1434">
                  <c:v>355427.51932240254</c:v>
                </c:pt>
                <c:pt idx="1435">
                  <c:v>188280.05896838609</c:v>
                </c:pt>
                <c:pt idx="1436">
                  <c:v>376123.62444459496</c:v>
                </c:pt>
                <c:pt idx="1437">
                  <c:v>313170.82673138269</c:v>
                </c:pt>
                <c:pt idx="1438">
                  <c:v>615475.00582598406</c:v>
                </c:pt>
                <c:pt idx="1439">
                  <c:v>584774.25160844892</c:v>
                </c:pt>
                <c:pt idx="1440">
                  <c:v>329375</c:v>
                </c:pt>
                <c:pt idx="1441">
                  <c:v>530715.75365646696</c:v>
                </c:pt>
                <c:pt idx="1442">
                  <c:v>742966.12871989293</c:v>
                </c:pt>
                <c:pt idx="1443">
                  <c:v>636595.14791312802</c:v>
                </c:pt>
                <c:pt idx="1444">
                  <c:v>527116.9244869285</c:v>
                </c:pt>
                <c:pt idx="1445">
                  <c:v>2469199.6211913866</c:v>
                </c:pt>
                <c:pt idx="1446">
                  <c:v>915920.80429673719</c:v>
                </c:pt>
                <c:pt idx="1447">
                  <c:v>1147793.884340032</c:v>
                </c:pt>
                <c:pt idx="1448">
                  <c:v>1014989.6360578191</c:v>
                </c:pt>
                <c:pt idx="1449">
                  <c:v>1272669.4892762692</c:v>
                </c:pt>
                <c:pt idx="1450">
                  <c:v>1097048.3794531608</c:v>
                </c:pt>
                <c:pt idx="1451">
                  <c:v>1082902.8964842982</c:v>
                </c:pt>
                <c:pt idx="1452">
                  <c:v>221033.40659340657</c:v>
                </c:pt>
                <c:pt idx="1453">
                  <c:v>232171.5336308991</c:v>
                </c:pt>
                <c:pt idx="1454">
                  <c:v>376037.34514790162</c:v>
                </c:pt>
                <c:pt idx="1455">
                  <c:v>259651.84946218791</c:v>
                </c:pt>
                <c:pt idx="1456">
                  <c:v>299880.32415733603</c:v>
                </c:pt>
                <c:pt idx="1457">
                  <c:v>353399.35714833788</c:v>
                </c:pt>
                <c:pt idx="1458">
                  <c:v>223923.08565823431</c:v>
                </c:pt>
                <c:pt idx="1459">
                  <c:v>266637.43403550261</c:v>
                </c:pt>
                <c:pt idx="1460">
                  <c:v>300724.88986009138</c:v>
                </c:pt>
                <c:pt idx="1461">
                  <c:v>609316</c:v>
                </c:pt>
                <c:pt idx="1462">
                  <c:v>545544.11033320124</c:v>
                </c:pt>
                <c:pt idx="1463">
                  <c:v>97498.000000000044</c:v>
                </c:pt>
                <c:pt idx="1464">
                  <c:v>527001.821858924</c:v>
                </c:pt>
                <c:pt idx="1465">
                  <c:v>695964.78011821234</c:v>
                </c:pt>
                <c:pt idx="1466">
                  <c:v>568066.68258680799</c:v>
                </c:pt>
                <c:pt idx="1467">
                  <c:v>452985.81678571348</c:v>
                </c:pt>
                <c:pt idx="1468">
                  <c:v>2562222.5551222824</c:v>
                </c:pt>
                <c:pt idx="1469">
                  <c:v>879433.05616070144</c:v>
                </c:pt>
                <c:pt idx="1470">
                  <c:v>1114081.3204094782</c:v>
                </c:pt>
                <c:pt idx="1471">
                  <c:v>621614.27499686996</c:v>
                </c:pt>
                <c:pt idx="1472">
                  <c:v>867936.39529942651</c:v>
                </c:pt>
                <c:pt idx="1473">
                  <c:v>1033828.3642766855</c:v>
                </c:pt>
                <c:pt idx="1474">
                  <c:v>1057876.9661826475</c:v>
                </c:pt>
                <c:pt idx="1475">
                  <c:v>222977.51373193771</c:v>
                </c:pt>
                <c:pt idx="1476">
                  <c:v>201776.26853686973</c:v>
                </c:pt>
                <c:pt idx="1477">
                  <c:v>333196.00464690488</c:v>
                </c:pt>
                <c:pt idx="1478">
                  <c:v>279112.57005010359</c:v>
                </c:pt>
                <c:pt idx="1479">
                  <c:v>273372.34620328597</c:v>
                </c:pt>
                <c:pt idx="1480">
                  <c:v>307400.66243120283</c:v>
                </c:pt>
                <c:pt idx="1481">
                  <c:v>135096.8553733796</c:v>
                </c:pt>
                <c:pt idx="1482">
                  <c:v>228042.41185947799</c:v>
                </c:pt>
                <c:pt idx="1483">
                  <c:v>250849.8584783682</c:v>
                </c:pt>
                <c:pt idx="1484">
                  <c:v>517532.30327765201</c:v>
                </c:pt>
                <c:pt idx="1485">
                  <c:v>698459.1637826988</c:v>
                </c:pt>
                <c:pt idx="1486">
                  <c:v>217176</c:v>
                </c:pt>
                <c:pt idx="1487">
                  <c:v>457573.178141076</c:v>
                </c:pt>
                <c:pt idx="1488">
                  <c:v>657562.11538671318</c:v>
                </c:pt>
                <c:pt idx="1489">
                  <c:v>667907.8574834941</c:v>
                </c:pt>
                <c:pt idx="1490">
                  <c:v>544576.41857444798</c:v>
                </c:pt>
                <c:pt idx="1491">
                  <c:v>2073839.552911496</c:v>
                </c:pt>
                <c:pt idx="1492">
                  <c:v>753528.01022399589</c:v>
                </c:pt>
                <c:pt idx="1493">
                  <c:v>373537.6242667691</c:v>
                </c:pt>
                <c:pt idx="1494">
                  <c:v>856051.14064737898</c:v>
                </c:pt>
                <c:pt idx="1495">
                  <c:v>860751.68903138197</c:v>
                </c:pt>
                <c:pt idx="1496">
                  <c:v>651620.99469578965</c:v>
                </c:pt>
                <c:pt idx="1497">
                  <c:v>914850.64972442039</c:v>
                </c:pt>
                <c:pt idx="1498">
                  <c:v>109267.30748516278</c:v>
                </c:pt>
                <c:pt idx="1499">
                  <c:v>128961.82778216267</c:v>
                </c:pt>
                <c:pt idx="1500">
                  <c:v>146741.3509416671</c:v>
                </c:pt>
                <c:pt idx="1501">
                  <c:v>201237.42994989644</c:v>
                </c:pt>
                <c:pt idx="1502">
                  <c:v>145161.7424486666</c:v>
                </c:pt>
                <c:pt idx="1503">
                  <c:v>202322.60467613096</c:v>
                </c:pt>
                <c:pt idx="1504">
                  <c:v>66450</c:v>
                </c:pt>
                <c:pt idx="1505">
                  <c:v>27207.588140522301</c:v>
                </c:pt>
                <c:pt idx="1506">
                  <c:v>163184.0629778282</c:v>
                </c:pt>
                <c:pt idx="1507">
                  <c:v>319879.68113706639</c:v>
                </c:pt>
                <c:pt idx="1508">
                  <c:v>324071.85889619321</c:v>
                </c:pt>
                <c:pt idx="1509">
                  <c:v>201360</c:v>
                </c:pt>
                <c:pt idx="1510">
                  <c:v>315053.29154935729</c:v>
                </c:pt>
                <c:pt idx="1511">
                  <c:v>401844.4054708365</c:v>
                </c:pt>
                <c:pt idx="1512">
                  <c:v>413897.73540632229</c:v>
                </c:pt>
                <c:pt idx="1513">
                  <c:v>387422.227541</c:v>
                </c:pt>
                <c:pt idx="1514">
                  <c:v>1411556.1732942958</c:v>
                </c:pt>
                <c:pt idx="1515">
                  <c:v>488080.67155484512</c:v>
                </c:pt>
                <c:pt idx="1516">
                  <c:v>579930.88198969408</c:v>
                </c:pt>
                <c:pt idx="1517">
                  <c:v>586431.77120727685</c:v>
                </c:pt>
                <c:pt idx="1518">
                  <c:v>634682.12569834362</c:v>
                </c:pt>
                <c:pt idx="1519">
                  <c:v>544341.62702668423</c:v>
                </c:pt>
                <c:pt idx="1520">
                  <c:v>607501.29141005175</c:v>
                </c:pt>
                <c:pt idx="1521">
                  <c:v>145601.77218949294</c:v>
                </c:pt>
                <c:pt idx="1522">
                  <c:v>181072.49726414209</c:v>
                </c:pt>
                <c:pt idx="1523">
                  <c:v>303953.26545812888</c:v>
                </c:pt>
                <c:pt idx="1524">
                  <c:v>201178.6745167925</c:v>
                </c:pt>
                <c:pt idx="1525">
                  <c:v>243780.862062147</c:v>
                </c:pt>
                <c:pt idx="1526">
                  <c:v>299841.3045195241</c:v>
                </c:pt>
                <c:pt idx="1527">
                  <c:v>98150</c:v>
                </c:pt>
                <c:pt idx="1528">
                  <c:v>349788</c:v>
                </c:pt>
                <c:pt idx="1529">
                  <c:v>246470.27776899896</c:v>
                </c:pt>
                <c:pt idx="1530">
                  <c:v>448724.74134491303</c:v>
                </c:pt>
                <c:pt idx="1531">
                  <c:v>331623.86698790669</c:v>
                </c:pt>
                <c:pt idx="1532">
                  <c:v>160890.40380012631</c:v>
                </c:pt>
                <c:pt idx="1533">
                  <c:v>387952.89408049302</c:v>
                </c:pt>
                <c:pt idx="1534">
                  <c:v>624024.83528834162</c:v>
                </c:pt>
                <c:pt idx="1535">
                  <c:v>474058.45692736388</c:v>
                </c:pt>
                <c:pt idx="1536">
                  <c:v>393024.89351665101</c:v>
                </c:pt>
                <c:pt idx="1537">
                  <c:v>66963.686937113205</c:v>
                </c:pt>
                <c:pt idx="1538">
                  <c:v>705225.98576717102</c:v>
                </c:pt>
                <c:pt idx="1539">
                  <c:v>919828.71627287241</c:v>
                </c:pt>
                <c:pt idx="1540">
                  <c:v>803900.66587029118</c:v>
                </c:pt>
                <c:pt idx="1541">
                  <c:v>1078932.7351141577</c:v>
                </c:pt>
                <c:pt idx="1542">
                  <c:v>875100.47627820703</c:v>
                </c:pt>
                <c:pt idx="1543">
                  <c:v>901257.87581522833</c:v>
                </c:pt>
                <c:pt idx="1544">
                  <c:v>180240</c:v>
                </c:pt>
                <c:pt idx="1545">
                  <c:v>204385.66801705025</c:v>
                </c:pt>
                <c:pt idx="1546">
                  <c:v>271806.73454187112</c:v>
                </c:pt>
                <c:pt idx="1547">
                  <c:v>142510.86801471951</c:v>
                </c:pt>
                <c:pt idx="1548">
                  <c:v>289583.60273073002</c:v>
                </c:pt>
                <c:pt idx="1549">
                  <c:v>318862.11768053565</c:v>
                </c:pt>
                <c:pt idx="1550">
                  <c:v>203200</c:v>
                </c:pt>
                <c:pt idx="1551">
                  <c:v>248282</c:v>
                </c:pt>
                <c:pt idx="1552">
                  <c:v>264468.09520515241</c:v>
                </c:pt>
                <c:pt idx="1553">
                  <c:v>782251.54935355997</c:v>
                </c:pt>
                <c:pt idx="1554">
                  <c:v>683356.43667027261</c:v>
                </c:pt>
                <c:pt idx="1555">
                  <c:v>169655.6363400784</c:v>
                </c:pt>
                <c:pt idx="1556">
                  <c:v>314220.8143701498</c:v>
                </c:pt>
                <c:pt idx="1557">
                  <c:v>575307.39931104949</c:v>
                </c:pt>
                <c:pt idx="1558">
                  <c:v>647136.25793939899</c:v>
                </c:pt>
                <c:pt idx="1559">
                  <c:v>565987.53152742598</c:v>
                </c:pt>
                <c:pt idx="1560">
                  <c:v>66963.686937113205</c:v>
                </c:pt>
                <c:pt idx="1561">
                  <c:v>792306.18671223312</c:v>
                </c:pt>
                <c:pt idx="1562">
                  <c:v>997647.38774726447</c:v>
                </c:pt>
                <c:pt idx="1563">
                  <c:v>470816.71134422941</c:v>
                </c:pt>
                <c:pt idx="1564">
                  <c:v>1147844.7507153864</c:v>
                </c:pt>
                <c:pt idx="1565">
                  <c:v>922771.6658415061</c:v>
                </c:pt>
                <c:pt idx="1566">
                  <c:v>984473.66067597107</c:v>
                </c:pt>
                <c:pt idx="1567">
                  <c:v>167250.82157223689</c:v>
                </c:pt>
                <c:pt idx="1568">
                  <c:v>203024.40811319585</c:v>
                </c:pt>
                <c:pt idx="1569">
                  <c:v>351961.98029783304</c:v>
                </c:pt>
                <c:pt idx="1570">
                  <c:v>233349.64005986598</c:v>
                </c:pt>
                <c:pt idx="1571">
                  <c:v>289412.14077739289</c:v>
                </c:pt>
                <c:pt idx="1572">
                  <c:v>321738.61130637466</c:v>
                </c:pt>
                <c:pt idx="1573">
                  <c:v>153900</c:v>
                </c:pt>
                <c:pt idx="1574">
                  <c:v>313295.61527862021</c:v>
                </c:pt>
                <c:pt idx="1575">
                  <c:v>274342.32133574423</c:v>
                </c:pt>
                <c:pt idx="1576">
                  <c:v>453105.69623176905</c:v>
                </c:pt>
                <c:pt idx="1577">
                  <c:v>401857.63357825769</c:v>
                </c:pt>
                <c:pt idx="1578">
                  <c:v>214857.95985979529</c:v>
                </c:pt>
                <c:pt idx="1579">
                  <c:v>585034.95986136189</c:v>
                </c:pt>
                <c:pt idx="1580">
                  <c:v>564405.76295230864</c:v>
                </c:pt>
                <c:pt idx="1581">
                  <c:v>500676.59484469082</c:v>
                </c:pt>
                <c:pt idx="1582">
                  <c:v>323475.46929355466</c:v>
                </c:pt>
                <c:pt idx="1583">
                  <c:v>68070.77688583151</c:v>
                </c:pt>
                <c:pt idx="1584">
                  <c:v>780795.81328776677</c:v>
                </c:pt>
                <c:pt idx="1585">
                  <c:v>902386.61431747861</c:v>
                </c:pt>
                <c:pt idx="1586">
                  <c:v>900357.17018077162</c:v>
                </c:pt>
                <c:pt idx="1587">
                  <c:v>1103899.0913641029</c:v>
                </c:pt>
                <c:pt idx="1588">
                  <c:v>924173.57312394888</c:v>
                </c:pt>
                <c:pt idx="1589">
                  <c:v>947051.48440485599</c:v>
                </c:pt>
                <c:pt idx="1590">
                  <c:v>192869.17842776311</c:v>
                </c:pt>
                <c:pt idx="1591">
                  <c:v>226202.31973738922</c:v>
                </c:pt>
                <c:pt idx="1592">
                  <c:v>358592.09450413071</c:v>
                </c:pt>
                <c:pt idx="1593">
                  <c:v>348492.50577308598</c:v>
                </c:pt>
                <c:pt idx="1594">
                  <c:v>235854.85748946649</c:v>
                </c:pt>
                <c:pt idx="1595">
                  <c:v>323509.39680367295</c:v>
                </c:pt>
                <c:pt idx="1596">
                  <c:v>142950</c:v>
                </c:pt>
                <c:pt idx="1597">
                  <c:v>309888.38472137979</c:v>
                </c:pt>
                <c:pt idx="1598">
                  <c:v>273129.1926361153</c:v>
                </c:pt>
                <c:pt idx="1599">
                  <c:v>524463.02865504008</c:v>
                </c:pt>
                <c:pt idx="1600">
                  <c:v>517078.9297514697</c:v>
                </c:pt>
                <c:pt idx="1601">
                  <c:v>259533</c:v>
                </c:pt>
                <c:pt idx="1602">
                  <c:v>468743.308933491</c:v>
                </c:pt>
                <c:pt idx="1603">
                  <c:v>582057.0511485748</c:v>
                </c:pt>
                <c:pt idx="1604">
                  <c:v>652256.414811922</c:v>
                </c:pt>
                <c:pt idx="1605">
                  <c:v>596115.43808781728</c:v>
                </c:pt>
                <c:pt idx="1606">
                  <c:v>2211969.2750787996</c:v>
                </c:pt>
                <c:pt idx="1607">
                  <c:v>837403.2025158304</c:v>
                </c:pt>
                <c:pt idx="1608">
                  <c:v>1053524.9294351996</c:v>
                </c:pt>
                <c:pt idx="1609">
                  <c:v>913001.14892366016</c:v>
                </c:pt>
                <c:pt idx="1610">
                  <c:v>1149256.6225516289</c:v>
                </c:pt>
                <c:pt idx="1611">
                  <c:v>874621.52367074997</c:v>
                </c:pt>
                <c:pt idx="1612">
                  <c:v>1011119.5591735269</c:v>
                </c:pt>
              </c:numCache>
            </c:numRef>
          </c:val>
          <c:extLst>
            <c:ext xmlns:c16="http://schemas.microsoft.com/office/drawing/2014/chart" uri="{C3380CC4-5D6E-409C-BE32-E72D297353CC}">
              <c16:uniqueId val="{00000000-A77F-4F1B-97D2-56F0E1CEE74F}"/>
            </c:ext>
          </c:extLst>
        </c:ser>
        <c:dLbls>
          <c:showLegendKey val="0"/>
          <c:showVal val="0"/>
          <c:showCatName val="0"/>
          <c:showSerName val="0"/>
          <c:showPercent val="0"/>
          <c:showBubbleSize val="0"/>
        </c:dLbls>
        <c:gapWidth val="400"/>
        <c:axId val="668079711"/>
        <c:axId val="668094591"/>
      </c:barChart>
      <c:catAx>
        <c:axId val="883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67375"/>
        <c:crosses val="autoZero"/>
        <c:auto val="1"/>
        <c:lblAlgn val="ctr"/>
        <c:lblOffset val="100"/>
        <c:noMultiLvlLbl val="0"/>
      </c:catAx>
      <c:valAx>
        <c:axId val="88367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369295"/>
        <c:crosses val="autoZero"/>
        <c:crossBetween val="between"/>
      </c:valAx>
      <c:valAx>
        <c:axId val="668094591"/>
        <c:scaling>
          <c:orientation val="minMax"/>
        </c:scaling>
        <c:delete val="1"/>
        <c:axPos val="r"/>
        <c:numFmt formatCode="#,##0" sourceLinked="1"/>
        <c:majorTickMark val="out"/>
        <c:minorTickMark val="none"/>
        <c:tickLblPos val="nextTo"/>
        <c:crossAx val="668079711"/>
        <c:crosses val="max"/>
        <c:crossBetween val="between"/>
      </c:valAx>
      <c:catAx>
        <c:axId val="668079711"/>
        <c:scaling>
          <c:orientation val="minMax"/>
        </c:scaling>
        <c:delete val="1"/>
        <c:axPos val="b"/>
        <c:numFmt formatCode="General" sourceLinked="1"/>
        <c:majorTickMark val="out"/>
        <c:minorTickMark val="none"/>
        <c:tickLblPos val="nextTo"/>
        <c:crossAx val="66809459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Plant </a:t>
            </a:r>
            <a:r>
              <a:rPr lang="en-US" b="1" baseline="0">
                <a:solidFill>
                  <a:schemeClr val="tx1"/>
                </a:solidFill>
              </a:rPr>
              <a:t>Output to AOP Volume YTD</a:t>
            </a:r>
            <a:endParaRPr lang="en-US" b="1">
              <a:solidFill>
                <a:schemeClr val="tx1"/>
              </a:solidFill>
            </a:endParaRPr>
          </a:p>
        </c:rich>
      </c:tx>
      <c:overlay val="0"/>
      <c:spPr>
        <a:noFill/>
        <a:ln>
          <a:noFill/>
        </a:ln>
        <a:effectLst/>
      </c:spPr>
    </c:title>
    <c:autoTitleDeleted val="0"/>
    <c:plotArea>
      <c:layout>
        <c:manualLayout>
          <c:layoutTarget val="inner"/>
          <c:xMode val="edge"/>
          <c:yMode val="edge"/>
          <c:x val="9.7962772798529149E-2"/>
          <c:y val="0.12437151321272036"/>
          <c:w val="0.87682330843758749"/>
          <c:h val="0.72056580483332799"/>
        </c:manualLayout>
      </c:layout>
      <c:barChart>
        <c:barDir val="col"/>
        <c:grouping val="stacked"/>
        <c:varyColors val="0"/>
        <c:ser>
          <c:idx val="1"/>
          <c:order val="1"/>
          <c:tx>
            <c:strRef>
              <c:f>'Output Tables'!$G$70</c:f>
              <c:strCache>
                <c:ptCount val="1"/>
                <c:pt idx="0">
                  <c:v>Output Below or Equal to Target</c:v>
                </c:pt>
              </c:strCache>
            </c:strRef>
          </c:tx>
          <c:spPr>
            <a:solidFill>
              <a:srgbClr val="E8E8E8">
                <a:lumMod val="75000"/>
              </a:srgbClr>
            </a:solidFill>
          </c:spPr>
          <c:invertIfNegative val="0"/>
          <c:cat>
            <c:strRef>
              <c:f>'Output Tables'!$D$71:$D$73</c:f>
              <c:strCache>
                <c:ptCount val="3"/>
                <c:pt idx="0">
                  <c:v>BA</c:v>
                </c:pt>
                <c:pt idx="1">
                  <c:v>KA</c:v>
                </c:pt>
                <c:pt idx="2">
                  <c:v>SD</c:v>
                </c:pt>
              </c:strCache>
            </c:strRef>
          </c:cat>
          <c:val>
            <c:numRef>
              <c:f>'Output Tables'!$G$71:$G$73</c:f>
              <c:numCache>
                <c:formatCode>_(* #,##0_);_(* \(#,##0\);_(* "-"??_);_(@_)</c:formatCode>
                <c:ptCount val="3"/>
                <c:pt idx="0">
                  <c:v>0</c:v>
                </c:pt>
                <c:pt idx="1">
                  <c:v>0</c:v>
                </c:pt>
                <c:pt idx="2">
                  <c:v>0</c:v>
                </c:pt>
              </c:numCache>
            </c:numRef>
          </c:val>
          <c:extLst>
            <c:ext xmlns:c16="http://schemas.microsoft.com/office/drawing/2014/chart" uri="{C3380CC4-5D6E-409C-BE32-E72D297353CC}">
              <c16:uniqueId val="{00000000-54D3-4D02-8D65-3B2C5700D20F}"/>
            </c:ext>
          </c:extLst>
        </c:ser>
        <c:ser>
          <c:idx val="2"/>
          <c:order val="2"/>
          <c:tx>
            <c:strRef>
              <c:f>'Output Tables'!$H$70</c:f>
              <c:strCache>
                <c:ptCount val="1"/>
                <c:pt idx="0">
                  <c:v>Target Not Met</c:v>
                </c:pt>
              </c:strCache>
            </c:strRef>
          </c:tx>
          <c:spPr>
            <a:solidFill>
              <a:srgbClr val="FF0000"/>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54D3-4D02-8D65-3B2C5700D20F}"/>
                </c:ext>
              </c:extLst>
            </c:dLbl>
            <c:dLbl>
              <c:idx val="1"/>
              <c:layout>
                <c:manualLayout>
                  <c:x val="-5.2600624580644684E-2"/>
                  <c:y val="-4.5900718011920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D3-4D02-8D65-3B2C5700D20F}"/>
                </c:ext>
              </c:extLst>
            </c:dLbl>
            <c:dLbl>
              <c:idx val="2"/>
              <c:layout>
                <c:manualLayout>
                  <c:x val="9.5637499237535683E-3"/>
                  <c:y val="-5.928842743206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D3-4D02-8D65-3B2C5700D20F}"/>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'Output Tables'!$D$71:$D$73</c:f>
              <c:strCache>
                <c:ptCount val="3"/>
                <c:pt idx="0">
                  <c:v>BA</c:v>
                </c:pt>
                <c:pt idx="1">
                  <c:v>KA</c:v>
                </c:pt>
                <c:pt idx="2">
                  <c:v>SD</c:v>
                </c:pt>
              </c:strCache>
            </c:strRef>
          </c:cat>
          <c:val>
            <c:numRef>
              <c:f>'Output Tables'!$H$71:$H$73</c:f>
              <c:numCache>
                <c:formatCode>_(* #,##0_);_(* \(#,##0\);_(* "-"??_);_(@_)</c:formatCode>
                <c:ptCount val="3"/>
                <c:pt idx="0">
                  <c:v>0</c:v>
                </c:pt>
                <c:pt idx="1">
                  <c:v>0</c:v>
                </c:pt>
                <c:pt idx="2">
                  <c:v>0</c:v>
                </c:pt>
              </c:numCache>
            </c:numRef>
          </c:val>
          <c:extLst>
            <c:ext xmlns:c16="http://schemas.microsoft.com/office/drawing/2014/chart" uri="{C3380CC4-5D6E-409C-BE32-E72D297353CC}">
              <c16:uniqueId val="{00000004-54D3-4D02-8D65-3B2C5700D20F}"/>
            </c:ext>
          </c:extLst>
        </c:ser>
        <c:ser>
          <c:idx val="3"/>
          <c:order val="3"/>
          <c:tx>
            <c:strRef>
              <c:f>'Output Tables'!$I$70</c:f>
              <c:strCache>
                <c:ptCount val="1"/>
                <c:pt idx="0">
                  <c:v>Output Overachieved</c:v>
                </c:pt>
              </c:strCache>
            </c:strRef>
          </c:tx>
          <c:spPr>
            <a:solidFill>
              <a:srgbClr val="4EA72E"/>
            </a:solidFill>
          </c:spPr>
          <c:invertIfNegative val="0"/>
          <c:dLbls>
            <c:dLbl>
              <c:idx val="0"/>
              <c:layout>
                <c:manualLayout>
                  <c:x val="1.7533541526881542E-2"/>
                  <c:y val="-4.5900718011920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D3-4D02-8D65-3B2C5700D20F}"/>
                </c:ext>
              </c:extLst>
            </c:dLbl>
            <c:dLbl>
              <c:idx val="1"/>
              <c:delete val="1"/>
              <c:extLst>
                <c:ext xmlns:c15="http://schemas.microsoft.com/office/drawing/2012/chart" uri="{CE6537A1-D6FC-4f65-9D91-7224C49458BB}"/>
                <c:ext xmlns:c16="http://schemas.microsoft.com/office/drawing/2014/chart" uri="{C3380CC4-5D6E-409C-BE32-E72D297353CC}">
                  <c16:uniqueId val="{00000006-54D3-4D02-8D65-3B2C5700D20F}"/>
                </c:ext>
              </c:extLst>
            </c:dLbl>
            <c:dLbl>
              <c:idx val="2"/>
              <c:delete val="1"/>
              <c:extLst>
                <c:ext xmlns:c15="http://schemas.microsoft.com/office/drawing/2012/chart" uri="{CE6537A1-D6FC-4f65-9D91-7224C49458BB}"/>
                <c:ext xmlns:c16="http://schemas.microsoft.com/office/drawing/2014/chart" uri="{C3380CC4-5D6E-409C-BE32-E72D297353CC}">
                  <c16:uniqueId val="{00000007-54D3-4D02-8D65-3B2C5700D20F}"/>
                </c:ext>
              </c:extLst>
            </c:dLbl>
            <c:spPr>
              <a:solidFill>
                <a:sysClr val="window" lastClr="FFFFFF"/>
              </a:solidFill>
              <a:ln>
                <a:solidFill>
                  <a:srgbClr val="4EA72E"/>
                </a:solidFill>
              </a:ln>
              <a:effectLst/>
            </c:spPr>
            <c:txPr>
              <a:bodyPr wrap="square" lIns="38100" tIns="19050" rIns="38100" bIns="19050" anchor="ctr">
                <a:spAutoFit/>
              </a:bodyPr>
              <a:lstStyle/>
              <a:p>
                <a:pPr>
                  <a:defRPr b="1">
                    <a:solidFill>
                      <a:schemeClr val="tx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'Output Tables'!$D$71:$D$73</c:f>
              <c:strCache>
                <c:ptCount val="3"/>
                <c:pt idx="0">
                  <c:v>BA</c:v>
                </c:pt>
                <c:pt idx="1">
                  <c:v>KA</c:v>
                </c:pt>
                <c:pt idx="2">
                  <c:v>SD</c:v>
                </c:pt>
              </c:strCache>
            </c:strRef>
          </c:cat>
          <c:val>
            <c:numRef>
              <c:f>'Output Tables'!$I$71:$I$73</c:f>
              <c:numCache>
                <c:formatCode>_(* #,##0_);_(* \(#,##0\);_(* "-"??_);_(@_)</c:formatCode>
                <c:ptCount val="3"/>
                <c:pt idx="0">
                  <c:v>0</c:v>
                </c:pt>
                <c:pt idx="1">
                  <c:v>0</c:v>
                </c:pt>
                <c:pt idx="2">
                  <c:v>0</c:v>
                </c:pt>
              </c:numCache>
            </c:numRef>
          </c:val>
          <c:extLst>
            <c:ext xmlns:c16="http://schemas.microsoft.com/office/drawing/2014/chart" uri="{C3380CC4-5D6E-409C-BE32-E72D297353CC}">
              <c16:uniqueId val="{00000008-54D3-4D02-8D65-3B2C5700D20F}"/>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Tables'!$E$70</c:f>
              <c:strCache>
                <c:ptCount val="1"/>
                <c:pt idx="0">
                  <c:v>YTD Target Output</c:v>
                </c:pt>
              </c:strCache>
            </c:strRef>
          </c:tx>
          <c:spPr>
            <a:ln w="19050">
              <a:noFill/>
            </a:ln>
          </c:spPr>
          <c:marker>
            <c:symbol val="picture"/>
            <c:spPr>
              <a:blipFill>
                <a:blip xmlns:r="http://schemas.openxmlformats.org/officeDocument/2006/relationships" r:embed="rId2"/>
                <a:stretch>
                  <a:fillRect/>
                </a:stretch>
              </a:blipFill>
              <a:ln w="25400">
                <a:noFill/>
              </a:ln>
              <a:effectLst/>
            </c:spPr>
          </c:marker>
          <c:dLbls>
            <c:spPr>
              <a:noFill/>
              <a:ln>
                <a:noFill/>
              </a:ln>
              <a:effectLst/>
            </c:spPr>
            <c:txPr>
              <a:bodyPr wrap="square" lIns="38100" tIns="19050" rIns="38100" bIns="19050" anchor="ctr">
                <a:spAutoFit/>
              </a:bodyPr>
              <a:lstStyle/>
              <a:p>
                <a:pPr>
                  <a:defRPr>
                    <a:solidFill>
                      <a:schemeClr val="tx1"/>
                    </a:solidFil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Tables'!$D$71:$D$73</c:f>
              <c:strCache>
                <c:ptCount val="3"/>
                <c:pt idx="0">
                  <c:v>BA</c:v>
                </c:pt>
                <c:pt idx="1">
                  <c:v>KA</c:v>
                </c:pt>
                <c:pt idx="2">
                  <c:v>SD</c:v>
                </c:pt>
              </c:strCache>
            </c:strRef>
          </c:cat>
          <c:val>
            <c:numRef>
              <c:f>'Output Tables'!$E$71:$E$73</c:f>
              <c:numCache>
                <c:formatCode>_(* #,##0_);_(* \(#,##0\);_(* "-"??_);_(@_)</c:formatCode>
                <c:ptCount val="3"/>
                <c:pt idx="0">
                  <c:v>0</c:v>
                </c:pt>
                <c:pt idx="1">
                  <c:v>0</c:v>
                </c:pt>
                <c:pt idx="2">
                  <c:v>0</c:v>
                </c:pt>
              </c:numCache>
            </c:numRef>
          </c:val>
          <c:smooth val="0"/>
          <c:extLst>
            <c:ext xmlns:c16="http://schemas.microsoft.com/office/drawing/2014/chart" uri="{C3380CC4-5D6E-409C-BE32-E72D297353CC}">
              <c16:uniqueId val="{00000009-54D3-4D02-8D65-3B2C5700D20F}"/>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Tables'!$D$71:$D$73</c15:sqref>
                        </c15:formulaRef>
                      </c:ext>
                    </c:extLst>
                    <c:strCache>
                      <c:ptCount val="3"/>
                      <c:pt idx="0">
                        <c:v>BA</c:v>
                      </c:pt>
                      <c:pt idx="1">
                        <c:v>KA</c:v>
                      </c:pt>
                      <c:pt idx="2">
                        <c:v>SD</c:v>
                      </c:pt>
                    </c:strCache>
                  </c:strRef>
                </c:cat>
                <c:val>
                  <c:numRef>
                    <c:extLst>
                      <c:ext uri="{02D57815-91ED-43cb-92C2-25804820EDAC}">
                        <c15:formulaRef>
                          <c15:sqref>'[1]2024 AOP By Plant'!$O$44:$O$46</c15:sqref>
                        </c15:formulaRef>
                      </c:ext>
                    </c:extLst>
                    <c:numCache>
                      <c:formatCode>General</c:formatCode>
                      <c:ptCount val="3"/>
                      <c:pt idx="0">
                        <c:v>29944334</c:v>
                      </c:pt>
                      <c:pt idx="1">
                        <c:v>23439796</c:v>
                      </c:pt>
                      <c:pt idx="2">
                        <c:v>20409418.5</c:v>
                      </c:pt>
                    </c:numCache>
                  </c:numRef>
                </c:val>
                <c:smooth val="0"/>
                <c:extLst>
                  <c:ext xmlns:c16="http://schemas.microsoft.com/office/drawing/2014/chart" uri="{C3380CC4-5D6E-409C-BE32-E72D297353CC}">
                    <c16:uniqueId val="{0000000A-54D3-4D02-8D65-3B2C5700D20F}"/>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Barrier Platform</a:t>
            </a:r>
            <a:r>
              <a:rPr lang="en-US" b="1" baseline="0">
                <a:solidFill>
                  <a:schemeClr val="tx1"/>
                </a:solidFill>
              </a:rPr>
              <a:t> Output to AOP Volume YTD</a:t>
            </a:r>
          </a:p>
        </c:rich>
      </c:tx>
      <c:overlay val="0"/>
      <c:spPr>
        <a:noFill/>
        <a:ln>
          <a:noFill/>
        </a:ln>
        <a:effectLst/>
      </c:spPr>
    </c:title>
    <c:autoTitleDeleted val="0"/>
    <c:plotArea>
      <c:layout>
        <c:manualLayout>
          <c:layoutTarget val="inner"/>
          <c:xMode val="edge"/>
          <c:yMode val="edge"/>
          <c:x val="9.7962772798529149E-2"/>
          <c:y val="0.12437151321272036"/>
          <c:w val="0.87682330843758749"/>
          <c:h val="0.72056580483332799"/>
        </c:manualLayout>
      </c:layout>
      <c:barChart>
        <c:barDir val="col"/>
        <c:grouping val="stacked"/>
        <c:varyColors val="0"/>
        <c:ser>
          <c:idx val="1"/>
          <c:order val="1"/>
          <c:tx>
            <c:strRef>
              <c:f>'Output Tables'!$M$152</c:f>
              <c:strCache>
                <c:ptCount val="1"/>
                <c:pt idx="0">
                  <c:v>Output Below or Equal to Target</c:v>
                </c:pt>
              </c:strCache>
            </c:strRef>
          </c:tx>
          <c:spPr>
            <a:solidFill>
              <a:schemeClr val="bg1">
                <a:lumMod val="65000"/>
              </a:schemeClr>
            </a:solidFill>
          </c:spPr>
          <c:invertIfNegative val="0"/>
          <c:cat>
            <c:strRef>
              <c:f>'[1]2024 Output-Barrier'!$Q$3:$Q$5</c:f>
              <c:strCache>
                <c:ptCount val="3"/>
                <c:pt idx="0">
                  <c:v>BIM</c:v>
                </c:pt>
                <c:pt idx="1">
                  <c:v>2 pc A/C</c:v>
                </c:pt>
                <c:pt idx="2">
                  <c:v>Extruder</c:v>
                </c:pt>
              </c:strCache>
            </c:strRef>
          </c:cat>
          <c:val>
            <c:numRef>
              <c:f>'Output Tables'!$M$153:$M$155</c:f>
              <c:numCache>
                <c:formatCode>_(* #,##0_);_(* \(#,##0\);_(* "-"??_);_(@_)</c:formatCode>
                <c:ptCount val="3"/>
                <c:pt idx="0">
                  <c:v>#N/A</c:v>
                </c:pt>
                <c:pt idx="1">
                  <c:v>#N/A</c:v>
                </c:pt>
                <c:pt idx="2">
                  <c:v>#N/A</c:v>
                </c:pt>
              </c:numCache>
            </c:numRef>
          </c:val>
          <c:extLst>
            <c:ext xmlns:c16="http://schemas.microsoft.com/office/drawing/2014/chart" uri="{C3380CC4-5D6E-409C-BE32-E72D297353CC}">
              <c16:uniqueId val="{00000000-5FC3-4242-87AC-EF07DABEBDB5}"/>
            </c:ext>
          </c:extLst>
        </c:ser>
        <c:ser>
          <c:idx val="2"/>
          <c:order val="2"/>
          <c:tx>
            <c:strRef>
              <c:f>'Output Tables'!$N$152</c:f>
              <c:strCache>
                <c:ptCount val="1"/>
                <c:pt idx="0">
                  <c:v>Target Not Met</c:v>
                </c:pt>
              </c:strCache>
            </c:strRef>
          </c:tx>
          <c:spPr>
            <a:solidFill>
              <a:srgbClr val="FF0000"/>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64C7-46C4-96FE-44327E1CA9B4}"/>
                </c:ext>
              </c:extLst>
            </c:dLbl>
            <c:dLbl>
              <c:idx val="1"/>
              <c:layout>
                <c:manualLayout>
                  <c:x val="-0.10910427885581958"/>
                  <c:y val="3.2768154784727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C7-46C4-96FE-44327E1CA9B4}"/>
                </c:ext>
              </c:extLst>
            </c:dLbl>
            <c:dLbl>
              <c:idx val="2"/>
              <c:delete val="1"/>
              <c:extLst>
                <c:ext xmlns:c15="http://schemas.microsoft.com/office/drawing/2012/chart" uri="{CE6537A1-D6FC-4f65-9D91-7224C49458BB}"/>
                <c:ext xmlns:c16="http://schemas.microsoft.com/office/drawing/2014/chart" uri="{C3380CC4-5D6E-409C-BE32-E72D297353CC}">
                  <c16:uniqueId val="{00000001-64C7-46C4-96FE-44327E1CA9B4}"/>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'[1]2024 Output-Barrier'!$Q$3:$Q$5</c:f>
              <c:strCache>
                <c:ptCount val="3"/>
                <c:pt idx="0">
                  <c:v>BIM</c:v>
                </c:pt>
                <c:pt idx="1">
                  <c:v>2 pc A/C</c:v>
                </c:pt>
                <c:pt idx="2">
                  <c:v>Extruder</c:v>
                </c:pt>
              </c:strCache>
            </c:strRef>
          </c:cat>
          <c:val>
            <c:numRef>
              <c:f>'Output Tables'!$N$153:$N$155</c:f>
              <c:numCache>
                <c:formatCode>_(* #,##0_);_(* \(#,##0\);_(* "-"??_);_(@_)</c:formatCode>
                <c:ptCount val="3"/>
                <c:pt idx="0">
                  <c:v>#N/A</c:v>
                </c:pt>
                <c:pt idx="1">
                  <c:v>#N/A</c:v>
                </c:pt>
                <c:pt idx="2">
                  <c:v>#N/A</c:v>
                </c:pt>
              </c:numCache>
            </c:numRef>
          </c:val>
          <c:extLst>
            <c:ext xmlns:c16="http://schemas.microsoft.com/office/drawing/2014/chart" uri="{C3380CC4-5D6E-409C-BE32-E72D297353CC}">
              <c16:uniqueId val="{00000004-5FC3-4242-87AC-EF07DABEBDB5}"/>
            </c:ext>
          </c:extLst>
        </c:ser>
        <c:ser>
          <c:idx val="3"/>
          <c:order val="3"/>
          <c:tx>
            <c:strRef>
              <c:f>'Output Tables'!$O$152</c:f>
              <c:strCache>
                <c:ptCount val="1"/>
                <c:pt idx="0">
                  <c:v>Output Overachieved</c:v>
                </c:pt>
              </c:strCache>
            </c:strRef>
          </c:tx>
          <c:spPr>
            <a:solidFill>
              <a:schemeClr val="accent6"/>
            </a:solidFill>
          </c:spPr>
          <c:invertIfNegative val="0"/>
          <c:dLbls>
            <c:dLbl>
              <c:idx val="0"/>
              <c:layout>
                <c:manualLayout>
                  <c:x val="1.8584541267827083E-3"/>
                  <c:y val="-5.962472995953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FC3-4242-87AC-EF07DABEBDB5}"/>
                </c:ext>
              </c:extLst>
            </c:dLbl>
            <c:dLbl>
              <c:idx val="1"/>
              <c:delete val="1"/>
              <c:extLst>
                <c:ext xmlns:c15="http://schemas.microsoft.com/office/drawing/2012/chart" uri="{CE6537A1-D6FC-4f65-9D91-7224C49458BB}"/>
                <c:ext xmlns:c16="http://schemas.microsoft.com/office/drawing/2014/chart" uri="{C3380CC4-5D6E-409C-BE32-E72D297353CC}">
                  <c16:uniqueId val="{0000000C-5FC3-4242-87AC-EF07DABEBDB5}"/>
                </c:ext>
              </c:extLst>
            </c:dLbl>
            <c:dLbl>
              <c:idx val="2"/>
              <c:layout>
                <c:manualLayout>
                  <c:x val="-0.10159131696361597"/>
                  <c:y val="-4.71890041184935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FC3-4242-87AC-EF07DABEBDB5}"/>
                </c:ext>
              </c:extLst>
            </c:dLbl>
            <c:spPr>
              <a:solidFill>
                <a:sysClr val="window" lastClr="FFFFFF"/>
              </a:solidFill>
              <a:ln>
                <a:solidFill>
                  <a:srgbClr val="4EA72E"/>
                </a:solidFill>
              </a:ln>
              <a:effectLst/>
            </c:spPr>
            <c:txPr>
              <a:bodyPr wrap="square" lIns="38100" tIns="19050" rIns="38100" bIns="19050" anchor="ctr">
                <a:spAutoFit/>
              </a:bodyPr>
              <a:lstStyle/>
              <a:p>
                <a:pPr>
                  <a:defRPr b="0"/>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'[1]2024 Output-Barrier'!$Q$3:$Q$5</c:f>
              <c:strCache>
                <c:ptCount val="3"/>
                <c:pt idx="0">
                  <c:v>BIM</c:v>
                </c:pt>
                <c:pt idx="1">
                  <c:v>2 pc A/C</c:v>
                </c:pt>
                <c:pt idx="2">
                  <c:v>Extruder</c:v>
                </c:pt>
              </c:strCache>
            </c:strRef>
          </c:cat>
          <c:val>
            <c:numRef>
              <c:f>'Output Tables'!$O$153:$O$155</c:f>
              <c:numCache>
                <c:formatCode>_(* #,##0_);_(* \(#,##0\);_(* "-"??_);_(@_)</c:formatCode>
                <c:ptCount val="3"/>
                <c:pt idx="0">
                  <c:v>#N/A</c:v>
                </c:pt>
                <c:pt idx="1">
                  <c:v>#N/A</c:v>
                </c:pt>
                <c:pt idx="2">
                  <c:v>#N/A</c:v>
                </c:pt>
              </c:numCache>
            </c:numRef>
          </c:val>
          <c:extLst>
            <c:ext xmlns:c16="http://schemas.microsoft.com/office/drawing/2014/chart" uri="{C3380CC4-5D6E-409C-BE32-E72D297353CC}">
              <c16:uniqueId val="{00000005-5FC3-4242-87AC-EF07DABEBDB5}"/>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Tables'!$L$152</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Tables'!$J$153:$J$155</c:f>
              <c:strCache>
                <c:ptCount val="3"/>
                <c:pt idx="0">
                  <c:v>BIM</c:v>
                </c:pt>
                <c:pt idx="1">
                  <c:v>2PC AC</c:v>
                </c:pt>
                <c:pt idx="2">
                  <c:v>EXT</c:v>
                </c:pt>
              </c:strCache>
            </c:strRef>
          </c:cat>
          <c:val>
            <c:numRef>
              <c:f>'Output Tables'!$L$153:$L$155</c:f>
              <c:numCache>
                <c:formatCode>_(* #,##0_);_(* \(#,##0\);_(* "-"??_);_(@_)</c:formatCode>
                <c:ptCount val="3"/>
                <c:pt idx="0">
                  <c:v>#N/A</c:v>
                </c:pt>
                <c:pt idx="1">
                  <c:v>#N/A</c:v>
                </c:pt>
                <c:pt idx="2">
                  <c:v>#N/A</c:v>
                </c:pt>
              </c:numCache>
            </c:numRef>
          </c:val>
          <c:smooth val="0"/>
          <c:extLst>
            <c:ext xmlns:c16="http://schemas.microsoft.com/office/drawing/2014/chart" uri="{C3380CC4-5D6E-409C-BE32-E72D297353CC}">
              <c16:uniqueId val="{00000008-5FC3-4242-87AC-EF07DABEBDB5}"/>
            </c:ext>
          </c:extLst>
        </c:ser>
        <c:ser>
          <c:idx val="4"/>
          <c:order val="4"/>
          <c:tx>
            <c:strRef>
              <c:f>'Output Tables'!$P$152</c:f>
              <c:strCache>
                <c:ptCount val="1"/>
                <c:pt idx="0">
                  <c:v>Stated Capacity</c:v>
                </c:pt>
              </c:strCache>
            </c:strRef>
          </c:tx>
          <c:spPr>
            <a:ln w="38100">
              <a:noFill/>
            </a:ln>
          </c:spPr>
          <c:marker>
            <c:symbol val="picture"/>
            <c:spPr>
              <a:blipFill>
                <a:blip xmlns:r="http://schemas.openxmlformats.org/officeDocument/2006/relationships" r:embed="rId2"/>
                <a:stretch>
                  <a:fillRect/>
                </a:stretch>
              </a:blipFill>
            </c:spPr>
          </c:marke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solidFill>
                        <a:schemeClr val="accent4"/>
                      </a:solidFill>
                    </a:ln>
                  </c:spPr>
                </c15:leaderLines>
              </c:ext>
            </c:extLst>
          </c:dLbls>
          <c:cat>
            <c:strRef>
              <c:f>'Output Tables'!$J$153:$J$155</c:f>
              <c:strCache>
                <c:ptCount val="3"/>
                <c:pt idx="0">
                  <c:v>BIM</c:v>
                </c:pt>
                <c:pt idx="1">
                  <c:v>2PC AC</c:v>
                </c:pt>
                <c:pt idx="2">
                  <c:v>EXT</c:v>
                </c:pt>
              </c:strCache>
              <c:extLst xmlns:c15="http://schemas.microsoft.com/office/drawing/2012/chart"/>
            </c:strRef>
          </c:cat>
          <c:val>
            <c:numRef>
              <c:f>'Output Tables'!$P$153:$P$155</c:f>
              <c:numCache>
                <c:formatCode>_(* #,##0_);_(* \(#,##0\);_(* "-"??_);_(@_)</c:formatCode>
                <c:ptCount val="3"/>
                <c:pt idx="0">
                  <c:v>#N/A</c:v>
                </c:pt>
                <c:pt idx="1">
                  <c:v>#N/A</c:v>
                </c:pt>
                <c:pt idx="2">
                  <c:v>#N/A</c:v>
                </c:pt>
              </c:numCache>
            </c:numRef>
          </c:val>
          <c:smooth val="0"/>
          <c:extLst xmlns:c15="http://schemas.microsoft.com/office/drawing/2012/chart">
            <c:ext xmlns:c16="http://schemas.microsoft.com/office/drawing/2014/chart" uri="{C3380CC4-5D6E-409C-BE32-E72D297353CC}">
              <c16:uniqueId val="{0000000A-5FC3-4242-87AC-EF07DABEBDB5}"/>
            </c:ext>
          </c:extLst>
        </c:ser>
        <c:dLbls>
          <c:showLegendKey val="0"/>
          <c:showVal val="0"/>
          <c:showCatName val="0"/>
          <c:showSerName val="0"/>
          <c:showPercent val="0"/>
          <c:showBubbleSize val="0"/>
        </c:dLbls>
        <c:marker val="1"/>
        <c:smooth val="0"/>
        <c:axId val="1661708287"/>
        <c:axId val="1661707871"/>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Pouch</a:t>
            </a:r>
            <a:r>
              <a:rPr lang="en-US" b="1" baseline="0">
                <a:solidFill>
                  <a:schemeClr val="tx1"/>
                </a:solidFill>
              </a:rPr>
              <a:t> </a:t>
            </a:r>
            <a:r>
              <a:rPr lang="en-US" b="1">
                <a:solidFill>
                  <a:schemeClr val="tx1"/>
                </a:solidFill>
              </a:rPr>
              <a:t>Platform</a:t>
            </a:r>
            <a:r>
              <a:rPr lang="en-US" b="1" baseline="0">
                <a:solidFill>
                  <a:schemeClr val="tx1"/>
                </a:solidFill>
              </a:rPr>
              <a:t> Output to AOP Volume YTD</a:t>
            </a:r>
            <a:endParaRPr lang="en-US" b="1">
              <a:solidFill>
                <a:schemeClr val="tx1"/>
              </a:solidFill>
            </a:endParaRPr>
          </a:p>
        </c:rich>
      </c:tx>
      <c:overlay val="0"/>
      <c:spPr>
        <a:noFill/>
        <a:ln>
          <a:noFill/>
        </a:ln>
        <a:effectLst/>
      </c:spPr>
    </c:title>
    <c:autoTitleDeleted val="0"/>
    <c:plotArea>
      <c:layout>
        <c:manualLayout>
          <c:layoutTarget val="inner"/>
          <c:xMode val="edge"/>
          <c:yMode val="edge"/>
          <c:x val="0.10141374997293263"/>
          <c:y val="0.12193675934162526"/>
          <c:w val="0.87682330843758749"/>
          <c:h val="0.72056580483332799"/>
        </c:manualLayout>
      </c:layout>
      <c:barChart>
        <c:barDir val="col"/>
        <c:grouping val="stacked"/>
        <c:varyColors val="0"/>
        <c:ser>
          <c:idx val="1"/>
          <c:order val="2"/>
          <c:tx>
            <c:strRef>
              <c:f>'Output Tables'!$M$116</c:f>
              <c:strCache>
                <c:ptCount val="1"/>
                <c:pt idx="0">
                  <c:v>Output Below or Equal to Target</c:v>
                </c:pt>
              </c:strCache>
            </c:strRef>
          </c:tx>
          <c:spPr>
            <a:solidFill>
              <a:schemeClr val="bg1">
                <a:lumMod val="65000"/>
              </a:schemeClr>
            </a:solidFill>
            <a:ln>
              <a:noFill/>
            </a:ln>
            <a:effectLst/>
          </c:spPr>
          <c:invertIfNegative val="0"/>
          <c:cat>
            <c:strRef>
              <c:f>'Output Tables'!$J$117:$J$120</c:f>
              <c:strCache>
                <c:ptCount val="4"/>
                <c:pt idx="0">
                  <c:v>Drainable Pouch</c:v>
                </c:pt>
                <c:pt idx="1">
                  <c:v>Closed Pouch</c:v>
                </c:pt>
                <c:pt idx="2">
                  <c:v>New Urostomy</c:v>
                </c:pt>
                <c:pt idx="3">
                  <c:v>1 pc A/C</c:v>
                </c:pt>
              </c:strCache>
            </c:strRef>
          </c:cat>
          <c:val>
            <c:numRef>
              <c:f>'Output Tables'!$M$117:$M$120</c:f>
              <c:numCache>
                <c:formatCode>_(* #,##0_);_(* \(#,##0\);_(* "-"??_);_(@_)</c:formatCode>
                <c:ptCount val="4"/>
                <c:pt idx="0">
                  <c:v>#N/A</c:v>
                </c:pt>
                <c:pt idx="1">
                  <c:v>#N/A</c:v>
                </c:pt>
                <c:pt idx="2">
                  <c:v>#N/A</c:v>
                </c:pt>
                <c:pt idx="3">
                  <c:v>#N/A</c:v>
                </c:pt>
              </c:numCache>
            </c:numRef>
          </c:val>
          <c:extLst>
            <c:ext xmlns:c16="http://schemas.microsoft.com/office/drawing/2014/chart" uri="{C3380CC4-5D6E-409C-BE32-E72D297353CC}">
              <c16:uniqueId val="{00000000-C7E1-475F-80EE-9932B1AE4F0A}"/>
            </c:ext>
          </c:extLst>
        </c:ser>
        <c:ser>
          <c:idx val="2"/>
          <c:order val="3"/>
          <c:tx>
            <c:strRef>
              <c:f>'Output Tables'!$N$116</c:f>
              <c:strCache>
                <c:ptCount val="1"/>
                <c:pt idx="0">
                  <c:v>Target Not Met</c:v>
                </c:pt>
              </c:strCache>
            </c:strRef>
          </c:tx>
          <c:spPr>
            <a:solidFill>
              <a:srgbClr val="FF0000"/>
            </a:solidFill>
            <a:ln>
              <a:noFill/>
            </a:ln>
            <a:effectLst/>
          </c:spPr>
          <c:invertIfNegative val="0"/>
          <c:dLbls>
            <c:dLbl>
              <c:idx val="0"/>
              <c:layout>
                <c:manualLayout>
                  <c:x val="-8.1992156432417779E-2"/>
                  <c:y val="1.235216886517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E1-475F-80EE-9932B1AE4F0A}"/>
                </c:ext>
              </c:extLst>
            </c:dLbl>
            <c:dLbl>
              <c:idx val="1"/>
              <c:layout>
                <c:manualLayout>
                  <c:x val="0"/>
                  <c:y val="-0.101439082976663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E1-475F-80EE-9932B1AE4F0A}"/>
                </c:ext>
              </c:extLst>
            </c:dLbl>
            <c:dLbl>
              <c:idx val="2"/>
              <c:layout>
                <c:manualLayout>
                  <c:x val="8.2914192298250727E-2"/>
                  <c:y val="3.70521220994470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E1-475F-80EE-9932B1AE4F0A}"/>
                </c:ext>
              </c:extLst>
            </c:dLbl>
            <c:dLbl>
              <c:idx val="3"/>
              <c:delete val="1"/>
              <c:extLst>
                <c:ext xmlns:c15="http://schemas.microsoft.com/office/drawing/2012/chart" uri="{CE6537A1-D6FC-4f65-9D91-7224C49458BB}"/>
                <c:ext xmlns:c16="http://schemas.microsoft.com/office/drawing/2014/chart" uri="{C3380CC4-5D6E-409C-BE32-E72D297353CC}">
                  <c16:uniqueId val="{00000004-C7E1-475F-80EE-9932B1AE4F0A}"/>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'Output Tables'!$J$117:$J$120</c:f>
              <c:strCache>
                <c:ptCount val="4"/>
                <c:pt idx="0">
                  <c:v>Drainable Pouch</c:v>
                </c:pt>
                <c:pt idx="1">
                  <c:v>Closed Pouch</c:v>
                </c:pt>
                <c:pt idx="2">
                  <c:v>New Urostomy</c:v>
                </c:pt>
                <c:pt idx="3">
                  <c:v>1 pc A/C</c:v>
                </c:pt>
              </c:strCache>
            </c:strRef>
          </c:cat>
          <c:val>
            <c:numRef>
              <c:f>'Output Tables'!$N$117:$N$120</c:f>
              <c:numCache>
                <c:formatCode>_(* #,##0_);_(* \(#,##0\);_(* "-"??_);_(@_)</c:formatCode>
                <c:ptCount val="4"/>
                <c:pt idx="0">
                  <c:v>#N/A</c:v>
                </c:pt>
                <c:pt idx="1">
                  <c:v>#N/A</c:v>
                </c:pt>
                <c:pt idx="2">
                  <c:v>#N/A</c:v>
                </c:pt>
                <c:pt idx="3">
                  <c:v>#N/A</c:v>
                </c:pt>
              </c:numCache>
            </c:numRef>
          </c:val>
          <c:extLst>
            <c:ext xmlns:c16="http://schemas.microsoft.com/office/drawing/2014/chart" uri="{C3380CC4-5D6E-409C-BE32-E72D297353CC}">
              <c16:uniqueId val="{00000005-C7E1-475F-80EE-9932B1AE4F0A}"/>
            </c:ext>
          </c:extLst>
        </c:ser>
        <c:ser>
          <c:idx val="3"/>
          <c:order val="4"/>
          <c:tx>
            <c:strRef>
              <c:f>'Output Tables'!$O$116</c:f>
              <c:strCache>
                <c:ptCount val="1"/>
                <c:pt idx="0">
                  <c:v>Output Overachieved</c:v>
                </c:pt>
              </c:strCache>
            </c:strRef>
          </c:tx>
          <c:spPr>
            <a:solidFill>
              <a:srgbClr val="00B05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6-C7E1-475F-80EE-9932B1AE4F0A}"/>
                </c:ext>
              </c:extLst>
            </c:dLbl>
            <c:dLbl>
              <c:idx val="1"/>
              <c:delete val="1"/>
              <c:extLst>
                <c:ext xmlns:c15="http://schemas.microsoft.com/office/drawing/2012/chart" uri="{CE6537A1-D6FC-4f65-9D91-7224C49458BB}"/>
                <c:ext xmlns:c16="http://schemas.microsoft.com/office/drawing/2014/chart" uri="{C3380CC4-5D6E-409C-BE32-E72D297353CC}">
                  <c16:uniqueId val="{00000007-C7E1-475F-80EE-9932B1AE4F0A}"/>
                </c:ext>
              </c:extLst>
            </c:dLbl>
            <c:dLbl>
              <c:idx val="2"/>
              <c:delete val="1"/>
              <c:extLst>
                <c:ext xmlns:c15="http://schemas.microsoft.com/office/drawing/2012/chart" uri="{CE6537A1-D6FC-4f65-9D91-7224C49458BB}"/>
                <c:ext xmlns:c16="http://schemas.microsoft.com/office/drawing/2014/chart" uri="{C3380CC4-5D6E-409C-BE32-E72D297353CC}">
                  <c16:uniqueId val="{00000008-C7E1-475F-80EE-9932B1AE4F0A}"/>
                </c:ext>
              </c:extLst>
            </c:dLbl>
            <c:dLbl>
              <c:idx val="3"/>
              <c:layout>
                <c:manualLayout>
                  <c:x val="-9.004125173959554E-2"/>
                  <c:y val="-3.2171181423221555E-2"/>
                </c:manualLayout>
              </c:layout>
              <c:spPr>
                <a:solidFill>
                  <a:sysClr val="window" lastClr="FFFFFF"/>
                </a:solidFill>
                <a:ln>
                  <a:solidFill>
                    <a:srgbClr val="4EA72E"/>
                  </a:solidFill>
                </a:ln>
                <a:effectLst/>
              </c:spPr>
              <c:txPr>
                <a:bodyPr wrap="square" lIns="38100" tIns="19050" rIns="38100" bIns="19050" anchor="ctr">
                  <a:spAutoFit/>
                </a:bodyPr>
                <a:lstStyle/>
                <a:p>
                  <a:pPr>
                    <a:defRPr b="0"/>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9-C7E1-475F-80EE-9932B1AE4F0A}"/>
                </c:ext>
              </c:extLst>
            </c:dLbl>
            <c:spPr>
              <a:solidFill>
                <a:sysClr val="window" lastClr="FFFFFF"/>
              </a:solidFill>
              <a:ln>
                <a:solidFill>
                  <a:srgbClr val="4EA72E"/>
                </a:solid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'Output Tables'!$J$117:$J$120</c:f>
              <c:strCache>
                <c:ptCount val="4"/>
                <c:pt idx="0">
                  <c:v>Drainable Pouch</c:v>
                </c:pt>
                <c:pt idx="1">
                  <c:v>Closed Pouch</c:v>
                </c:pt>
                <c:pt idx="2">
                  <c:v>New Urostomy</c:v>
                </c:pt>
                <c:pt idx="3">
                  <c:v>1 pc A/C</c:v>
                </c:pt>
              </c:strCache>
            </c:strRef>
          </c:cat>
          <c:val>
            <c:numRef>
              <c:f>'Output Tables'!$O$117:$O$120</c:f>
              <c:numCache>
                <c:formatCode>_(* #,##0_);_(* \(#,##0\);_(* "-"??_);_(@_)</c:formatCode>
                <c:ptCount val="4"/>
                <c:pt idx="0">
                  <c:v>#N/A</c:v>
                </c:pt>
                <c:pt idx="1">
                  <c:v>#N/A</c:v>
                </c:pt>
                <c:pt idx="2">
                  <c:v>#N/A</c:v>
                </c:pt>
                <c:pt idx="3">
                  <c:v>#N/A</c:v>
                </c:pt>
              </c:numCache>
            </c:numRef>
          </c:val>
          <c:extLst>
            <c:ext xmlns:c16="http://schemas.microsoft.com/office/drawing/2014/chart" uri="{C3380CC4-5D6E-409C-BE32-E72D297353CC}">
              <c16:uniqueId val="{0000000A-C7E1-475F-80EE-9932B1AE4F0A}"/>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Tables'!$L$116</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txPr>
              <a:bodyPr wrap="square" lIns="38100" tIns="19050" rIns="38100" bIns="19050" anchor="ctr">
                <a:spAutoFit/>
              </a:bodyPr>
              <a:lstStyle/>
              <a:p>
                <a:pPr>
                  <a:defRPr b="0"/>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Tables'!$J$117:$J$120</c:f>
              <c:strCache>
                <c:ptCount val="4"/>
                <c:pt idx="0">
                  <c:v>Drainable Pouch</c:v>
                </c:pt>
                <c:pt idx="1">
                  <c:v>Closed Pouch</c:v>
                </c:pt>
                <c:pt idx="2">
                  <c:v>New Urostomy</c:v>
                </c:pt>
                <c:pt idx="3">
                  <c:v>1 pc A/C</c:v>
                </c:pt>
              </c:strCache>
            </c:strRef>
          </c:cat>
          <c:val>
            <c:numRef>
              <c:f>'Output Tables'!$L$117:$L$120</c:f>
              <c:numCache>
                <c:formatCode>_(* #,##0_);_(* \(#,##0\);_(* "-"??_);_(@_)</c:formatCode>
                <c:ptCount val="4"/>
                <c:pt idx="0">
                  <c:v>#N/A</c:v>
                </c:pt>
                <c:pt idx="1">
                  <c:v>#N/A</c:v>
                </c:pt>
                <c:pt idx="2">
                  <c:v>#N/A</c:v>
                </c:pt>
                <c:pt idx="3">
                  <c:v>#N/A</c:v>
                </c:pt>
              </c:numCache>
            </c:numRef>
          </c:val>
          <c:smooth val="0"/>
          <c:extLst>
            <c:ext xmlns:c16="http://schemas.microsoft.com/office/drawing/2014/chart" uri="{C3380CC4-5D6E-409C-BE32-E72D297353CC}">
              <c16:uniqueId val="{0000000F-C7E1-475F-80EE-9932B1AE4F0A}"/>
            </c:ext>
          </c:extLst>
        </c:ser>
        <c:ser>
          <c:idx val="4"/>
          <c:order val="1"/>
          <c:tx>
            <c:strRef>
              <c:f>'Output Tables'!$P$116</c:f>
              <c:strCache>
                <c:ptCount val="1"/>
                <c:pt idx="0">
                  <c:v>Stated Capacity</c:v>
                </c:pt>
              </c:strCache>
            </c:strRef>
          </c:tx>
          <c:spPr>
            <a:ln w="38100">
              <a:noFill/>
            </a:ln>
          </c:spPr>
          <c:marker>
            <c:symbol val="picture"/>
            <c:spPr>
              <a:blipFill>
                <a:blip xmlns:r="http://schemas.openxmlformats.org/officeDocument/2006/relationships" r:embed="rId2"/>
                <a:stretch>
                  <a:fillRect/>
                </a:stretch>
              </a:blipFill>
              <a:ln>
                <a:noFill/>
              </a:ln>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solidFill>
                        <a:schemeClr val="accent4"/>
                      </a:solidFill>
                    </a:ln>
                  </c:spPr>
                </c15:leaderLines>
              </c:ext>
            </c:extLst>
          </c:dLbls>
          <c:cat>
            <c:strRef>
              <c:f>'Output Tables'!$J$117:$J$120</c:f>
              <c:strCache>
                <c:ptCount val="4"/>
                <c:pt idx="0">
                  <c:v>Drainable Pouch</c:v>
                </c:pt>
                <c:pt idx="1">
                  <c:v>Closed Pouch</c:v>
                </c:pt>
                <c:pt idx="2">
                  <c:v>New Urostomy</c:v>
                </c:pt>
                <c:pt idx="3">
                  <c:v>1 pc A/C</c:v>
                </c:pt>
              </c:strCache>
              <c:extLst xmlns:c15="http://schemas.microsoft.com/office/drawing/2012/chart"/>
            </c:strRef>
          </c:cat>
          <c:val>
            <c:numRef>
              <c:f>'Output Tables'!$P$117:$P$120</c:f>
              <c:numCache>
                <c:formatCode>_(* #,##0_);_(* \(#,##0\);_(* "-"??_);_(@_)</c:formatCode>
                <c:ptCount val="4"/>
                <c:pt idx="0">
                  <c:v>#N/A</c:v>
                </c:pt>
                <c:pt idx="1">
                  <c:v>#N/A</c:v>
                </c:pt>
                <c:pt idx="2">
                  <c:v>#N/A</c:v>
                </c:pt>
                <c:pt idx="3">
                  <c:v>#N/A</c:v>
                </c:pt>
              </c:numCache>
            </c:numRef>
          </c:val>
          <c:smooth val="0"/>
          <c:extLst xmlns:c15="http://schemas.microsoft.com/office/drawing/2012/chart">
            <c:ext xmlns:c16="http://schemas.microsoft.com/office/drawing/2014/chart" uri="{C3380CC4-5D6E-409C-BE32-E72D297353CC}">
              <c16:uniqueId val="{00000013-C7E1-475F-80EE-9932B1AE4F0A}"/>
            </c:ext>
          </c:extLst>
        </c:ser>
        <c:dLbls>
          <c:showLegendKey val="0"/>
          <c:showVal val="0"/>
          <c:showCatName val="0"/>
          <c:showSerName val="0"/>
          <c:showPercent val="0"/>
          <c:showBubbleSize val="0"/>
        </c:dLbls>
        <c:marker val="1"/>
        <c:smooth val="0"/>
        <c:axId val="1661708287"/>
        <c:axId val="1661707871"/>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Drainable</a:t>
            </a:r>
            <a:r>
              <a:rPr lang="en-US" b="1" baseline="0">
                <a:solidFill>
                  <a:schemeClr val="tx1"/>
                </a:solidFill>
              </a:rPr>
              <a:t> Pouch Output to AOP Volume YTD</a:t>
            </a:r>
            <a:endParaRPr lang="en-US" b="1">
              <a:solidFill>
                <a:schemeClr val="tx1"/>
              </a:solidFill>
            </a:endParaRPr>
          </a:p>
        </c:rich>
      </c:tx>
      <c:layout>
        <c:manualLayout>
          <c:xMode val="edge"/>
          <c:yMode val="edge"/>
          <c:x val="0.25829569811236286"/>
          <c:y val="1.1134279246190789E-2"/>
        </c:manualLayout>
      </c:layout>
      <c:overlay val="0"/>
      <c:spPr>
        <a:noFill/>
        <a:ln>
          <a:noFill/>
        </a:ln>
        <a:effectLst/>
      </c:spPr>
    </c:title>
    <c:autoTitleDeleted val="0"/>
    <c:plotArea>
      <c:layout>
        <c:manualLayout>
          <c:layoutTarget val="inner"/>
          <c:xMode val="edge"/>
          <c:yMode val="edge"/>
          <c:x val="0.10534181623607793"/>
          <c:y val="0.1302873988350621"/>
          <c:w val="0.86094740896593802"/>
          <c:h val="0.7010875400027432"/>
        </c:manualLayout>
      </c:layout>
      <c:barChart>
        <c:barDir val="col"/>
        <c:grouping val="stacked"/>
        <c:varyColors val="0"/>
        <c:ser>
          <c:idx val="1"/>
          <c:order val="1"/>
          <c:tx>
            <c:strRef>
              <c:f>'Output Tables'!$G$175</c:f>
              <c:strCache>
                <c:ptCount val="1"/>
                <c:pt idx="0">
                  <c:v>Output Below or Equal to Target</c:v>
                </c:pt>
              </c:strCache>
            </c:strRef>
          </c:tx>
          <c:spPr>
            <a:solidFill>
              <a:schemeClr val="bg1">
                <a:lumMod val="65000"/>
              </a:schemeClr>
            </a:solidFill>
          </c:spPr>
          <c:invertIfNegative val="0"/>
          <c:cat>
            <c:multiLvlStrRef>
              <c:f>'[1]2024 Output-Pouch'!$BD$3:$BE$13</c:f>
              <c:multiLvlStrCache>
                <c:ptCount val="11"/>
                <c:lvl>
                  <c:pt idx="0">
                    <c:v>K6</c:v>
                  </c:pt>
                  <c:pt idx="1">
                    <c:v>K8</c:v>
                  </c:pt>
                  <c:pt idx="2">
                    <c:v>K11</c:v>
                  </c:pt>
                  <c:pt idx="3">
                    <c:v>K12</c:v>
                  </c:pt>
                  <c:pt idx="4">
                    <c:v>K3</c:v>
                  </c:pt>
                  <c:pt idx="5">
                    <c:v>K9</c:v>
                  </c:pt>
                  <c:pt idx="6">
                    <c:v>K14</c:v>
                  </c:pt>
                  <c:pt idx="7">
                    <c:v>K10</c:v>
                  </c:pt>
                  <c:pt idx="8">
                    <c:v>K13</c:v>
                  </c:pt>
                  <c:pt idx="9">
                    <c:v>P16</c:v>
                  </c:pt>
                  <c:pt idx="10">
                    <c:v>P15</c:v>
                  </c:pt>
                </c:lvl>
                <c:lvl>
                  <c:pt idx="0">
                    <c:v>SD</c:v>
                  </c:pt>
                  <c:pt idx="4">
                    <c:v>BA HOL</c:v>
                  </c:pt>
                  <c:pt idx="7">
                    <c:v>BA DAN</c:v>
                  </c:pt>
                  <c:pt idx="10">
                    <c:v>KA</c:v>
                  </c:pt>
                </c:lvl>
              </c:multiLvlStrCache>
            </c:multiLvlStrRef>
          </c:cat>
          <c:val>
            <c:numRef>
              <c:f>'Output Tables'!$G$176:$G$186</c:f>
              <c:numCache>
                <c:formatCode>_(* #,##0_);_(* \(#,##0\);_(* "-"??_);_(@_)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0-7AD6-4496-B9E4-AA91D03D6527}"/>
            </c:ext>
          </c:extLst>
        </c:ser>
        <c:ser>
          <c:idx val="2"/>
          <c:order val="2"/>
          <c:tx>
            <c:strRef>
              <c:f>'Output Tables'!$H$175</c:f>
              <c:strCache>
                <c:ptCount val="1"/>
                <c:pt idx="0">
                  <c:v>Target Not Met</c:v>
                </c:pt>
              </c:strCache>
            </c:strRef>
          </c:tx>
          <c:spPr>
            <a:solidFill>
              <a:srgbClr val="FF0000"/>
            </a:solidFill>
          </c:spPr>
          <c:invertIfNegative val="0"/>
          <c:dLbls>
            <c:dLbl>
              <c:idx val="0"/>
              <c:layout>
                <c:manualLayout>
                  <c:x val="-3.669809073126164E-3"/>
                  <c:y val="-5.7692307692307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D6-4496-B9E4-AA91D03D6527}"/>
                </c:ext>
              </c:extLst>
            </c:dLbl>
            <c:dLbl>
              <c:idx val="1"/>
              <c:delete val="1"/>
              <c:extLst>
                <c:ext xmlns:c15="http://schemas.microsoft.com/office/drawing/2012/chart" uri="{CE6537A1-D6FC-4f65-9D91-7224C49458BB}"/>
                <c:ext xmlns:c16="http://schemas.microsoft.com/office/drawing/2014/chart" uri="{C3380CC4-5D6E-409C-BE32-E72D297353CC}">
                  <c16:uniqueId val="{00000002-7AD6-4496-B9E4-AA91D03D6527}"/>
                </c:ext>
              </c:extLst>
            </c:dLbl>
            <c:dLbl>
              <c:idx val="2"/>
              <c:delete val="1"/>
              <c:extLst>
                <c:ext xmlns:c15="http://schemas.microsoft.com/office/drawing/2012/chart" uri="{CE6537A1-D6FC-4f65-9D91-7224C49458BB}"/>
                <c:ext xmlns:c16="http://schemas.microsoft.com/office/drawing/2014/chart" uri="{C3380CC4-5D6E-409C-BE32-E72D297353CC}">
                  <c16:uniqueId val="{00000003-7AD6-4496-B9E4-AA91D03D6527}"/>
                </c:ext>
              </c:extLst>
            </c:dLbl>
            <c:dLbl>
              <c:idx val="3"/>
              <c:layout>
                <c:manualLayout>
                  <c:x val="-5.5047136096892206E-3"/>
                  <c:y val="-6.410256410256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D6-4496-B9E4-AA91D03D6527}"/>
                </c:ext>
              </c:extLst>
            </c:dLbl>
            <c:dLbl>
              <c:idx val="4"/>
              <c:delete val="1"/>
              <c:extLst>
                <c:ext xmlns:c15="http://schemas.microsoft.com/office/drawing/2012/chart" uri="{CE6537A1-D6FC-4f65-9D91-7224C49458BB}"/>
                <c:ext xmlns:c16="http://schemas.microsoft.com/office/drawing/2014/chart" uri="{C3380CC4-5D6E-409C-BE32-E72D297353CC}">
                  <c16:uniqueId val="{00000005-7AD6-4496-B9E4-AA91D03D6527}"/>
                </c:ext>
              </c:extLst>
            </c:dLbl>
            <c:dLbl>
              <c:idx val="5"/>
              <c:layout>
                <c:manualLayout>
                  <c:x val="-2.3097389360436462E-3"/>
                  <c:y val="-6.64369036852333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D6-4496-B9E4-AA91D03D6527}"/>
                </c:ext>
              </c:extLst>
            </c:dLbl>
            <c:dLbl>
              <c:idx val="6"/>
              <c:delete val="1"/>
              <c:extLst>
                <c:ext xmlns:c15="http://schemas.microsoft.com/office/drawing/2012/chart" uri="{CE6537A1-D6FC-4f65-9D91-7224C49458BB}"/>
                <c:ext xmlns:c16="http://schemas.microsoft.com/office/drawing/2014/chart" uri="{C3380CC4-5D6E-409C-BE32-E72D297353CC}">
                  <c16:uniqueId val="{00000007-7AD6-4496-B9E4-AA91D03D6527}"/>
                </c:ext>
              </c:extLst>
            </c:dLbl>
            <c:dLbl>
              <c:idx val="7"/>
              <c:layout>
                <c:manualLayout>
                  <c:x val="-2.8631389472418261E-2"/>
                  <c:y val="-7.05666980813990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AD6-4496-B9E4-AA91D03D6527}"/>
                </c:ext>
              </c:extLst>
            </c:dLbl>
            <c:dLbl>
              <c:idx val="8"/>
              <c:layout>
                <c:manualLayout>
                  <c:x val="-1.2844371540731493E-2"/>
                  <c:y val="-5.155152574998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AD6-4496-B9E4-AA91D03D6527}"/>
                </c:ext>
              </c:extLst>
            </c:dLbl>
            <c:dLbl>
              <c:idx val="9"/>
              <c:layout>
                <c:manualLayout>
                  <c:x val="2.7523594051665195E-2"/>
                  <c:y val="-0.10233044594739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AD6-4496-B9E4-AA91D03D6527}"/>
                </c:ext>
              </c:extLst>
            </c:dLbl>
            <c:dLbl>
              <c:idx val="10"/>
              <c:layout>
                <c:manualLayout>
                  <c:x val="2.7523568048446103E-2"/>
                  <c:y val="-6.19658119658119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AD6-4496-B9E4-AA91D03D6527}"/>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Output-Pouch'!$BD$3:$BE$13</c:f>
              <c:multiLvlStrCache>
                <c:ptCount val="11"/>
                <c:lvl>
                  <c:pt idx="0">
                    <c:v>K6</c:v>
                  </c:pt>
                  <c:pt idx="1">
                    <c:v>K8</c:v>
                  </c:pt>
                  <c:pt idx="2">
                    <c:v>K11</c:v>
                  </c:pt>
                  <c:pt idx="3">
                    <c:v>K12</c:v>
                  </c:pt>
                  <c:pt idx="4">
                    <c:v>K3</c:v>
                  </c:pt>
                  <c:pt idx="5">
                    <c:v>K9</c:v>
                  </c:pt>
                  <c:pt idx="6">
                    <c:v>K14</c:v>
                  </c:pt>
                  <c:pt idx="7">
                    <c:v>K10</c:v>
                  </c:pt>
                  <c:pt idx="8">
                    <c:v>K13</c:v>
                  </c:pt>
                  <c:pt idx="9">
                    <c:v>P16</c:v>
                  </c:pt>
                  <c:pt idx="10">
                    <c:v>P15</c:v>
                  </c:pt>
                </c:lvl>
                <c:lvl>
                  <c:pt idx="0">
                    <c:v>SD</c:v>
                  </c:pt>
                  <c:pt idx="4">
                    <c:v>BA HOL</c:v>
                  </c:pt>
                  <c:pt idx="7">
                    <c:v>BA DAN</c:v>
                  </c:pt>
                  <c:pt idx="10">
                    <c:v>KA</c:v>
                  </c:pt>
                </c:lvl>
              </c:multiLvlStrCache>
            </c:multiLvlStrRef>
          </c:cat>
          <c:val>
            <c:numRef>
              <c:f>'Output Tables'!$H$176:$H$186</c:f>
              <c:numCache>
                <c:formatCode>_(* #,##0_);_(* \(#,##0\);_(* "-"??_);_(@_)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C-7AD6-4496-B9E4-AA91D03D6527}"/>
            </c:ext>
          </c:extLst>
        </c:ser>
        <c:ser>
          <c:idx val="3"/>
          <c:order val="3"/>
          <c:tx>
            <c:strRef>
              <c:f>'Output Tables'!$I$175</c:f>
              <c:strCache>
                <c:ptCount val="1"/>
                <c:pt idx="0">
                  <c:v>Output Overachieved</c:v>
                </c:pt>
              </c:strCache>
            </c:strRef>
          </c:tx>
          <c:spPr>
            <a:solidFill>
              <a:schemeClr val="accent6"/>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7AD6-4496-B9E4-AA91D03D6527}"/>
                </c:ext>
              </c:extLst>
            </c:dLbl>
            <c:dLbl>
              <c:idx val="1"/>
              <c:layout>
                <c:manualLayout>
                  <c:x val="0"/>
                  <c:y val="-6.4102564102564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AD6-4496-B9E4-AA91D03D6527}"/>
                </c:ext>
              </c:extLst>
            </c:dLbl>
            <c:dLbl>
              <c:idx val="2"/>
              <c:layout>
                <c:manualLayout>
                  <c:x val="0"/>
                  <c:y val="-7.6707502482064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AD6-4496-B9E4-AA91D03D6527}"/>
                </c:ext>
              </c:extLst>
            </c:dLbl>
            <c:dLbl>
              <c:idx val="3"/>
              <c:delete val="1"/>
              <c:extLst>
                <c:ext xmlns:c15="http://schemas.microsoft.com/office/drawing/2012/chart" uri="{CE6537A1-D6FC-4f65-9D91-7224C49458BB}"/>
                <c:ext xmlns:c16="http://schemas.microsoft.com/office/drawing/2014/chart" uri="{C3380CC4-5D6E-409C-BE32-E72D297353CC}">
                  <c16:uniqueId val="{00000010-7AD6-4496-B9E4-AA91D03D6527}"/>
                </c:ext>
              </c:extLst>
            </c:dLbl>
            <c:dLbl>
              <c:idx val="4"/>
              <c:layout>
                <c:manualLayout>
                  <c:x val="-1.4679236292504656E-2"/>
                  <c:y val="-5.128205128205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AD6-4496-B9E4-AA91D03D6527}"/>
                </c:ext>
              </c:extLst>
            </c:dLbl>
            <c:dLbl>
              <c:idx val="5"/>
              <c:delete val="1"/>
              <c:extLst>
                <c:ext xmlns:c15="http://schemas.microsoft.com/office/drawing/2012/chart" uri="{CE6537A1-D6FC-4f65-9D91-7224C49458BB}"/>
                <c:ext xmlns:c16="http://schemas.microsoft.com/office/drawing/2014/chart" uri="{C3380CC4-5D6E-409C-BE32-E72D297353CC}">
                  <c16:uniqueId val="{00000012-7AD6-4496-B9E4-AA91D03D6527}"/>
                </c:ext>
              </c:extLst>
            </c:dLbl>
            <c:dLbl>
              <c:idx val="6"/>
              <c:layout>
                <c:manualLayout>
                  <c:x val="7.9078869421016874E-5"/>
                  <c:y val="-6.7784584025066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AD6-4496-B9E4-AA91D03D6527}"/>
                </c:ext>
              </c:extLst>
            </c:dLbl>
            <c:dLbl>
              <c:idx val="7"/>
              <c:delete val="1"/>
              <c:extLst>
                <c:ext xmlns:c15="http://schemas.microsoft.com/office/drawing/2012/chart" uri="{CE6537A1-D6FC-4f65-9D91-7224C49458BB}"/>
                <c:ext xmlns:c16="http://schemas.microsoft.com/office/drawing/2014/chart" uri="{C3380CC4-5D6E-409C-BE32-E72D297353CC}">
                  <c16:uniqueId val="{00000014-7AD6-4496-B9E4-AA91D03D6527}"/>
                </c:ext>
              </c:extLst>
            </c:dLbl>
            <c:dLbl>
              <c:idx val="8"/>
              <c:delete val="1"/>
              <c:extLst>
                <c:ext xmlns:c15="http://schemas.microsoft.com/office/drawing/2012/chart" uri="{CE6537A1-D6FC-4f65-9D91-7224C49458BB}"/>
                <c:ext xmlns:c16="http://schemas.microsoft.com/office/drawing/2014/chart" uri="{C3380CC4-5D6E-409C-BE32-E72D297353CC}">
                  <c16:uniqueId val="{00000015-7AD6-4496-B9E4-AA91D03D6527}"/>
                </c:ext>
              </c:extLst>
            </c:dLbl>
            <c:dLbl>
              <c:idx val="9"/>
              <c:delete val="1"/>
              <c:extLst>
                <c:ext xmlns:c15="http://schemas.microsoft.com/office/drawing/2012/chart" uri="{CE6537A1-D6FC-4f65-9D91-7224C49458BB}"/>
                <c:ext xmlns:c16="http://schemas.microsoft.com/office/drawing/2014/chart" uri="{C3380CC4-5D6E-409C-BE32-E72D297353CC}">
                  <c16:uniqueId val="{00000016-7AD6-4496-B9E4-AA91D03D6527}"/>
                </c:ext>
              </c:extLst>
            </c:dLbl>
            <c:dLbl>
              <c:idx val="10"/>
              <c:delete val="1"/>
              <c:extLst>
                <c:ext xmlns:c15="http://schemas.microsoft.com/office/drawing/2012/chart" uri="{CE6537A1-D6FC-4f65-9D91-7224C49458BB}"/>
                <c:ext xmlns:c16="http://schemas.microsoft.com/office/drawing/2014/chart" uri="{C3380CC4-5D6E-409C-BE32-E72D297353CC}">
                  <c16:uniqueId val="{00000017-7AD6-4496-B9E4-AA91D03D6527}"/>
                </c:ext>
              </c:extLst>
            </c:dLbl>
            <c:spPr>
              <a:solidFill>
                <a:sysClr val="window" lastClr="FFFFFF"/>
              </a:solidFill>
              <a:ln>
                <a:solidFill>
                  <a:srgbClr val="4EA72E"/>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Output-Pouch'!$BD$3:$BE$13</c:f>
              <c:multiLvlStrCache>
                <c:ptCount val="11"/>
                <c:lvl>
                  <c:pt idx="0">
                    <c:v>K6</c:v>
                  </c:pt>
                  <c:pt idx="1">
                    <c:v>K8</c:v>
                  </c:pt>
                  <c:pt idx="2">
                    <c:v>K11</c:v>
                  </c:pt>
                  <c:pt idx="3">
                    <c:v>K12</c:v>
                  </c:pt>
                  <c:pt idx="4">
                    <c:v>K3</c:v>
                  </c:pt>
                  <c:pt idx="5">
                    <c:v>K9</c:v>
                  </c:pt>
                  <c:pt idx="6">
                    <c:v>K14</c:v>
                  </c:pt>
                  <c:pt idx="7">
                    <c:v>K10</c:v>
                  </c:pt>
                  <c:pt idx="8">
                    <c:v>K13</c:v>
                  </c:pt>
                  <c:pt idx="9">
                    <c:v>P16</c:v>
                  </c:pt>
                  <c:pt idx="10">
                    <c:v>P15</c:v>
                  </c:pt>
                </c:lvl>
                <c:lvl>
                  <c:pt idx="0">
                    <c:v>SD</c:v>
                  </c:pt>
                  <c:pt idx="4">
                    <c:v>BA HOL</c:v>
                  </c:pt>
                  <c:pt idx="7">
                    <c:v>BA DAN</c:v>
                  </c:pt>
                  <c:pt idx="10">
                    <c:v>KA</c:v>
                  </c:pt>
                </c:lvl>
              </c:multiLvlStrCache>
            </c:multiLvlStrRef>
          </c:cat>
          <c:val>
            <c:numRef>
              <c:f>'Output Tables'!$I$176:$I$186</c:f>
              <c:numCache>
                <c:formatCode>_(* #,##0_);_(* \(#,##0\);_(* "-"??_);_(@_)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18-7AD6-4496-B9E4-AA91D03D6527}"/>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Tables'!$F$175</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Tables'!$D$176:$D$186</c:f>
              <c:strCache>
                <c:ptCount val="11"/>
                <c:pt idx="0">
                  <c:v>05KFL03</c:v>
                </c:pt>
                <c:pt idx="1">
                  <c:v>05KFL09</c:v>
                </c:pt>
                <c:pt idx="2">
                  <c:v>05KFL14</c:v>
                </c:pt>
                <c:pt idx="3">
                  <c:v>05KFL10</c:v>
                </c:pt>
                <c:pt idx="4">
                  <c:v>05KFL13</c:v>
                </c:pt>
                <c:pt idx="5">
                  <c:v>05PM16</c:v>
                </c:pt>
                <c:pt idx="6">
                  <c:v>PCH15</c:v>
                </c:pt>
                <c:pt idx="7">
                  <c:v>96K06</c:v>
                </c:pt>
                <c:pt idx="8">
                  <c:v>96K08</c:v>
                </c:pt>
                <c:pt idx="9">
                  <c:v>96K11</c:v>
                </c:pt>
                <c:pt idx="10">
                  <c:v>96K12</c:v>
                </c:pt>
              </c:strCache>
            </c:strRef>
          </c:cat>
          <c:val>
            <c:numRef>
              <c:f>'Output Tables'!$F$176:$F$186</c:f>
              <c:numCache>
                <c:formatCode>_(* #,##0_);_(* \(#,##0\);_(* "-"??_);_(@_)</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0"/>
          <c:extLst>
            <c:ext xmlns:c16="http://schemas.microsoft.com/office/drawing/2014/chart" uri="{C3380CC4-5D6E-409C-BE32-E72D297353CC}">
              <c16:uniqueId val="{00000024-7AD6-4496-B9E4-AA91D03D6527}"/>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6350">
                      <a:noFill/>
                    </a:ln>
                  </c:spPr>
                </c:marker>
                <c:cat>
                  <c:strRef>
                    <c:extLst>
                      <c:ext uri="{02D57815-91ED-43cb-92C2-25804820EDAC}">
                        <c15:formulaRef>
                          <c15:sqref>'Output Tables'!$D$176:$D$186</c15:sqref>
                        </c15:formulaRef>
                      </c:ext>
                    </c:extLst>
                    <c:strCache>
                      <c:ptCount val="11"/>
                      <c:pt idx="0">
                        <c:v>05KFL03</c:v>
                      </c:pt>
                      <c:pt idx="1">
                        <c:v>05KFL09</c:v>
                      </c:pt>
                      <c:pt idx="2">
                        <c:v>05KFL14</c:v>
                      </c:pt>
                      <c:pt idx="3">
                        <c:v>05KFL10</c:v>
                      </c:pt>
                      <c:pt idx="4">
                        <c:v>05KFL13</c:v>
                      </c:pt>
                      <c:pt idx="5">
                        <c:v>05PM16</c:v>
                      </c:pt>
                      <c:pt idx="6">
                        <c:v>PCH15</c:v>
                      </c:pt>
                      <c:pt idx="7">
                        <c:v>96K06</c:v>
                      </c:pt>
                      <c:pt idx="8">
                        <c:v>96K08</c:v>
                      </c:pt>
                      <c:pt idx="9">
                        <c:v>96K11</c:v>
                      </c:pt>
                      <c:pt idx="10">
                        <c:v>96K12</c:v>
                      </c:pt>
                    </c:strCache>
                  </c:strRef>
                </c:cat>
                <c:val>
                  <c:numRef>
                    <c:extLst>
                      <c:ext uri="{02D57815-91ED-43cb-92C2-25804820EDAC}">
                        <c15:formulaRef>
                          <c15:sqref>'[1]2024 Capacities'!$AO$6:$AO$16</c15:sqref>
                        </c15:formulaRef>
                      </c:ext>
                    </c:extLst>
                    <c:numCache>
                      <c:formatCode>General</c:formatCode>
                      <c:ptCount val="11"/>
                      <c:pt idx="0">
                        <c:v>12448520</c:v>
                      </c:pt>
                      <c:pt idx="1">
                        <c:v>12493650</c:v>
                      </c:pt>
                      <c:pt idx="2">
                        <c:v>13173840</c:v>
                      </c:pt>
                      <c:pt idx="3">
                        <c:v>11489672</c:v>
                      </c:pt>
                      <c:pt idx="4">
                        <c:v>9606520</c:v>
                      </c:pt>
                      <c:pt idx="5">
                        <c:v>11078208</c:v>
                      </c:pt>
                      <c:pt idx="6">
                        <c:v>9870817</c:v>
                      </c:pt>
                      <c:pt idx="7">
                        <c:v>8993745</c:v>
                      </c:pt>
                      <c:pt idx="8">
                        <c:v>10514645</c:v>
                      </c:pt>
                      <c:pt idx="9">
                        <c:v>12343638</c:v>
                      </c:pt>
                      <c:pt idx="10">
                        <c:v>13598013</c:v>
                      </c:pt>
                    </c:numCache>
                  </c:numRef>
                </c:val>
                <c:smooth val="0"/>
                <c:extLst>
                  <c:ext xmlns:c16="http://schemas.microsoft.com/office/drawing/2014/chart" uri="{C3380CC4-5D6E-409C-BE32-E72D297353CC}">
                    <c16:uniqueId val="{00000025-7AD6-4496-B9E4-AA91D03D6527}"/>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Drainable Pouch </a:t>
            </a:r>
            <a:r>
              <a:rPr lang="en-US" b="1" baseline="0">
                <a:solidFill>
                  <a:schemeClr val="tx1"/>
                </a:solidFill>
              </a:rPr>
              <a:t>Output to AOP Volume By Plant YTD</a:t>
            </a:r>
            <a:endParaRPr lang="en-US" b="1">
              <a:solidFill>
                <a:schemeClr val="tx1"/>
              </a:solidFill>
            </a:endParaRPr>
          </a:p>
        </c:rich>
      </c:tx>
      <c:layout>
        <c:manualLayout>
          <c:xMode val="edge"/>
          <c:yMode val="edge"/>
          <c:x val="9.5093868684040836E-2"/>
          <c:y val="1.0780546549328392E-2"/>
        </c:manualLayout>
      </c:layout>
      <c:overlay val="0"/>
      <c:spPr>
        <a:noFill/>
        <a:ln>
          <a:noFill/>
        </a:ln>
        <a:effectLst/>
      </c:spPr>
    </c:title>
    <c:autoTitleDeleted val="0"/>
    <c:plotArea>
      <c:layout>
        <c:manualLayout>
          <c:layoutTarget val="inner"/>
          <c:xMode val="edge"/>
          <c:yMode val="edge"/>
          <c:x val="0.11340466862802226"/>
          <c:y val="0.11879944418712368"/>
          <c:w val="0.86965041417288502"/>
          <c:h val="0.7010875400027432"/>
        </c:manualLayout>
      </c:layout>
      <c:barChart>
        <c:barDir val="col"/>
        <c:grouping val="stacked"/>
        <c:varyColors val="0"/>
        <c:ser>
          <c:idx val="1"/>
          <c:order val="1"/>
          <c:tx>
            <c:strRef>
              <c:f>'Output Tables'!$G$189</c:f>
              <c:strCache>
                <c:ptCount val="1"/>
                <c:pt idx="0">
                  <c:v>Output Below or Equal to Target</c:v>
                </c:pt>
              </c:strCache>
            </c:strRef>
          </c:tx>
          <c:spPr>
            <a:solidFill>
              <a:schemeClr val="bg1">
                <a:lumMod val="65000"/>
              </a:schemeClr>
            </a:solidFill>
          </c:spPr>
          <c:invertIfNegative val="0"/>
          <c:cat>
            <c:strRef>
              <c:f>'[1]2024 Output-Pouch'!$BE$44:$BE$47</c:f>
              <c:strCache>
                <c:ptCount val="4"/>
                <c:pt idx="0">
                  <c:v>SD</c:v>
                </c:pt>
                <c:pt idx="1">
                  <c:v>BA-HOL</c:v>
                </c:pt>
                <c:pt idx="2">
                  <c:v>BA-DAN</c:v>
                </c:pt>
                <c:pt idx="3">
                  <c:v>KA</c:v>
                </c:pt>
              </c:strCache>
            </c:strRef>
          </c:cat>
          <c:val>
            <c:numRef>
              <c:f>'Output Tables'!$G$190:$G$193</c:f>
              <c:numCache>
                <c:formatCode>_(* #,##0_);_(* \(#,##0\);_(* "-"??_);_(@_)</c:formatCode>
                <c:ptCount val="4"/>
                <c:pt idx="0">
                  <c:v>#N/A</c:v>
                </c:pt>
                <c:pt idx="1">
                  <c:v>#N/A</c:v>
                </c:pt>
                <c:pt idx="2">
                  <c:v>#N/A</c:v>
                </c:pt>
                <c:pt idx="3">
                  <c:v>#N/A</c:v>
                </c:pt>
              </c:numCache>
            </c:numRef>
          </c:val>
          <c:extLst>
            <c:ext xmlns:c16="http://schemas.microsoft.com/office/drawing/2014/chart" uri="{C3380CC4-5D6E-409C-BE32-E72D297353CC}">
              <c16:uniqueId val="{00000000-1DBC-4EBC-961B-1C12250BA8F6}"/>
            </c:ext>
          </c:extLst>
        </c:ser>
        <c:ser>
          <c:idx val="2"/>
          <c:order val="2"/>
          <c:tx>
            <c:strRef>
              <c:f>'Output Tables'!$H$189</c:f>
              <c:strCache>
                <c:ptCount val="1"/>
                <c:pt idx="0">
                  <c:v>Target Not Met</c:v>
                </c:pt>
              </c:strCache>
            </c:strRef>
          </c:tx>
          <c:spPr>
            <a:solidFill>
              <a:srgbClr val="FF0000"/>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1DBC-4EBC-961B-1C12250BA8F6}"/>
                </c:ext>
              </c:extLst>
            </c:dLbl>
            <c:dLbl>
              <c:idx val="1"/>
              <c:layout>
                <c:manualLayout>
                  <c:x val="0"/>
                  <c:y val="-7.7597476836495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BC-4EBC-961B-1C12250BA8F6}"/>
                </c:ext>
              </c:extLst>
            </c:dLbl>
            <c:dLbl>
              <c:idx val="2"/>
              <c:delete val="1"/>
              <c:extLst>
                <c:ext xmlns:c15="http://schemas.microsoft.com/office/drawing/2012/chart" uri="{CE6537A1-D6FC-4f65-9D91-7224C49458BB}"/>
                <c:ext xmlns:c16="http://schemas.microsoft.com/office/drawing/2014/chart" uri="{C3380CC4-5D6E-409C-BE32-E72D297353CC}">
                  <c16:uniqueId val="{00000003-1DBC-4EBC-961B-1C12250BA8F6}"/>
                </c:ext>
              </c:extLst>
            </c:dLbl>
            <c:dLbl>
              <c:idx val="3"/>
              <c:layout>
                <c:manualLayout>
                  <c:x val="1.9559301388984193E-2"/>
                  <c:y val="-9.55045868756863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BC-4EBC-961B-1C12250BA8F6}"/>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'[1]2024 Output-Pouch'!$BE$44:$BE$47</c:f>
              <c:strCache>
                <c:ptCount val="4"/>
                <c:pt idx="0">
                  <c:v>SD</c:v>
                </c:pt>
                <c:pt idx="1">
                  <c:v>BA-HOL</c:v>
                </c:pt>
                <c:pt idx="2">
                  <c:v>BA-DAN</c:v>
                </c:pt>
                <c:pt idx="3">
                  <c:v>KA</c:v>
                </c:pt>
              </c:strCache>
            </c:strRef>
          </c:cat>
          <c:val>
            <c:numRef>
              <c:f>'Output Tables'!$H$190:$H$193</c:f>
              <c:numCache>
                <c:formatCode>_(* #,##0_);_(* \(#,##0\);_(* "-"??_);_(@_)</c:formatCode>
                <c:ptCount val="4"/>
                <c:pt idx="0">
                  <c:v>#N/A</c:v>
                </c:pt>
                <c:pt idx="1">
                  <c:v>#N/A</c:v>
                </c:pt>
                <c:pt idx="2">
                  <c:v>#N/A</c:v>
                </c:pt>
                <c:pt idx="3">
                  <c:v>#N/A</c:v>
                </c:pt>
              </c:numCache>
            </c:numRef>
          </c:val>
          <c:extLst>
            <c:ext xmlns:c16="http://schemas.microsoft.com/office/drawing/2014/chart" uri="{C3380CC4-5D6E-409C-BE32-E72D297353CC}">
              <c16:uniqueId val="{00000005-1DBC-4EBC-961B-1C12250BA8F6}"/>
            </c:ext>
          </c:extLst>
        </c:ser>
        <c:ser>
          <c:idx val="3"/>
          <c:order val="3"/>
          <c:tx>
            <c:strRef>
              <c:f>'Output Tables'!$I$189</c:f>
              <c:strCache>
                <c:ptCount val="1"/>
                <c:pt idx="0">
                  <c:v>Output Overachieved</c:v>
                </c:pt>
              </c:strCache>
            </c:strRef>
          </c:tx>
          <c:spPr>
            <a:solidFill>
              <a:schemeClr val="accent6"/>
            </a:solidFill>
          </c:spPr>
          <c:invertIfNegative val="0"/>
          <c:dLbls>
            <c:dLbl>
              <c:idx val="0"/>
              <c:layout>
                <c:manualLayout>
                  <c:x val="0"/>
                  <c:y val="-6.2674885137169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BC-4EBC-961B-1C12250BA8F6}"/>
                </c:ext>
              </c:extLst>
            </c:dLbl>
            <c:dLbl>
              <c:idx val="1"/>
              <c:delete val="1"/>
              <c:extLst>
                <c:ext xmlns:c15="http://schemas.microsoft.com/office/drawing/2012/chart" uri="{CE6537A1-D6FC-4f65-9D91-7224C49458BB}"/>
                <c:ext xmlns:c16="http://schemas.microsoft.com/office/drawing/2014/chart" uri="{C3380CC4-5D6E-409C-BE32-E72D297353CC}">
                  <c16:uniqueId val="{00000007-1DBC-4EBC-961B-1C12250BA8F6}"/>
                </c:ext>
              </c:extLst>
            </c:dLbl>
            <c:dLbl>
              <c:idx val="2"/>
              <c:layout>
                <c:manualLayout>
                  <c:x val="-7.5749602319386236E-17"/>
                  <c:y val="-8.0863794981938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BC-4EBC-961B-1C12250BA8F6}"/>
                </c:ext>
              </c:extLst>
            </c:dLbl>
            <c:dLbl>
              <c:idx val="3"/>
              <c:delete val="1"/>
              <c:extLst>
                <c:ext xmlns:c15="http://schemas.microsoft.com/office/drawing/2012/chart" uri="{CE6537A1-D6FC-4f65-9D91-7224C49458BB}"/>
                <c:ext xmlns:c16="http://schemas.microsoft.com/office/drawing/2014/chart" uri="{C3380CC4-5D6E-409C-BE32-E72D297353CC}">
                  <c16:uniqueId val="{00000009-1DBC-4EBC-961B-1C12250BA8F6}"/>
                </c:ext>
              </c:extLst>
            </c:dLbl>
            <c:spPr>
              <a:solidFill>
                <a:sysClr val="window" lastClr="FFFFFF"/>
              </a:solidFill>
              <a:ln>
                <a:solidFill>
                  <a:srgbClr val="4EA72E"/>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'[1]2024 Output-Pouch'!$BE$44:$BE$47</c:f>
              <c:strCache>
                <c:ptCount val="4"/>
                <c:pt idx="0">
                  <c:v>SD</c:v>
                </c:pt>
                <c:pt idx="1">
                  <c:v>BA-HOL</c:v>
                </c:pt>
                <c:pt idx="2">
                  <c:v>BA-DAN</c:v>
                </c:pt>
                <c:pt idx="3">
                  <c:v>KA</c:v>
                </c:pt>
              </c:strCache>
            </c:strRef>
          </c:cat>
          <c:val>
            <c:numRef>
              <c:f>'Output Tables'!$I$190:$I$193</c:f>
              <c:numCache>
                <c:formatCode>_(* #,##0_);_(* \(#,##0\);_(* "-"??_);_(@_)</c:formatCode>
                <c:ptCount val="4"/>
                <c:pt idx="0">
                  <c:v>#N/A</c:v>
                </c:pt>
                <c:pt idx="1">
                  <c:v>#N/A</c:v>
                </c:pt>
                <c:pt idx="2">
                  <c:v>#N/A</c:v>
                </c:pt>
                <c:pt idx="3">
                  <c:v>#N/A</c:v>
                </c:pt>
              </c:numCache>
            </c:numRef>
          </c:val>
          <c:extLst>
            <c:ext xmlns:c16="http://schemas.microsoft.com/office/drawing/2014/chart" uri="{C3380CC4-5D6E-409C-BE32-E72D297353CC}">
              <c16:uniqueId val="{0000000A-1DBC-4EBC-961B-1C12250BA8F6}"/>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Tables'!$F$189</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dLbl>
              <c:idx val="3"/>
              <c:layout>
                <c:manualLayout>
                  <c:x val="-0.18907324676018056"/>
                  <c:y val="-2.984518339865198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DBC-4EBC-961B-1C12250BA8F6}"/>
                </c:ext>
              </c:extLst>
            </c:dLbl>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Tables'!$D$190:$D$193</c:f>
              <c:strCache>
                <c:ptCount val="4"/>
                <c:pt idx="0">
                  <c:v> BA-HOL </c:v>
                </c:pt>
                <c:pt idx="1">
                  <c:v> BA-DAN </c:v>
                </c:pt>
                <c:pt idx="2">
                  <c:v> KA </c:v>
                </c:pt>
                <c:pt idx="3">
                  <c:v> SD </c:v>
                </c:pt>
              </c:strCache>
            </c:strRef>
          </c:cat>
          <c:val>
            <c:numRef>
              <c:f>'Output Tables'!$F$190:$F$193</c:f>
              <c:numCache>
                <c:formatCode>_(* #,##0_);_(* \(#,##0\);_(* "-"??_);_(@_)</c:formatCode>
                <c:ptCount val="4"/>
                <c:pt idx="0">
                  <c:v>#N/A</c:v>
                </c:pt>
                <c:pt idx="1">
                  <c:v>#N/A</c:v>
                </c:pt>
                <c:pt idx="2">
                  <c:v>#N/A</c:v>
                </c:pt>
                <c:pt idx="3">
                  <c:v>#N/A</c:v>
                </c:pt>
              </c:numCache>
            </c:numRef>
          </c:val>
          <c:smooth val="0"/>
          <c:extLst>
            <c:ext xmlns:c16="http://schemas.microsoft.com/office/drawing/2014/chart" uri="{C3380CC4-5D6E-409C-BE32-E72D297353CC}">
              <c16:uniqueId val="{0000000F-1DBC-4EBC-961B-1C12250BA8F6}"/>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Tables'!$D$190:$D$193</c15:sqref>
                        </c15:formulaRef>
                      </c:ext>
                    </c:extLst>
                    <c:strCache>
                      <c:ptCount val="4"/>
                      <c:pt idx="0">
                        <c:v> BA-HOL </c:v>
                      </c:pt>
                      <c:pt idx="1">
                        <c:v> BA-DAN </c:v>
                      </c:pt>
                      <c:pt idx="2">
                        <c:v> KA </c:v>
                      </c:pt>
                      <c:pt idx="3">
                        <c:v> SD </c:v>
                      </c:pt>
                    </c:strCache>
                  </c:strRef>
                </c:cat>
                <c:val>
                  <c:numRef>
                    <c:extLst>
                      <c:ext uri="{02D57815-91ED-43cb-92C2-25804820EDAC}">
                        <c15:formulaRef>
                          <c15:sqref>'[1]2024 Capacities'!$AO$62:$AO$64</c15:sqref>
                        </c15:formulaRef>
                      </c:ext>
                    </c:extLst>
                    <c:numCache>
                      <c:formatCode>General</c:formatCode>
                      <c:ptCount val="3"/>
                      <c:pt idx="0">
                        <c:v>49605682</c:v>
                      </c:pt>
                      <c:pt idx="1">
                        <c:v>30555545</c:v>
                      </c:pt>
                      <c:pt idx="2">
                        <c:v>31852028</c:v>
                      </c:pt>
                    </c:numCache>
                  </c:numRef>
                </c:val>
                <c:smooth val="0"/>
                <c:extLst>
                  <c:ext xmlns:c16="http://schemas.microsoft.com/office/drawing/2014/chart" uri="{C3380CC4-5D6E-409C-BE32-E72D297353CC}">
                    <c16:uniqueId val="{00000010-1DBC-4EBC-961B-1C12250BA8F6}"/>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layout>
        <c:manualLayout>
          <c:xMode val="edge"/>
          <c:yMode val="edge"/>
          <c:x val="5.2330597478996613E-2"/>
          <c:y val="0.88313651381812563"/>
          <c:w val="0.90376720306401526"/>
          <c:h val="0.10117721167207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Closed Pouch </a:t>
            </a:r>
            <a:r>
              <a:rPr lang="en-US" b="1" baseline="0">
                <a:solidFill>
                  <a:schemeClr val="tx1"/>
                </a:solidFill>
              </a:rPr>
              <a:t>Output to AOP Volume YTD</a:t>
            </a:r>
            <a:endParaRPr lang="en-US" b="1">
              <a:solidFill>
                <a:schemeClr val="tx1"/>
              </a:solidFill>
            </a:endParaRPr>
          </a:p>
        </c:rich>
      </c:tx>
      <c:layout>
        <c:manualLayout>
          <c:xMode val="edge"/>
          <c:yMode val="edge"/>
          <c:x val="0.2536149336458895"/>
          <c:y val="1.8919820581433534E-2"/>
        </c:manualLayout>
      </c:layout>
      <c:overlay val="0"/>
      <c:spPr>
        <a:noFill/>
        <a:ln>
          <a:noFill/>
        </a:ln>
        <a:effectLst/>
      </c:spPr>
    </c:title>
    <c:autoTitleDeleted val="0"/>
    <c:plotArea>
      <c:layout>
        <c:manualLayout>
          <c:layoutTarget val="inner"/>
          <c:xMode val="edge"/>
          <c:yMode val="edge"/>
          <c:x val="0.10520296664501033"/>
          <c:y val="0.12193668428432747"/>
          <c:w val="0.87682330843758749"/>
          <c:h val="0.7010875400027432"/>
        </c:manualLayout>
      </c:layout>
      <c:barChart>
        <c:barDir val="col"/>
        <c:grouping val="stacked"/>
        <c:varyColors val="0"/>
        <c:ser>
          <c:idx val="1"/>
          <c:order val="1"/>
          <c:tx>
            <c:strRef>
              <c:f>'Output Tables'!$G$220</c:f>
              <c:strCache>
                <c:ptCount val="1"/>
                <c:pt idx="0">
                  <c:v>Output Below or Equal to Target</c:v>
                </c:pt>
              </c:strCache>
            </c:strRef>
          </c:tx>
          <c:spPr>
            <a:solidFill>
              <a:schemeClr val="bg1">
                <a:lumMod val="65000"/>
              </a:schemeClr>
            </a:solidFill>
          </c:spPr>
          <c:invertIfNegative val="0"/>
          <c:cat>
            <c:multiLvlStrRef>
              <c:f>'[1]2024 Output-Pouch'!$AS$3:$AT$8</c:f>
              <c:multiLvlStrCache>
                <c:ptCount val="6"/>
                <c:lvl>
                  <c:pt idx="0">
                    <c:v>K5</c:v>
                  </c:pt>
                  <c:pt idx="1">
                    <c:v>K2</c:v>
                  </c:pt>
                  <c:pt idx="2">
                    <c:v>HF11</c:v>
                  </c:pt>
                  <c:pt idx="3">
                    <c:v>PCH01</c:v>
                  </c:pt>
                  <c:pt idx="4">
                    <c:v>PCH04</c:v>
                  </c:pt>
                  <c:pt idx="5">
                    <c:v>PCH07</c:v>
                  </c:pt>
                </c:lvl>
                <c:lvl>
                  <c:pt idx="0">
                    <c:v>SD</c:v>
                  </c:pt>
                  <c:pt idx="1">
                    <c:v>BA</c:v>
                  </c:pt>
                  <c:pt idx="3">
                    <c:v>KA</c:v>
                  </c:pt>
                </c:lvl>
              </c:multiLvlStrCache>
            </c:multiLvlStrRef>
          </c:cat>
          <c:val>
            <c:numRef>
              <c:f>'Output Tables'!$G$221:$G$226</c:f>
              <c:numCache>
                <c:formatCode>_(* #,##0_);_(* \(#,##0\);_(* "-"??_);_(@_)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F041-425B-A829-6143F2D7B8C8}"/>
            </c:ext>
          </c:extLst>
        </c:ser>
        <c:ser>
          <c:idx val="2"/>
          <c:order val="2"/>
          <c:tx>
            <c:strRef>
              <c:f>'Output Tables'!$H$220</c:f>
              <c:strCache>
                <c:ptCount val="1"/>
                <c:pt idx="0">
                  <c:v>Target Not Met</c:v>
                </c:pt>
              </c:strCache>
            </c:strRef>
          </c:tx>
          <c:spPr>
            <a:solidFill>
              <a:srgbClr val="FF0000"/>
            </a:solidFill>
          </c:spPr>
          <c:invertIfNegative val="0"/>
          <c:dLbls>
            <c:dLbl>
              <c:idx val="0"/>
              <c:layout>
                <c:manualLayout>
                  <c:x val="1.4486242418426843E-2"/>
                  <c:y val="-5.8320849371992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41-425B-A829-6143F2D7B8C8}"/>
                </c:ext>
              </c:extLst>
            </c:dLbl>
            <c:dLbl>
              <c:idx val="1"/>
              <c:layout>
                <c:manualLayout>
                  <c:x val="1.6297022720730133E-2"/>
                  <c:y val="-5.8320849371992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41-425B-A829-6143F2D7B8C8}"/>
                </c:ext>
              </c:extLst>
            </c:dLbl>
            <c:dLbl>
              <c:idx val="2"/>
              <c:layout>
                <c:manualLayout>
                  <c:x val="-3.2594045441460398E-2"/>
                  <c:y val="-0.110161604369318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41-425B-A829-6143F2D7B8C8}"/>
                </c:ext>
              </c:extLst>
            </c:dLbl>
            <c:dLbl>
              <c:idx val="3"/>
              <c:layout>
                <c:manualLayout>
                  <c:x val="0"/>
                  <c:y val="-0.116641698743984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41-425B-A829-6143F2D7B8C8}"/>
                </c:ext>
              </c:extLst>
            </c:dLbl>
            <c:dLbl>
              <c:idx val="4"/>
              <c:layout>
                <c:manualLayout>
                  <c:x val="7.2431212092134217E-3"/>
                  <c:y val="-0.129601887493315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41-425B-A829-6143F2D7B8C8}"/>
                </c:ext>
              </c:extLst>
            </c:dLbl>
            <c:dLbl>
              <c:idx val="5"/>
              <c:layout>
                <c:manualLayout>
                  <c:x val="1.8107803023033554E-3"/>
                  <c:y val="-0.153362233533757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41-425B-A829-6143F2D7B8C8}"/>
                </c:ext>
              </c:extLst>
            </c:dLbl>
            <c:spPr>
              <a:no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Output-Pouch'!$AS$3:$AT$8</c:f>
              <c:multiLvlStrCache>
                <c:ptCount val="6"/>
                <c:lvl>
                  <c:pt idx="0">
                    <c:v>K5</c:v>
                  </c:pt>
                  <c:pt idx="1">
                    <c:v>K2</c:v>
                  </c:pt>
                  <c:pt idx="2">
                    <c:v>HF11</c:v>
                  </c:pt>
                  <c:pt idx="3">
                    <c:v>PCH01</c:v>
                  </c:pt>
                  <c:pt idx="4">
                    <c:v>PCH04</c:v>
                  </c:pt>
                  <c:pt idx="5">
                    <c:v>PCH07</c:v>
                  </c:pt>
                </c:lvl>
                <c:lvl>
                  <c:pt idx="0">
                    <c:v>SD</c:v>
                  </c:pt>
                  <c:pt idx="1">
                    <c:v>BA</c:v>
                  </c:pt>
                  <c:pt idx="3">
                    <c:v>KA</c:v>
                  </c:pt>
                </c:lvl>
              </c:multiLvlStrCache>
            </c:multiLvlStrRef>
          </c:cat>
          <c:val>
            <c:numRef>
              <c:f>'Output Tables'!$H$221:$H$226</c:f>
              <c:numCache>
                <c:formatCode>_(* #,##0_);_(* \(#,##0\);_(* "-"??_);_(@_)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F041-425B-A829-6143F2D7B8C8}"/>
            </c:ext>
          </c:extLst>
        </c:ser>
        <c:ser>
          <c:idx val="3"/>
          <c:order val="3"/>
          <c:tx>
            <c:strRef>
              <c:f>'Output Tables'!$I$220</c:f>
              <c:strCache>
                <c:ptCount val="1"/>
                <c:pt idx="0">
                  <c:v>Output Overachieved</c:v>
                </c:pt>
              </c:strCache>
            </c:strRef>
          </c:tx>
          <c:spPr>
            <a:solidFill>
              <a:schemeClr val="accent6"/>
            </a:solidFill>
          </c:spPr>
          <c:invertIfNegative val="0"/>
          <c:cat>
            <c:multiLvlStrRef>
              <c:f>'[1]2024 Output-Pouch'!$AS$3:$AT$8</c:f>
              <c:multiLvlStrCache>
                <c:ptCount val="6"/>
                <c:lvl>
                  <c:pt idx="0">
                    <c:v>K5</c:v>
                  </c:pt>
                  <c:pt idx="1">
                    <c:v>K2</c:v>
                  </c:pt>
                  <c:pt idx="2">
                    <c:v>HF11</c:v>
                  </c:pt>
                  <c:pt idx="3">
                    <c:v>PCH01</c:v>
                  </c:pt>
                  <c:pt idx="4">
                    <c:v>PCH04</c:v>
                  </c:pt>
                  <c:pt idx="5">
                    <c:v>PCH07</c:v>
                  </c:pt>
                </c:lvl>
                <c:lvl>
                  <c:pt idx="0">
                    <c:v>SD</c:v>
                  </c:pt>
                  <c:pt idx="1">
                    <c:v>BA</c:v>
                  </c:pt>
                  <c:pt idx="3">
                    <c:v>KA</c:v>
                  </c:pt>
                </c:lvl>
              </c:multiLvlStrCache>
            </c:multiLvlStrRef>
          </c:cat>
          <c:val>
            <c:numRef>
              <c:f>'Output Tables'!$I$221:$I$226</c:f>
              <c:numCache>
                <c:formatCode>_(* #,##0_);_(* \(#,##0\);_(* "-"??_);_(@_)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E-F041-425B-A829-6143F2D7B8C8}"/>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Tables'!$F$220</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dLbl>
              <c:idx val="0"/>
              <c:layout>
                <c:manualLayout>
                  <c:x val="-4.6537053769196233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36-4A8D-BF68-22A0984416A8}"/>
                </c:ext>
              </c:extLst>
            </c:dLbl>
            <c:dLbl>
              <c:idx val="4"/>
              <c:layout>
                <c:manualLayout>
                  <c:x val="-0.17124549318882845"/>
                  <c:y val="2.37603460404412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36-4A8D-BF68-22A0984416A8}"/>
                </c:ext>
              </c:extLst>
            </c:dLbl>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solidFill>
                        <a:srgbClr val="0070C0"/>
                      </a:solidFill>
                    </a:ln>
                  </c:spPr>
                </c15:leaderLines>
              </c:ext>
            </c:extLst>
          </c:dLbls>
          <c:cat>
            <c:strRef>
              <c:f>'Output Tables'!$D$221:$D$226</c:f>
              <c:strCache>
                <c:ptCount val="6"/>
                <c:pt idx="0">
                  <c:v>05HF11</c:v>
                </c:pt>
                <c:pt idx="1">
                  <c:v>05KFL02</c:v>
                </c:pt>
                <c:pt idx="2">
                  <c:v>PCH01</c:v>
                </c:pt>
                <c:pt idx="3">
                  <c:v>PCH04</c:v>
                </c:pt>
                <c:pt idx="4">
                  <c:v>PCH07</c:v>
                </c:pt>
                <c:pt idx="5">
                  <c:v>96K05</c:v>
                </c:pt>
              </c:strCache>
            </c:strRef>
          </c:cat>
          <c:val>
            <c:numRef>
              <c:f>'Output Tables'!$F$221:$F$226</c:f>
              <c:numCache>
                <c:formatCode>_(* #,##0_);_(* \(#,##0\);_(* "-"??_);_(@_)</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4-F041-425B-A829-6143F2D7B8C8}"/>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Tables'!$D$221:$D$226</c15:sqref>
                        </c15:formulaRef>
                      </c:ext>
                    </c:extLst>
                    <c:strCache>
                      <c:ptCount val="6"/>
                      <c:pt idx="0">
                        <c:v>05HF11</c:v>
                      </c:pt>
                      <c:pt idx="1">
                        <c:v>05KFL02</c:v>
                      </c:pt>
                      <c:pt idx="2">
                        <c:v>PCH01</c:v>
                      </c:pt>
                      <c:pt idx="3">
                        <c:v>PCH04</c:v>
                      </c:pt>
                      <c:pt idx="4">
                        <c:v>PCH07</c:v>
                      </c:pt>
                      <c:pt idx="5">
                        <c:v>96K05</c:v>
                      </c:pt>
                    </c:strCache>
                  </c:strRef>
                </c:cat>
                <c:val>
                  <c:numRef>
                    <c:extLst>
                      <c:ext uri="{02D57815-91ED-43cb-92C2-25804820EDAC}">
                        <c15:formulaRef>
                          <c15:sqref>'[1]2024 Capacities'!$AO$49:$AO$54</c15:sqref>
                        </c15:formulaRef>
                      </c:ext>
                    </c:extLst>
                    <c:numCache>
                      <c:formatCode>General</c:formatCode>
                      <c:ptCount val="6"/>
                      <c:pt idx="0">
                        <c:v>13574211</c:v>
                      </c:pt>
                      <c:pt idx="1">
                        <c:v>10537714</c:v>
                      </c:pt>
                      <c:pt idx="2">
                        <c:v>9954190</c:v>
                      </c:pt>
                      <c:pt idx="3">
                        <c:v>12709995</c:v>
                      </c:pt>
                      <c:pt idx="4">
                        <c:v>12595700</c:v>
                      </c:pt>
                      <c:pt idx="5">
                        <c:v>12908160</c:v>
                      </c:pt>
                    </c:numCache>
                  </c:numRef>
                </c:val>
                <c:smooth val="0"/>
                <c:extLst>
                  <c:ext xmlns:c16="http://schemas.microsoft.com/office/drawing/2014/chart" uri="{C3380CC4-5D6E-409C-BE32-E72D297353CC}">
                    <c16:uniqueId val="{00000015-F041-425B-A829-6143F2D7B8C8}"/>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Closed</a:t>
            </a:r>
            <a:r>
              <a:rPr lang="en-US" b="1" baseline="0">
                <a:solidFill>
                  <a:schemeClr val="tx1"/>
                </a:solidFill>
              </a:rPr>
              <a:t> Pouch</a:t>
            </a:r>
            <a:r>
              <a:rPr lang="en-US" b="1">
                <a:solidFill>
                  <a:schemeClr val="tx1"/>
                </a:solidFill>
              </a:rPr>
              <a:t> </a:t>
            </a:r>
            <a:r>
              <a:rPr lang="en-US" b="1" baseline="0">
                <a:solidFill>
                  <a:schemeClr val="tx1"/>
                </a:solidFill>
              </a:rPr>
              <a:t>Output to AOP Volume By Plant YTD</a:t>
            </a:r>
            <a:endParaRPr lang="en-US" b="1">
              <a:solidFill>
                <a:schemeClr val="tx1"/>
              </a:solidFill>
            </a:endParaRPr>
          </a:p>
        </c:rich>
      </c:tx>
      <c:layout>
        <c:manualLayout>
          <c:xMode val="edge"/>
          <c:yMode val="edge"/>
          <c:x val="0.19139784142046529"/>
          <c:y val="1.6701479069043072E-2"/>
        </c:manualLayout>
      </c:layout>
      <c:overlay val="0"/>
      <c:spPr>
        <a:noFill/>
        <a:ln>
          <a:noFill/>
        </a:ln>
        <a:effectLst/>
      </c:spPr>
    </c:title>
    <c:autoTitleDeleted val="0"/>
    <c:plotArea>
      <c:layout>
        <c:manualLayout>
          <c:layoutTarget val="inner"/>
          <c:xMode val="edge"/>
          <c:yMode val="edge"/>
          <c:x val="0.10141374587576069"/>
          <c:y val="0.12193666814612683"/>
          <c:w val="0.87682330843758749"/>
          <c:h val="0.7010875400027432"/>
        </c:manualLayout>
      </c:layout>
      <c:barChart>
        <c:barDir val="col"/>
        <c:grouping val="stacked"/>
        <c:varyColors val="0"/>
        <c:ser>
          <c:idx val="1"/>
          <c:order val="1"/>
          <c:tx>
            <c:strRef>
              <c:f>'Output Tables'!$G$229</c:f>
              <c:strCache>
                <c:ptCount val="1"/>
                <c:pt idx="0">
                  <c:v>Output Below or Equal to Target</c:v>
                </c:pt>
              </c:strCache>
            </c:strRef>
          </c:tx>
          <c:spPr>
            <a:solidFill>
              <a:schemeClr val="bg1">
                <a:lumMod val="65000"/>
              </a:schemeClr>
            </a:solidFill>
          </c:spPr>
          <c:invertIfNegative val="0"/>
          <c:cat>
            <c:multiLvlStrRef>
              <c:f>'[1]2024 Output-Pouch'!$X$3:$Y$14</c:f>
              <c:multiLvlStrCache>
                <c:ptCount val="12"/>
                <c:lvl>
                  <c:pt idx="0">
                    <c:v>AC1</c:v>
                  </c:pt>
                  <c:pt idx="1">
                    <c:v>AC2</c:v>
                  </c:pt>
                  <c:pt idx="2">
                    <c:v>AC9</c:v>
                  </c:pt>
                  <c:pt idx="3">
                    <c:v>AC3</c:v>
                  </c:pt>
                  <c:pt idx="4">
                    <c:v>AC4</c:v>
                  </c:pt>
                  <c:pt idx="5">
                    <c:v>AC5</c:v>
                  </c:pt>
                  <c:pt idx="6">
                    <c:v>AC6</c:v>
                  </c:pt>
                  <c:pt idx="7">
                    <c:v>AC7</c:v>
                  </c:pt>
                  <c:pt idx="8">
                    <c:v>AC8</c:v>
                  </c:pt>
                </c:lvl>
                <c:lvl>
                  <c:pt idx="0">
                    <c:v>SD</c:v>
                  </c:pt>
                  <c:pt idx="3">
                    <c:v>BA</c:v>
                  </c:pt>
                </c:lvl>
              </c:multiLvlStrCache>
            </c:multiLvlStrRef>
          </c:cat>
          <c:val>
            <c:numRef>
              <c:f>'Output Tables'!$G$230:$G$232</c:f>
              <c:numCache>
                <c:formatCode>_(* #,##0_);_(* \(#,##0\);_(* "-"??_);_(@_)</c:formatCode>
                <c:ptCount val="3"/>
                <c:pt idx="0">
                  <c:v>#N/A</c:v>
                </c:pt>
                <c:pt idx="1">
                  <c:v>#N/A</c:v>
                </c:pt>
                <c:pt idx="2">
                  <c:v>#N/A</c:v>
                </c:pt>
              </c:numCache>
            </c:numRef>
          </c:val>
          <c:extLst>
            <c:ext xmlns:c16="http://schemas.microsoft.com/office/drawing/2014/chart" uri="{C3380CC4-5D6E-409C-BE32-E72D297353CC}">
              <c16:uniqueId val="{00000003-5B6B-4F13-9894-5568A474B1BC}"/>
            </c:ext>
          </c:extLst>
        </c:ser>
        <c:ser>
          <c:idx val="2"/>
          <c:order val="2"/>
          <c:tx>
            <c:strRef>
              <c:f>'Output Tables'!$H$229</c:f>
              <c:strCache>
                <c:ptCount val="1"/>
                <c:pt idx="0">
                  <c:v>Target Not Met</c:v>
                </c:pt>
              </c:strCache>
            </c:strRef>
          </c:tx>
          <c:spPr>
            <a:solidFill>
              <a:srgbClr val="FF0000"/>
            </a:solidFill>
          </c:spPr>
          <c:invertIfNegative val="0"/>
          <c:dLbls>
            <c:dLbl>
              <c:idx val="0"/>
              <c:layout>
                <c:manualLayout>
                  <c:x val="2.5721563067138267E-2"/>
                  <c:y val="-7.46903323278703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6B-4F13-9894-5568A474B1BC}"/>
                </c:ext>
              </c:extLst>
            </c:dLbl>
            <c:dLbl>
              <c:idx val="1"/>
              <c:layout>
                <c:manualLayout>
                  <c:x val="1.9785817743952511E-3"/>
                  <c:y val="-0.186725830819675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6B-4F13-9894-5568A474B1BC}"/>
                </c:ext>
              </c:extLst>
            </c:dLbl>
            <c:dLbl>
              <c:idx val="2"/>
              <c:layout>
                <c:manualLayout>
                  <c:x val="-7.9143270975810046E-3"/>
                  <c:y val="-0.12537305783606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B6B-4F13-9894-5568A474B1BC}"/>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Output-Pouch'!$X$3:$Y$14</c:f>
              <c:multiLvlStrCache>
                <c:ptCount val="12"/>
                <c:lvl>
                  <c:pt idx="0">
                    <c:v>AC1</c:v>
                  </c:pt>
                  <c:pt idx="1">
                    <c:v>AC2</c:v>
                  </c:pt>
                  <c:pt idx="2">
                    <c:v>AC9</c:v>
                  </c:pt>
                  <c:pt idx="3">
                    <c:v>AC3</c:v>
                  </c:pt>
                  <c:pt idx="4">
                    <c:v>AC4</c:v>
                  </c:pt>
                  <c:pt idx="5">
                    <c:v>AC5</c:v>
                  </c:pt>
                  <c:pt idx="6">
                    <c:v>AC6</c:v>
                  </c:pt>
                  <c:pt idx="7">
                    <c:v>AC7</c:v>
                  </c:pt>
                  <c:pt idx="8">
                    <c:v>AC8</c:v>
                  </c:pt>
                </c:lvl>
                <c:lvl>
                  <c:pt idx="0">
                    <c:v>SD</c:v>
                  </c:pt>
                  <c:pt idx="3">
                    <c:v>BA</c:v>
                  </c:pt>
                </c:lvl>
              </c:multiLvlStrCache>
            </c:multiLvlStrRef>
          </c:cat>
          <c:val>
            <c:numRef>
              <c:f>'Output Tables'!$H$230:$H$232</c:f>
              <c:numCache>
                <c:formatCode>_(* #,##0_);_(* \(#,##0\);_(* "-"??_);_(@_)</c:formatCode>
                <c:ptCount val="3"/>
                <c:pt idx="0">
                  <c:v>#N/A</c:v>
                </c:pt>
                <c:pt idx="1">
                  <c:v>#N/A</c:v>
                </c:pt>
                <c:pt idx="2">
                  <c:v>#N/A</c:v>
                </c:pt>
              </c:numCache>
            </c:numRef>
          </c:val>
          <c:extLst>
            <c:ext xmlns:c16="http://schemas.microsoft.com/office/drawing/2014/chart" uri="{C3380CC4-5D6E-409C-BE32-E72D297353CC}">
              <c16:uniqueId val="{00000007-5B6B-4F13-9894-5568A474B1BC}"/>
            </c:ext>
          </c:extLst>
        </c:ser>
        <c:ser>
          <c:idx val="3"/>
          <c:order val="3"/>
          <c:tx>
            <c:strRef>
              <c:f>'Output Tables'!$I$229</c:f>
              <c:strCache>
                <c:ptCount val="1"/>
                <c:pt idx="0">
                  <c:v>Output Overachieved</c:v>
                </c:pt>
              </c:strCache>
            </c:strRef>
          </c:tx>
          <c:spPr>
            <a:solidFill>
              <a:schemeClr val="accent6"/>
            </a:solidFill>
          </c:spPr>
          <c:invertIfNegative val="0"/>
          <c:cat>
            <c:multiLvlStrRef>
              <c:f>'[1]2024 Output-Pouch'!$X$3:$Y$14</c:f>
              <c:multiLvlStrCache>
                <c:ptCount val="12"/>
                <c:lvl>
                  <c:pt idx="0">
                    <c:v>AC1</c:v>
                  </c:pt>
                  <c:pt idx="1">
                    <c:v>AC2</c:v>
                  </c:pt>
                  <c:pt idx="2">
                    <c:v>AC9</c:v>
                  </c:pt>
                  <c:pt idx="3">
                    <c:v>AC3</c:v>
                  </c:pt>
                  <c:pt idx="4">
                    <c:v>AC4</c:v>
                  </c:pt>
                  <c:pt idx="5">
                    <c:v>AC5</c:v>
                  </c:pt>
                  <c:pt idx="6">
                    <c:v>AC6</c:v>
                  </c:pt>
                  <c:pt idx="7">
                    <c:v>AC7</c:v>
                  </c:pt>
                  <c:pt idx="8">
                    <c:v>AC8</c:v>
                  </c:pt>
                </c:lvl>
                <c:lvl>
                  <c:pt idx="0">
                    <c:v>SD</c:v>
                  </c:pt>
                  <c:pt idx="3">
                    <c:v>BA</c:v>
                  </c:pt>
                </c:lvl>
              </c:multiLvlStrCache>
            </c:multiLvlStrRef>
          </c:cat>
          <c:val>
            <c:numRef>
              <c:f>'Output Tables'!$I$230:$I$232</c:f>
              <c:numCache>
                <c:formatCode>_(* #,##0_);_(* \(#,##0\);_(* "-"??_);_(@_)</c:formatCode>
                <c:ptCount val="3"/>
                <c:pt idx="0">
                  <c:v>#N/A</c:v>
                </c:pt>
                <c:pt idx="1">
                  <c:v>#N/A</c:v>
                </c:pt>
                <c:pt idx="2">
                  <c:v>#N/A</c:v>
                </c:pt>
              </c:numCache>
            </c:numRef>
          </c:val>
          <c:extLst>
            <c:ext xmlns:c16="http://schemas.microsoft.com/office/drawing/2014/chart" uri="{C3380CC4-5D6E-409C-BE32-E72D297353CC}">
              <c16:uniqueId val="{0000000B-5B6B-4F13-9894-5568A474B1BC}"/>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Tables'!$F$229</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Tables'!$D$230:$D$232</c:f>
              <c:strCache>
                <c:ptCount val="3"/>
                <c:pt idx="0">
                  <c:v> BA </c:v>
                </c:pt>
                <c:pt idx="1">
                  <c:v> KA </c:v>
                </c:pt>
                <c:pt idx="2">
                  <c:v> SD </c:v>
                </c:pt>
              </c:strCache>
            </c:strRef>
          </c:cat>
          <c:val>
            <c:numRef>
              <c:f>'Output Tables'!$F$230:$F$232</c:f>
              <c:numCache>
                <c:formatCode>_(* #,##0_);_(* \(#,##0\);_(* "-"??_);_(@_)</c:formatCode>
                <c:ptCount val="3"/>
                <c:pt idx="0">
                  <c:v>#N/A</c:v>
                </c:pt>
                <c:pt idx="1">
                  <c:v>#N/A</c:v>
                </c:pt>
                <c:pt idx="2">
                  <c:v>#N/A</c:v>
                </c:pt>
              </c:numCache>
            </c:numRef>
          </c:val>
          <c:smooth val="0"/>
          <c:extLst>
            <c:ext xmlns:c16="http://schemas.microsoft.com/office/drawing/2014/chart" uri="{C3380CC4-5D6E-409C-BE32-E72D297353CC}">
              <c16:uniqueId val="{0000000C-5B6B-4F13-9894-5568A474B1BC}"/>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Tables'!$D$230:$D$232</c15:sqref>
                        </c15:formulaRef>
                      </c:ext>
                    </c:extLst>
                    <c:strCache>
                      <c:ptCount val="3"/>
                      <c:pt idx="0">
                        <c:v> BA </c:v>
                      </c:pt>
                      <c:pt idx="1">
                        <c:v> KA </c:v>
                      </c:pt>
                      <c:pt idx="2">
                        <c:v> SD </c:v>
                      </c:pt>
                    </c:strCache>
                  </c:strRef>
                </c:cat>
                <c:val>
                  <c:numRef>
                    <c:extLst>
                      <c:ext uri="{02D57815-91ED-43cb-92C2-25804820EDAC}">
                        <c15:formulaRef>
                          <c15:sqref>'[1]2024 Capacities'!$AO$71:$AO$73</c15:sqref>
                        </c15:formulaRef>
                      </c:ext>
                    </c:extLst>
                    <c:numCache>
                      <c:formatCode>General</c:formatCode>
                      <c:ptCount val="3"/>
                      <c:pt idx="0">
                        <c:v>13574211</c:v>
                      </c:pt>
                      <c:pt idx="1">
                        <c:v>20491904</c:v>
                      </c:pt>
                      <c:pt idx="2">
                        <c:v>38213855</c:v>
                      </c:pt>
                    </c:numCache>
                  </c:numRef>
                </c:val>
                <c:smooth val="0"/>
                <c:extLst>
                  <c:ext xmlns:c16="http://schemas.microsoft.com/office/drawing/2014/chart" uri="{C3380CC4-5D6E-409C-BE32-E72D297353CC}">
                    <c16:uniqueId val="{0000000D-5B6B-4F13-9894-5568A474B1BC}"/>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New Urostomy </a:t>
            </a:r>
            <a:r>
              <a:rPr lang="en-US" b="1" baseline="0">
                <a:solidFill>
                  <a:schemeClr val="tx1"/>
                </a:solidFill>
              </a:rPr>
              <a:t>Output to AOP Volume YTD</a:t>
            </a:r>
            <a:endParaRPr lang="en-US" b="1">
              <a:solidFill>
                <a:schemeClr val="tx1"/>
              </a:solidFill>
            </a:endParaRPr>
          </a:p>
        </c:rich>
      </c:tx>
      <c:overlay val="0"/>
      <c:spPr>
        <a:noFill/>
        <a:ln>
          <a:noFill/>
        </a:ln>
        <a:effectLst/>
      </c:spPr>
    </c:title>
    <c:autoTitleDeleted val="0"/>
    <c:plotArea>
      <c:layout>
        <c:manualLayout>
          <c:layoutTarget val="inner"/>
          <c:xMode val="edge"/>
          <c:yMode val="edge"/>
          <c:x val="0.10141374997293263"/>
          <c:y val="0.12193675934162526"/>
          <c:w val="0.87682330843758749"/>
          <c:h val="0.7010875400027432"/>
        </c:manualLayout>
      </c:layout>
      <c:barChart>
        <c:barDir val="col"/>
        <c:grouping val="stacked"/>
        <c:varyColors val="0"/>
        <c:ser>
          <c:idx val="1"/>
          <c:order val="1"/>
          <c:tx>
            <c:strRef>
              <c:f>'Output Tables'!$G$245</c:f>
              <c:strCache>
                <c:ptCount val="1"/>
                <c:pt idx="0">
                  <c:v>Output Below or Equal to Target</c:v>
                </c:pt>
              </c:strCache>
            </c:strRef>
          </c:tx>
          <c:spPr>
            <a:solidFill>
              <a:schemeClr val="bg1">
                <a:lumMod val="65000"/>
              </a:schemeClr>
            </a:solidFill>
          </c:spPr>
          <c:invertIfNegative val="0"/>
          <c:cat>
            <c:multiLvlStrRef>
              <c:f>'[1]2024 Output-Pouch'!$AF$3:$AG$5</c:f>
              <c:multiLvlStrCache>
                <c:ptCount val="3"/>
                <c:lvl>
                  <c:pt idx="0">
                    <c:v>HU1</c:v>
                  </c:pt>
                  <c:pt idx="1">
                    <c:v>HU2</c:v>
                  </c:pt>
                  <c:pt idx="2">
                    <c:v>HU3</c:v>
                  </c:pt>
                </c:lvl>
                <c:lvl>
                  <c:pt idx="0">
                    <c:v>SD</c:v>
                  </c:pt>
                  <c:pt idx="1">
                    <c:v>BA</c:v>
                  </c:pt>
                </c:lvl>
              </c:multiLvlStrCache>
            </c:multiLvlStrRef>
          </c:cat>
          <c:val>
            <c:numRef>
              <c:f>'Output Tables'!$G$246:$G$248</c:f>
              <c:numCache>
                <c:formatCode>_(* #,##0_);_(* \(#,##0\);_(* "-"??_);_(@_)</c:formatCode>
                <c:ptCount val="3"/>
                <c:pt idx="0">
                  <c:v>#N/A</c:v>
                </c:pt>
                <c:pt idx="1">
                  <c:v>#N/A</c:v>
                </c:pt>
                <c:pt idx="2">
                  <c:v>#N/A</c:v>
                </c:pt>
              </c:numCache>
            </c:numRef>
          </c:val>
          <c:extLst>
            <c:ext xmlns:c16="http://schemas.microsoft.com/office/drawing/2014/chart" uri="{C3380CC4-5D6E-409C-BE32-E72D297353CC}">
              <c16:uniqueId val="{00000000-26F8-484E-AFE3-9C11977D7FC6}"/>
            </c:ext>
          </c:extLst>
        </c:ser>
        <c:ser>
          <c:idx val="2"/>
          <c:order val="2"/>
          <c:tx>
            <c:strRef>
              <c:f>'Output Tables'!$H$245</c:f>
              <c:strCache>
                <c:ptCount val="1"/>
                <c:pt idx="0">
                  <c:v>Target Not Met</c:v>
                </c:pt>
              </c:strCache>
            </c:strRef>
          </c:tx>
          <c:spPr>
            <a:solidFill>
              <a:srgbClr val="FF0000"/>
            </a:solidFill>
          </c:spPr>
          <c:invertIfNegative val="0"/>
          <c:dLbls>
            <c:dLbl>
              <c:idx val="0"/>
              <c:layout>
                <c:manualLayout>
                  <c:x val="3.2244119466935693E-2"/>
                  <c:y val="-0.13984923081109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F8-484E-AFE3-9C11977D7FC6}"/>
                </c:ext>
              </c:extLst>
            </c:dLbl>
            <c:dLbl>
              <c:idx val="1"/>
              <c:layout>
                <c:manualLayout>
                  <c:x val="-4.3715434065456854E-3"/>
                  <c:y val="-8.4998888957751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F8-484E-AFE3-9C11977D7FC6}"/>
                </c:ext>
              </c:extLst>
            </c:dLbl>
            <c:dLbl>
              <c:idx val="2"/>
              <c:delete val="1"/>
              <c:extLst>
                <c:ext xmlns:c15="http://schemas.microsoft.com/office/drawing/2012/chart" uri="{CE6537A1-D6FC-4f65-9D91-7224C49458BB}"/>
                <c:ext xmlns:c16="http://schemas.microsoft.com/office/drawing/2014/chart" uri="{C3380CC4-5D6E-409C-BE32-E72D297353CC}">
                  <c16:uniqueId val="{00000002-26F8-484E-AFE3-9C11977D7FC6}"/>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Output-Pouch'!$AF$3:$AG$5</c:f>
              <c:multiLvlStrCache>
                <c:ptCount val="3"/>
                <c:lvl>
                  <c:pt idx="0">
                    <c:v>HU1</c:v>
                  </c:pt>
                  <c:pt idx="1">
                    <c:v>HU2</c:v>
                  </c:pt>
                  <c:pt idx="2">
                    <c:v>HU3</c:v>
                  </c:pt>
                </c:lvl>
                <c:lvl>
                  <c:pt idx="0">
                    <c:v>SD</c:v>
                  </c:pt>
                  <c:pt idx="1">
                    <c:v>BA</c:v>
                  </c:pt>
                </c:lvl>
              </c:multiLvlStrCache>
            </c:multiLvlStrRef>
          </c:cat>
          <c:val>
            <c:numRef>
              <c:f>'Output Tables'!$H$246:$H$248</c:f>
              <c:numCache>
                <c:formatCode>_(* #,##0_);_(* \(#,##0\);_(* "-"??_);_(@_)</c:formatCode>
                <c:ptCount val="3"/>
                <c:pt idx="0">
                  <c:v>#N/A</c:v>
                </c:pt>
                <c:pt idx="1">
                  <c:v>#N/A</c:v>
                </c:pt>
                <c:pt idx="2">
                  <c:v>#N/A</c:v>
                </c:pt>
              </c:numCache>
            </c:numRef>
          </c:val>
          <c:extLst>
            <c:ext xmlns:c16="http://schemas.microsoft.com/office/drawing/2014/chart" uri="{C3380CC4-5D6E-409C-BE32-E72D297353CC}">
              <c16:uniqueId val="{00000003-26F8-484E-AFE3-9C11977D7FC6}"/>
            </c:ext>
          </c:extLst>
        </c:ser>
        <c:ser>
          <c:idx val="3"/>
          <c:order val="3"/>
          <c:tx>
            <c:strRef>
              <c:f>'Output Tables'!$I$245</c:f>
              <c:strCache>
                <c:ptCount val="1"/>
                <c:pt idx="0">
                  <c:v>Output Overachieved</c:v>
                </c:pt>
              </c:strCache>
            </c:strRef>
          </c:tx>
          <c:spPr>
            <a:solidFill>
              <a:schemeClr val="accent6"/>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47CB-49CE-9611-4DD50779CD55}"/>
                </c:ext>
              </c:extLst>
            </c:dLbl>
            <c:dLbl>
              <c:idx val="1"/>
              <c:delete val="1"/>
              <c:extLst>
                <c:ext xmlns:c15="http://schemas.microsoft.com/office/drawing/2012/chart" uri="{CE6537A1-D6FC-4f65-9D91-7224C49458BB}"/>
                <c:ext xmlns:c16="http://schemas.microsoft.com/office/drawing/2014/chart" uri="{C3380CC4-5D6E-409C-BE32-E72D297353CC}">
                  <c16:uniqueId val="{00000001-47CB-49CE-9611-4DD50779CD55}"/>
                </c:ext>
              </c:extLst>
            </c:dLbl>
            <c:dLbl>
              <c:idx val="2"/>
              <c:layout>
                <c:manualLayout>
                  <c:x val="3.3235964388449259E-2"/>
                  <c:y val="-5.9992502354351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CB-49CE-9611-4DD50779CD55}"/>
                </c:ext>
              </c:extLst>
            </c:dLbl>
            <c:spPr>
              <a:solidFill>
                <a:sysClr val="window" lastClr="FFFFFF"/>
              </a:solidFill>
              <a:ln>
                <a:solidFill>
                  <a:srgbClr val="00B05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Output-Pouch'!$AF$3:$AG$5</c:f>
              <c:multiLvlStrCache>
                <c:ptCount val="3"/>
                <c:lvl>
                  <c:pt idx="0">
                    <c:v>HU1</c:v>
                  </c:pt>
                  <c:pt idx="1">
                    <c:v>HU2</c:v>
                  </c:pt>
                  <c:pt idx="2">
                    <c:v>HU3</c:v>
                  </c:pt>
                </c:lvl>
                <c:lvl>
                  <c:pt idx="0">
                    <c:v>SD</c:v>
                  </c:pt>
                  <c:pt idx="1">
                    <c:v>BA</c:v>
                  </c:pt>
                </c:lvl>
              </c:multiLvlStrCache>
            </c:multiLvlStrRef>
          </c:cat>
          <c:val>
            <c:numRef>
              <c:f>'Output Tables'!$I$246:$I$248</c:f>
              <c:numCache>
                <c:formatCode>_(* #,##0_);_(* \(#,##0\);_(* "-"??_);_(@_)</c:formatCode>
                <c:ptCount val="3"/>
                <c:pt idx="0">
                  <c:v>#N/A</c:v>
                </c:pt>
                <c:pt idx="1">
                  <c:v>#N/A</c:v>
                </c:pt>
                <c:pt idx="2">
                  <c:v>#N/A</c:v>
                </c:pt>
              </c:numCache>
            </c:numRef>
          </c:val>
          <c:extLst>
            <c:ext xmlns:c16="http://schemas.microsoft.com/office/drawing/2014/chart" uri="{C3380CC4-5D6E-409C-BE32-E72D297353CC}">
              <c16:uniqueId val="{00000007-26F8-484E-AFE3-9C11977D7FC6}"/>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Tables'!$F$245</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'Output Tables'!$D$246:$D$248</c:f>
              <c:strCache>
                <c:ptCount val="3"/>
                <c:pt idx="0">
                  <c:v>01HU2</c:v>
                </c:pt>
                <c:pt idx="1">
                  <c:v>HU3</c:v>
                </c:pt>
                <c:pt idx="2">
                  <c:v>78U01 </c:v>
                </c:pt>
              </c:strCache>
            </c:strRef>
          </c:cat>
          <c:val>
            <c:numRef>
              <c:f>'Output Tables'!$F$246:$F$248</c:f>
              <c:numCache>
                <c:formatCode>_(* #,##0_);_(* \(#,##0\);_(* "-"??_);_(@_)</c:formatCode>
                <c:ptCount val="3"/>
                <c:pt idx="0">
                  <c:v>#N/A</c:v>
                </c:pt>
                <c:pt idx="1">
                  <c:v>#N/A</c:v>
                </c:pt>
                <c:pt idx="2">
                  <c:v>#N/A</c:v>
                </c:pt>
              </c:numCache>
            </c:numRef>
          </c:val>
          <c:smooth val="0"/>
          <c:extLst>
            <c:ext xmlns:c16="http://schemas.microsoft.com/office/drawing/2014/chart" uri="{C3380CC4-5D6E-409C-BE32-E72D297353CC}">
              <c16:uniqueId val="{00000008-26F8-484E-AFE3-9C11977D7FC6}"/>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Tables'!$D$246:$D$248</c15:sqref>
                        </c15:formulaRef>
                      </c:ext>
                    </c:extLst>
                    <c:strCache>
                      <c:ptCount val="3"/>
                      <c:pt idx="0">
                        <c:v>01HU2</c:v>
                      </c:pt>
                      <c:pt idx="1">
                        <c:v>HU3</c:v>
                      </c:pt>
                      <c:pt idx="2">
                        <c:v>78U01 </c:v>
                      </c:pt>
                    </c:strCache>
                  </c:strRef>
                </c:cat>
                <c:val>
                  <c:numRef>
                    <c:extLst>
                      <c:ext uri="{02D57815-91ED-43cb-92C2-25804820EDAC}">
                        <c15:formulaRef>
                          <c15:sqref>'[1]2024 Capacities'!$AO$3:$AO$5</c15:sqref>
                        </c15:formulaRef>
                      </c:ext>
                    </c:extLst>
                    <c:numCache>
                      <c:formatCode>General</c:formatCode>
                      <c:ptCount val="3"/>
                      <c:pt idx="0">
                        <c:v>10141860</c:v>
                      </c:pt>
                      <c:pt idx="1">
                        <c:v>9497280</c:v>
                      </c:pt>
                      <c:pt idx="2">
                        <c:v>11756480</c:v>
                      </c:pt>
                    </c:numCache>
                  </c:numRef>
                </c:val>
                <c:smooth val="0"/>
                <c:extLst>
                  <c:ext xmlns:c16="http://schemas.microsoft.com/office/drawing/2014/chart" uri="{C3380CC4-5D6E-409C-BE32-E72D297353CC}">
                    <c16:uniqueId val="{00000009-26F8-484E-AFE3-9C11977D7FC6}"/>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layout>
        <c:manualLayout>
          <c:xMode val="edge"/>
          <c:yMode val="edge"/>
          <c:x val="5.1227014628686804E-3"/>
          <c:y val="0.90182103477122455"/>
          <c:w val="0.99019690416042538"/>
          <c:h val="9.44912639058193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New Urostomy Output to AOP Volume By Plant YTD</a:t>
            </a:r>
            <a:endParaRPr lang="en-US" b="1">
              <a:solidFill>
                <a:schemeClr val="tx1"/>
              </a:solidFill>
            </a:endParaRPr>
          </a:p>
        </c:rich>
      </c:tx>
      <c:layout>
        <c:manualLayout>
          <c:xMode val="edge"/>
          <c:yMode val="edge"/>
          <c:x val="0.16062726057780755"/>
          <c:y val="1.9888869127498689E-2"/>
        </c:manualLayout>
      </c:layout>
      <c:overlay val="0"/>
      <c:spPr>
        <a:noFill/>
        <a:ln>
          <a:noFill/>
        </a:ln>
        <a:effectLst/>
      </c:spPr>
    </c:title>
    <c:autoTitleDeleted val="0"/>
    <c:plotArea>
      <c:layout>
        <c:manualLayout>
          <c:layoutTarget val="inner"/>
          <c:xMode val="edge"/>
          <c:yMode val="edge"/>
          <c:x val="0.10141374997293263"/>
          <c:y val="0.12193675934162526"/>
          <c:w val="0.87682330843758749"/>
          <c:h val="0.7010875400027432"/>
        </c:manualLayout>
      </c:layout>
      <c:barChart>
        <c:barDir val="col"/>
        <c:grouping val="stacked"/>
        <c:varyColors val="0"/>
        <c:ser>
          <c:idx val="1"/>
          <c:order val="1"/>
          <c:tx>
            <c:strRef>
              <c:f>'Output Tables'!$G$266</c:f>
              <c:strCache>
                <c:ptCount val="1"/>
                <c:pt idx="0">
                  <c:v>Output Below or Equal to Target</c:v>
                </c:pt>
              </c:strCache>
            </c:strRef>
          </c:tx>
          <c:spPr>
            <a:solidFill>
              <a:schemeClr val="bg1">
                <a:lumMod val="65000"/>
              </a:schemeClr>
            </a:solidFill>
          </c:spPr>
          <c:invertIfNegative val="0"/>
          <c:cat>
            <c:strRef>
              <c:f>'[1]2024 Output-Pouch'!$AG$41:$AG$42</c:f>
              <c:strCache>
                <c:ptCount val="2"/>
                <c:pt idx="0">
                  <c:v>SD</c:v>
                </c:pt>
                <c:pt idx="1">
                  <c:v>BA</c:v>
                </c:pt>
              </c:strCache>
            </c:strRef>
          </c:cat>
          <c:val>
            <c:numRef>
              <c:f>'Output Tables'!$G$267:$G$268</c:f>
              <c:numCache>
                <c:formatCode>_(* #,##0_);_(* \(#,##0\);_(* "-"??_);_(@_)</c:formatCode>
                <c:ptCount val="2"/>
                <c:pt idx="0">
                  <c:v>#N/A</c:v>
                </c:pt>
                <c:pt idx="1">
                  <c:v>#N/A</c:v>
                </c:pt>
              </c:numCache>
            </c:numRef>
          </c:val>
          <c:extLst>
            <c:ext xmlns:c16="http://schemas.microsoft.com/office/drawing/2014/chart" uri="{C3380CC4-5D6E-409C-BE32-E72D297353CC}">
              <c16:uniqueId val="{00000000-ED79-4E30-AB50-CB7BE8D02784}"/>
            </c:ext>
          </c:extLst>
        </c:ser>
        <c:ser>
          <c:idx val="2"/>
          <c:order val="2"/>
          <c:tx>
            <c:strRef>
              <c:f>'Output Tables'!$H$266</c:f>
              <c:strCache>
                <c:ptCount val="1"/>
                <c:pt idx="0">
                  <c:v>Target Not Met</c:v>
                </c:pt>
              </c:strCache>
            </c:strRef>
          </c:tx>
          <c:spPr>
            <a:solidFill>
              <a:srgbClr val="FF0000"/>
            </a:solidFill>
          </c:spPr>
          <c:invertIfNegative val="0"/>
          <c:dLbls>
            <c:dLbl>
              <c:idx val="0"/>
              <c:layout>
                <c:manualLayout>
                  <c:x val="-4.2693997997080395E-3"/>
                  <c:y val="-0.128283875948266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79-4E30-AB50-CB7BE8D02784}"/>
                </c:ext>
              </c:extLst>
            </c:dLbl>
            <c:dLbl>
              <c:idx val="1"/>
              <c:delete val="1"/>
              <c:extLst>
                <c:ext xmlns:c15="http://schemas.microsoft.com/office/drawing/2012/chart" uri="{CE6537A1-D6FC-4f65-9D91-7224C49458BB}"/>
                <c:ext xmlns:c16="http://schemas.microsoft.com/office/drawing/2014/chart" uri="{C3380CC4-5D6E-409C-BE32-E72D297353CC}">
                  <c16:uniqueId val="{00000002-ED79-4E30-AB50-CB7BE8D02784}"/>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'[1]2024 Output-Pouch'!$AG$41:$AG$42</c:f>
              <c:strCache>
                <c:ptCount val="2"/>
                <c:pt idx="0">
                  <c:v>SD</c:v>
                </c:pt>
                <c:pt idx="1">
                  <c:v>BA</c:v>
                </c:pt>
              </c:strCache>
            </c:strRef>
          </c:cat>
          <c:val>
            <c:numRef>
              <c:f>'Output Tables'!$H$267:$H$268</c:f>
              <c:numCache>
                <c:formatCode>_(* #,##0_);_(* \(#,##0\);_(* "-"??_);_(@_)</c:formatCode>
                <c:ptCount val="2"/>
                <c:pt idx="0">
                  <c:v>#N/A</c:v>
                </c:pt>
                <c:pt idx="1">
                  <c:v>#N/A</c:v>
                </c:pt>
              </c:numCache>
            </c:numRef>
          </c:val>
          <c:extLst>
            <c:ext xmlns:c16="http://schemas.microsoft.com/office/drawing/2014/chart" uri="{C3380CC4-5D6E-409C-BE32-E72D297353CC}">
              <c16:uniqueId val="{00000003-ED79-4E30-AB50-CB7BE8D02784}"/>
            </c:ext>
          </c:extLst>
        </c:ser>
        <c:ser>
          <c:idx val="3"/>
          <c:order val="3"/>
          <c:tx>
            <c:strRef>
              <c:f>'Output Tables'!$I$266</c:f>
              <c:strCache>
                <c:ptCount val="1"/>
                <c:pt idx="0">
                  <c:v>Output Overachieved</c:v>
                </c:pt>
              </c:strCache>
            </c:strRef>
          </c:tx>
          <c:spPr>
            <a:solidFill>
              <a:schemeClr val="accent6"/>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6A00-470C-8F3C-CD15F3BB5C49}"/>
                </c:ext>
              </c:extLst>
            </c:dLbl>
            <c:dLbl>
              <c:idx val="1"/>
              <c:layout>
                <c:manualLayout>
                  <c:x val="2.1206945725581457E-3"/>
                  <c:y val="-7.31335742397489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00-470C-8F3C-CD15F3BB5C49}"/>
                </c:ext>
              </c:extLst>
            </c:dLbl>
            <c:spPr>
              <a:solidFill>
                <a:sysClr val="window" lastClr="FFFFFF"/>
              </a:solidFill>
              <a:ln>
                <a:solidFill>
                  <a:srgbClr val="00B05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'[1]2024 Output-Pouch'!$AG$41:$AG$42</c:f>
              <c:strCache>
                <c:ptCount val="2"/>
                <c:pt idx="0">
                  <c:v>SD</c:v>
                </c:pt>
                <c:pt idx="1">
                  <c:v>BA</c:v>
                </c:pt>
              </c:strCache>
            </c:strRef>
          </c:cat>
          <c:val>
            <c:numRef>
              <c:f>'Output Tables'!$I$267:$I$268</c:f>
              <c:numCache>
                <c:formatCode>_(* #,##0_);_(* \(#,##0\);_(* "-"??_);_(@_)</c:formatCode>
                <c:ptCount val="2"/>
                <c:pt idx="0">
                  <c:v>#N/A</c:v>
                </c:pt>
                <c:pt idx="1">
                  <c:v>#N/A</c:v>
                </c:pt>
              </c:numCache>
            </c:numRef>
          </c:val>
          <c:extLst>
            <c:ext xmlns:c16="http://schemas.microsoft.com/office/drawing/2014/chart" uri="{C3380CC4-5D6E-409C-BE32-E72D297353CC}">
              <c16:uniqueId val="{00000006-ED79-4E30-AB50-CB7BE8D02784}"/>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Tables'!$F$266</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Tables'!$D$267:$D$268</c:f>
              <c:strCache>
                <c:ptCount val="2"/>
                <c:pt idx="0">
                  <c:v>BA</c:v>
                </c:pt>
                <c:pt idx="1">
                  <c:v>SD</c:v>
                </c:pt>
              </c:strCache>
            </c:strRef>
          </c:cat>
          <c:val>
            <c:numRef>
              <c:f>'Output Tables'!$F$267:$F$268</c:f>
              <c:numCache>
                <c:formatCode>_(* #,##0_);_(* \(#,##0\);_(* "-"??_);_(@_)</c:formatCode>
                <c:ptCount val="2"/>
                <c:pt idx="0">
                  <c:v>#N/A</c:v>
                </c:pt>
                <c:pt idx="1">
                  <c:v>#N/A</c:v>
                </c:pt>
              </c:numCache>
            </c:numRef>
          </c:val>
          <c:smooth val="0"/>
          <c:extLst>
            <c:ext xmlns:c16="http://schemas.microsoft.com/office/drawing/2014/chart" uri="{C3380CC4-5D6E-409C-BE32-E72D297353CC}">
              <c16:uniqueId val="{00000007-ED79-4E30-AB50-CB7BE8D02784}"/>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Tables'!$D$267:$D$268</c15:sqref>
                        </c15:formulaRef>
                      </c:ext>
                    </c:extLst>
                    <c:strCache>
                      <c:ptCount val="2"/>
                      <c:pt idx="0">
                        <c:v>BA</c:v>
                      </c:pt>
                      <c:pt idx="1">
                        <c:v>SD</c:v>
                      </c:pt>
                    </c:strCache>
                  </c:strRef>
                </c:cat>
                <c:val>
                  <c:numRef>
                    <c:extLst>
                      <c:ext uri="{02D57815-91ED-43cb-92C2-25804820EDAC}">
                        <c15:formulaRef>
                          <c15:sqref>'[1]2024 Capacities'!$AO$69:$AO$70</c15:sqref>
                        </c15:formulaRef>
                      </c:ext>
                    </c:extLst>
                    <c:numCache>
                      <c:formatCode>General</c:formatCode>
                      <c:ptCount val="2"/>
                      <c:pt idx="0">
                        <c:v>10141860</c:v>
                      </c:pt>
                      <c:pt idx="1">
                        <c:v>21253760</c:v>
                      </c:pt>
                    </c:numCache>
                  </c:numRef>
                </c:val>
                <c:smooth val="0"/>
                <c:extLst>
                  <c:ext xmlns:c16="http://schemas.microsoft.com/office/drawing/2014/chart" uri="{C3380CC4-5D6E-409C-BE32-E72D297353CC}">
                    <c16:uniqueId val="{00000008-ED79-4E30-AB50-CB7BE8D02784}"/>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layout>
        <c:manualLayout>
          <c:xMode val="edge"/>
          <c:yMode val="edge"/>
          <c:x val="2.3964426311510103E-2"/>
          <c:y val="0.93898859089127806"/>
          <c:w val="0.92603554214929518"/>
          <c:h val="4.50084991832635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1 PC</a:t>
            </a:r>
            <a:r>
              <a:rPr lang="en-US" b="1" baseline="0">
                <a:solidFill>
                  <a:schemeClr val="tx1"/>
                </a:solidFill>
              </a:rPr>
              <a:t> A/C Output to AOP Volume YTD</a:t>
            </a:r>
          </a:p>
          <a:p>
            <a:pPr>
              <a:defRPr sz="1400" b="1" i="0" u="none" strike="noStrike" kern="1200" spc="0" baseline="0">
                <a:solidFill>
                  <a:schemeClr val="tx1"/>
                </a:solidFill>
                <a:latin typeface="+mn-lt"/>
                <a:ea typeface="+mn-ea"/>
                <a:cs typeface="+mn-cs"/>
              </a:defRPr>
            </a:pPr>
            <a:endParaRPr lang="en-US" b="1">
              <a:solidFill>
                <a:schemeClr val="tx1"/>
              </a:solidFill>
            </a:endParaRPr>
          </a:p>
        </c:rich>
      </c:tx>
      <c:overlay val="0"/>
      <c:spPr>
        <a:noFill/>
        <a:ln>
          <a:noFill/>
        </a:ln>
        <a:effectLst/>
      </c:spPr>
    </c:title>
    <c:autoTitleDeleted val="0"/>
    <c:plotArea>
      <c:layout>
        <c:manualLayout>
          <c:layoutTarget val="inner"/>
          <c:xMode val="edge"/>
          <c:yMode val="edge"/>
          <c:x val="9.7694476137372643E-2"/>
          <c:y val="0.12193682355680359"/>
          <c:w val="0.87682330843758749"/>
          <c:h val="0.7010875400027432"/>
        </c:manualLayout>
      </c:layout>
      <c:barChart>
        <c:barDir val="col"/>
        <c:grouping val="stacked"/>
        <c:varyColors val="0"/>
        <c:ser>
          <c:idx val="1"/>
          <c:order val="1"/>
          <c:tx>
            <c:strRef>
              <c:f>'Output Tables'!$G$294</c:f>
              <c:strCache>
                <c:ptCount val="1"/>
                <c:pt idx="0">
                  <c:v>Output Below or Equal to Target</c:v>
                </c:pt>
              </c:strCache>
            </c:strRef>
          </c:tx>
          <c:spPr>
            <a:solidFill>
              <a:schemeClr val="bg1">
                <a:lumMod val="65000"/>
              </a:schemeClr>
            </a:solidFill>
          </c:spPr>
          <c:invertIfNegative val="0"/>
          <c:cat>
            <c:multiLvlStrRef>
              <c:f>'[1]2024 Output-Pouch'!$X$3:$Y$14</c:f>
              <c:multiLvlStrCache>
                <c:ptCount val="12"/>
                <c:lvl>
                  <c:pt idx="0">
                    <c:v>AC1</c:v>
                  </c:pt>
                  <c:pt idx="1">
                    <c:v>AC2</c:v>
                  </c:pt>
                  <c:pt idx="2">
                    <c:v>AC9</c:v>
                  </c:pt>
                  <c:pt idx="3">
                    <c:v>AC3</c:v>
                  </c:pt>
                  <c:pt idx="4">
                    <c:v>AC4</c:v>
                  </c:pt>
                  <c:pt idx="5">
                    <c:v>AC5</c:v>
                  </c:pt>
                  <c:pt idx="6">
                    <c:v>AC6</c:v>
                  </c:pt>
                  <c:pt idx="7">
                    <c:v>AC7</c:v>
                  </c:pt>
                  <c:pt idx="8">
                    <c:v>AC8</c:v>
                  </c:pt>
                </c:lvl>
                <c:lvl>
                  <c:pt idx="0">
                    <c:v>SD</c:v>
                  </c:pt>
                  <c:pt idx="3">
                    <c:v>BA</c:v>
                  </c:pt>
                </c:lvl>
              </c:multiLvlStrCache>
            </c:multiLvlStrRef>
          </c:cat>
          <c:val>
            <c:numRef>
              <c:f>'Output Tables'!$G$295:$G$303</c:f>
              <c:numCache>
                <c:formatCode>_(* #,##0_);_(* \(#,##0\);_(* "-"??_);_(@_)</c:formatCode>
                <c:ptCount val="9"/>
                <c:pt idx="0">
                  <c:v>#N/A</c:v>
                </c:pt>
                <c:pt idx="1">
                  <c:v>#N/A</c:v>
                </c:pt>
                <c:pt idx="2">
                  <c:v>#N/A</c:v>
                </c:pt>
                <c:pt idx="3">
                  <c:v>#N/A</c:v>
                </c:pt>
                <c:pt idx="4">
                  <c:v>#N/A</c:v>
                </c:pt>
                <c:pt idx="5">
                  <c:v>#N/A</c:v>
                </c:pt>
                <c:pt idx="6">
                  <c:v>#N/A</c:v>
                </c:pt>
                <c:pt idx="7">
                  <c:v>#N/A</c:v>
                </c:pt>
                <c:pt idx="8">
                  <c:v>#N/A</c:v>
                </c:pt>
              </c:numCache>
            </c:numRef>
          </c:val>
          <c:extLst>
            <c:ext xmlns:c16="http://schemas.microsoft.com/office/drawing/2014/chart" uri="{C3380CC4-5D6E-409C-BE32-E72D297353CC}">
              <c16:uniqueId val="{00000000-6681-46C6-8C6C-E33ED357850E}"/>
            </c:ext>
          </c:extLst>
        </c:ser>
        <c:ser>
          <c:idx val="2"/>
          <c:order val="2"/>
          <c:tx>
            <c:strRef>
              <c:f>'Output Tables'!$H$294</c:f>
              <c:strCache>
                <c:ptCount val="1"/>
                <c:pt idx="0">
                  <c:v>Target Not Met</c:v>
                </c:pt>
              </c:strCache>
            </c:strRef>
          </c:tx>
          <c:spPr>
            <a:solidFill>
              <a:srgbClr val="FF0000"/>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6681-46C6-8C6C-E33ED357850E}"/>
                </c:ext>
              </c:extLst>
            </c:dLbl>
            <c:dLbl>
              <c:idx val="1"/>
              <c:delete val="1"/>
              <c:extLst>
                <c:ext xmlns:c15="http://schemas.microsoft.com/office/drawing/2012/chart" uri="{CE6537A1-D6FC-4f65-9D91-7224C49458BB}"/>
                <c:ext xmlns:c16="http://schemas.microsoft.com/office/drawing/2014/chart" uri="{C3380CC4-5D6E-409C-BE32-E72D297353CC}">
                  <c16:uniqueId val="{00000002-6681-46C6-8C6C-E33ED357850E}"/>
                </c:ext>
              </c:extLst>
            </c:dLbl>
            <c:dLbl>
              <c:idx val="2"/>
              <c:delete val="1"/>
              <c:extLst>
                <c:ext xmlns:c15="http://schemas.microsoft.com/office/drawing/2012/chart" uri="{CE6537A1-D6FC-4f65-9D91-7224C49458BB}"/>
                <c:ext xmlns:c16="http://schemas.microsoft.com/office/drawing/2014/chart" uri="{C3380CC4-5D6E-409C-BE32-E72D297353CC}">
                  <c16:uniqueId val="{00000003-6681-46C6-8C6C-E33ED357850E}"/>
                </c:ext>
              </c:extLst>
            </c:dLbl>
            <c:dLbl>
              <c:idx val="3"/>
              <c:delete val="1"/>
              <c:extLst>
                <c:ext xmlns:c15="http://schemas.microsoft.com/office/drawing/2012/chart" uri="{CE6537A1-D6FC-4f65-9D91-7224C49458BB}"/>
                <c:ext xmlns:c16="http://schemas.microsoft.com/office/drawing/2014/chart" uri="{C3380CC4-5D6E-409C-BE32-E72D297353CC}">
                  <c16:uniqueId val="{00000004-6681-46C6-8C6C-E33ED357850E}"/>
                </c:ext>
              </c:extLst>
            </c:dLbl>
            <c:dLbl>
              <c:idx val="4"/>
              <c:delete val="1"/>
              <c:extLst>
                <c:ext xmlns:c15="http://schemas.microsoft.com/office/drawing/2012/chart" uri="{CE6537A1-D6FC-4f65-9D91-7224C49458BB}"/>
                <c:ext xmlns:c16="http://schemas.microsoft.com/office/drawing/2014/chart" uri="{C3380CC4-5D6E-409C-BE32-E72D297353CC}">
                  <c16:uniqueId val="{00000005-6681-46C6-8C6C-E33ED357850E}"/>
                </c:ext>
              </c:extLst>
            </c:dLbl>
            <c:dLbl>
              <c:idx val="5"/>
              <c:delete val="1"/>
              <c:extLst>
                <c:ext xmlns:c15="http://schemas.microsoft.com/office/drawing/2012/chart" uri="{CE6537A1-D6FC-4f65-9D91-7224C49458BB}"/>
                <c:ext xmlns:c16="http://schemas.microsoft.com/office/drawing/2014/chart" uri="{C3380CC4-5D6E-409C-BE32-E72D297353CC}">
                  <c16:uniqueId val="{00000006-6681-46C6-8C6C-E33ED357850E}"/>
                </c:ext>
              </c:extLst>
            </c:dLbl>
            <c:dLbl>
              <c:idx val="6"/>
              <c:layout>
                <c:manualLayout>
                  <c:x val="1.8541347789548795E-3"/>
                  <c:y val="-9.6654911354846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81-46C6-8C6C-E33ED357850E}"/>
                </c:ext>
              </c:extLst>
            </c:dLbl>
            <c:dLbl>
              <c:idx val="7"/>
              <c:delete val="1"/>
              <c:extLst>
                <c:ext xmlns:c15="http://schemas.microsoft.com/office/drawing/2012/chart" uri="{CE6537A1-D6FC-4f65-9D91-7224C49458BB}"/>
                <c:ext xmlns:c16="http://schemas.microsoft.com/office/drawing/2014/chart" uri="{C3380CC4-5D6E-409C-BE32-E72D297353CC}">
                  <c16:uniqueId val="{00000008-6681-46C6-8C6C-E33ED357850E}"/>
                </c:ext>
              </c:extLst>
            </c:dLbl>
            <c:dLbl>
              <c:idx val="8"/>
              <c:layout>
                <c:manualLayout>
                  <c:x val="-5.5623929536595786E-3"/>
                  <c:y val="-8.63799468243315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81-46C6-8C6C-E33ED357850E}"/>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Output-Pouch'!$X$3:$Y$14</c:f>
              <c:multiLvlStrCache>
                <c:ptCount val="12"/>
                <c:lvl>
                  <c:pt idx="0">
                    <c:v>AC1</c:v>
                  </c:pt>
                  <c:pt idx="1">
                    <c:v>AC2</c:v>
                  </c:pt>
                  <c:pt idx="2">
                    <c:v>AC9</c:v>
                  </c:pt>
                  <c:pt idx="3">
                    <c:v>AC3</c:v>
                  </c:pt>
                  <c:pt idx="4">
                    <c:v>AC4</c:v>
                  </c:pt>
                  <c:pt idx="5">
                    <c:v>AC5</c:v>
                  </c:pt>
                  <c:pt idx="6">
                    <c:v>AC6</c:v>
                  </c:pt>
                  <c:pt idx="7">
                    <c:v>AC7</c:v>
                  </c:pt>
                  <c:pt idx="8">
                    <c:v>AC8</c:v>
                  </c:pt>
                </c:lvl>
                <c:lvl>
                  <c:pt idx="0">
                    <c:v>SD</c:v>
                  </c:pt>
                  <c:pt idx="3">
                    <c:v>BA</c:v>
                  </c:pt>
                </c:lvl>
              </c:multiLvlStrCache>
            </c:multiLvlStrRef>
          </c:cat>
          <c:val>
            <c:numRef>
              <c:f>'Output Tables'!$H$295:$H$303</c:f>
              <c:numCache>
                <c:formatCode>_(* #,##0_);_(* \(#,##0\);_(* "-"??_);_(@_)</c:formatCode>
                <c:ptCount val="9"/>
                <c:pt idx="0">
                  <c:v>#N/A</c:v>
                </c:pt>
                <c:pt idx="1">
                  <c:v>#N/A</c:v>
                </c:pt>
                <c:pt idx="2">
                  <c:v>#N/A</c:v>
                </c:pt>
                <c:pt idx="3">
                  <c:v>#N/A</c:v>
                </c:pt>
                <c:pt idx="4">
                  <c:v>#N/A</c:v>
                </c:pt>
                <c:pt idx="5">
                  <c:v>#N/A</c:v>
                </c:pt>
                <c:pt idx="6">
                  <c:v>#N/A</c:v>
                </c:pt>
                <c:pt idx="7">
                  <c:v>#N/A</c:v>
                </c:pt>
                <c:pt idx="8">
                  <c:v>#N/A</c:v>
                </c:pt>
              </c:numCache>
            </c:numRef>
          </c:val>
          <c:extLst>
            <c:ext xmlns:c16="http://schemas.microsoft.com/office/drawing/2014/chart" uri="{C3380CC4-5D6E-409C-BE32-E72D297353CC}">
              <c16:uniqueId val="{0000000A-6681-46C6-8C6C-E33ED357850E}"/>
            </c:ext>
          </c:extLst>
        </c:ser>
        <c:ser>
          <c:idx val="3"/>
          <c:order val="3"/>
          <c:tx>
            <c:strRef>
              <c:f>'Output Tables'!$I$294</c:f>
              <c:strCache>
                <c:ptCount val="1"/>
                <c:pt idx="0">
                  <c:v>Output Overachieved</c:v>
                </c:pt>
              </c:strCache>
            </c:strRef>
          </c:tx>
          <c:spPr>
            <a:solidFill>
              <a:schemeClr val="accent6"/>
            </a:solidFill>
          </c:spPr>
          <c:invertIfNegative val="0"/>
          <c:dLbls>
            <c:dLbl>
              <c:idx val="0"/>
              <c:layout>
                <c:manualLayout>
                  <c:x val="3.5487097436252809E-3"/>
                  <c:y val="-7.0267129100718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681-46C6-8C6C-E33ED357850E}"/>
                </c:ext>
              </c:extLst>
            </c:dLbl>
            <c:dLbl>
              <c:idx val="1"/>
              <c:layout>
                <c:manualLayout>
                  <c:x val="3.5487097436252483E-3"/>
                  <c:y val="-6.81378221582722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6681-46C6-8C6C-E33ED357850E}"/>
                </c:ext>
              </c:extLst>
            </c:dLbl>
            <c:dLbl>
              <c:idx val="2"/>
              <c:layout>
                <c:manualLayout>
                  <c:x val="1.7743548718126404E-3"/>
                  <c:y val="-5.962059438848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6681-46C6-8C6C-E33ED357850E}"/>
                </c:ext>
              </c:extLst>
            </c:dLbl>
            <c:dLbl>
              <c:idx val="3"/>
              <c:layout>
                <c:manualLayout>
                  <c:x val="0"/>
                  <c:y val="-5.3232673561150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6681-46C6-8C6C-E33ED357850E}"/>
                </c:ext>
              </c:extLst>
            </c:dLbl>
            <c:dLbl>
              <c:idx val="4"/>
              <c:layout>
                <c:manualLayout>
                  <c:x val="1.7743548718125754E-3"/>
                  <c:y val="-9.15601985251783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6681-46C6-8C6C-E33ED357850E}"/>
                </c:ext>
              </c:extLst>
            </c:dLbl>
            <c:dLbl>
              <c:idx val="5"/>
              <c:layout>
                <c:manualLayout>
                  <c:x val="5.3230646154379209E-3"/>
                  <c:y val="-8.30429707553942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6681-46C6-8C6C-E33ED357850E}"/>
                </c:ext>
              </c:extLst>
            </c:dLbl>
            <c:dLbl>
              <c:idx val="6"/>
              <c:delete val="1"/>
              <c:extLst>
                <c:ext xmlns:c15="http://schemas.microsoft.com/office/drawing/2012/chart" uri="{CE6537A1-D6FC-4f65-9D91-7224C49458BB}"/>
                <c:ext xmlns:c16="http://schemas.microsoft.com/office/drawing/2014/chart" uri="{C3380CC4-5D6E-409C-BE32-E72D297353CC}">
                  <c16:uniqueId val="{0000001A-6681-46C6-8C6C-E33ED357850E}"/>
                </c:ext>
              </c:extLst>
            </c:dLbl>
            <c:dLbl>
              <c:idx val="7"/>
              <c:layout>
                <c:manualLayout>
                  <c:x val="-5.323064615438051E-3"/>
                  <c:y val="-7.4525742985610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681-46C6-8C6C-E33ED357850E}"/>
                </c:ext>
              </c:extLst>
            </c:dLbl>
            <c:dLbl>
              <c:idx val="8"/>
              <c:delete val="1"/>
              <c:extLst>
                <c:ext xmlns:c15="http://schemas.microsoft.com/office/drawing/2012/chart" uri="{CE6537A1-D6FC-4f65-9D91-7224C49458BB}"/>
                <c:ext xmlns:c16="http://schemas.microsoft.com/office/drawing/2014/chart" uri="{C3380CC4-5D6E-409C-BE32-E72D297353CC}">
                  <c16:uniqueId val="{0000000D-6681-46C6-8C6C-E33ED357850E}"/>
                </c:ext>
              </c:extLst>
            </c:dLbl>
            <c:spPr>
              <a:solidFill>
                <a:sysClr val="window" lastClr="FFFFFF"/>
              </a:solidFill>
              <a:ln>
                <a:solidFill>
                  <a:srgbClr val="4EA72E"/>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Output-Pouch'!$X$3:$Y$14</c:f>
              <c:multiLvlStrCache>
                <c:ptCount val="12"/>
                <c:lvl>
                  <c:pt idx="0">
                    <c:v>AC1</c:v>
                  </c:pt>
                  <c:pt idx="1">
                    <c:v>AC2</c:v>
                  </c:pt>
                  <c:pt idx="2">
                    <c:v>AC9</c:v>
                  </c:pt>
                  <c:pt idx="3">
                    <c:v>AC3</c:v>
                  </c:pt>
                  <c:pt idx="4">
                    <c:v>AC4</c:v>
                  </c:pt>
                  <c:pt idx="5">
                    <c:v>AC5</c:v>
                  </c:pt>
                  <c:pt idx="6">
                    <c:v>AC6</c:v>
                  </c:pt>
                  <c:pt idx="7">
                    <c:v>AC7</c:v>
                  </c:pt>
                  <c:pt idx="8">
                    <c:v>AC8</c:v>
                  </c:pt>
                </c:lvl>
                <c:lvl>
                  <c:pt idx="0">
                    <c:v>SD</c:v>
                  </c:pt>
                  <c:pt idx="3">
                    <c:v>BA</c:v>
                  </c:pt>
                </c:lvl>
              </c:multiLvlStrCache>
            </c:multiLvlStrRef>
          </c:cat>
          <c:val>
            <c:numRef>
              <c:f>'Output Tables'!$I$295:$I$303</c:f>
              <c:numCache>
                <c:formatCode>_(* #,##0_);_(* \(#,##0\);_(* "-"??_);_(@_)</c:formatCode>
                <c:ptCount val="9"/>
                <c:pt idx="0">
                  <c:v>#N/A</c:v>
                </c:pt>
                <c:pt idx="1">
                  <c:v>#N/A</c:v>
                </c:pt>
                <c:pt idx="2">
                  <c:v>#N/A</c:v>
                </c:pt>
                <c:pt idx="3">
                  <c:v>#N/A</c:v>
                </c:pt>
                <c:pt idx="4">
                  <c:v>#N/A</c:v>
                </c:pt>
                <c:pt idx="5">
                  <c:v>#N/A</c:v>
                </c:pt>
                <c:pt idx="6">
                  <c:v>#N/A</c:v>
                </c:pt>
                <c:pt idx="7">
                  <c:v>#N/A</c:v>
                </c:pt>
                <c:pt idx="8">
                  <c:v>#N/A</c:v>
                </c:pt>
              </c:numCache>
            </c:numRef>
          </c:val>
          <c:extLst>
            <c:ext xmlns:c16="http://schemas.microsoft.com/office/drawing/2014/chart" uri="{C3380CC4-5D6E-409C-BE32-E72D297353CC}">
              <c16:uniqueId val="{0000000E-6681-46C6-8C6C-E33ED357850E}"/>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Tables'!$F$294</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txPr>
              <a:bodyPr wrap="square" lIns="38100" tIns="19050" rIns="38100" bIns="19050" anchor="ctr">
                <a:spAutoFit/>
              </a:bodyPr>
              <a:lstStyle/>
              <a:p>
                <a:pPr>
                  <a:defRPr b="1"/>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Tables'!$D$295:$D$303</c:f>
              <c:strCache>
                <c:ptCount val="9"/>
                <c:pt idx="0">
                  <c:v>01COINER</c:v>
                </c:pt>
                <c:pt idx="1">
                  <c:v>01COIN4</c:v>
                </c:pt>
                <c:pt idx="2">
                  <c:v>01COIN5</c:v>
                </c:pt>
                <c:pt idx="3">
                  <c:v>01COIN6</c:v>
                </c:pt>
                <c:pt idx="4">
                  <c:v>01COIN7</c:v>
                </c:pt>
                <c:pt idx="5">
                  <c:v>01COIN8</c:v>
                </c:pt>
                <c:pt idx="6">
                  <c:v>83AC1</c:v>
                </c:pt>
                <c:pt idx="7">
                  <c:v>83AC2</c:v>
                </c:pt>
                <c:pt idx="8">
                  <c:v>751AC9</c:v>
                </c:pt>
              </c:strCache>
            </c:strRef>
          </c:cat>
          <c:val>
            <c:numRef>
              <c:f>'Output Tables'!$F$295:$F$303</c:f>
              <c:numCache>
                <c:formatCode>_(* #,##0_);_(* \(#,##0\);_(* "-"??_);_(@_)</c:formatCode>
                <c:ptCount val="9"/>
                <c:pt idx="0">
                  <c:v>#N/A</c:v>
                </c:pt>
                <c:pt idx="1">
                  <c:v>#N/A</c:v>
                </c:pt>
                <c:pt idx="2">
                  <c:v>#N/A</c:v>
                </c:pt>
                <c:pt idx="3">
                  <c:v>#N/A</c:v>
                </c:pt>
                <c:pt idx="4">
                  <c:v>#N/A</c:v>
                </c:pt>
                <c:pt idx="5">
                  <c:v>#N/A</c:v>
                </c:pt>
                <c:pt idx="6">
                  <c:v>#N/A</c:v>
                </c:pt>
                <c:pt idx="7">
                  <c:v>#N/A</c:v>
                </c:pt>
                <c:pt idx="8">
                  <c:v>#N/A</c:v>
                </c:pt>
              </c:numCache>
            </c:numRef>
          </c:val>
          <c:smooth val="0"/>
          <c:extLst>
            <c:ext xmlns:c16="http://schemas.microsoft.com/office/drawing/2014/chart" uri="{C3380CC4-5D6E-409C-BE32-E72D297353CC}">
              <c16:uniqueId val="{00000018-6681-46C6-8C6C-E33ED357850E}"/>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6350">
                      <a:noFill/>
                    </a:ln>
                  </c:spPr>
                </c:marker>
                <c:cat>
                  <c:strRef>
                    <c:extLst>
                      <c:ext uri="{02D57815-91ED-43cb-92C2-25804820EDAC}">
                        <c15:formulaRef>
                          <c15:sqref>'Output Tables'!$D$295:$D$303</c15:sqref>
                        </c15:formulaRef>
                      </c:ext>
                    </c:extLst>
                    <c:strCache>
                      <c:ptCount val="9"/>
                      <c:pt idx="0">
                        <c:v>01COINER</c:v>
                      </c:pt>
                      <c:pt idx="1">
                        <c:v>01COIN4</c:v>
                      </c:pt>
                      <c:pt idx="2">
                        <c:v>01COIN5</c:v>
                      </c:pt>
                      <c:pt idx="3">
                        <c:v>01COIN6</c:v>
                      </c:pt>
                      <c:pt idx="4">
                        <c:v>01COIN7</c:v>
                      </c:pt>
                      <c:pt idx="5">
                        <c:v>01COIN8</c:v>
                      </c:pt>
                      <c:pt idx="6">
                        <c:v>83AC1</c:v>
                      </c:pt>
                      <c:pt idx="7">
                        <c:v>83AC2</c:v>
                      </c:pt>
                      <c:pt idx="8">
                        <c:v>751AC9</c:v>
                      </c:pt>
                    </c:strCache>
                  </c:strRef>
                </c:cat>
                <c:val>
                  <c:numRef>
                    <c:extLst>
                      <c:ext uri="{02D57815-91ED-43cb-92C2-25804820EDAC}">
                        <c15:formulaRef>
                          <c15:sqref>'[1]2024 Capacities'!$AO$33:$AO$41</c15:sqref>
                        </c15:formulaRef>
                      </c:ext>
                    </c:extLst>
                    <c:numCache>
                      <c:formatCode>General</c:formatCode>
                      <c:ptCount val="9"/>
                      <c:pt idx="0">
                        <c:v>4951880</c:v>
                      </c:pt>
                      <c:pt idx="1">
                        <c:v>5065400</c:v>
                      </c:pt>
                      <c:pt idx="2">
                        <c:v>4891336</c:v>
                      </c:pt>
                      <c:pt idx="3">
                        <c:v>5062940</c:v>
                      </c:pt>
                      <c:pt idx="4">
                        <c:v>4979980</c:v>
                      </c:pt>
                      <c:pt idx="5">
                        <c:v>4895320</c:v>
                      </c:pt>
                      <c:pt idx="6">
                        <c:v>4722940</c:v>
                      </c:pt>
                      <c:pt idx="7">
                        <c:v>5148620</c:v>
                      </c:pt>
                      <c:pt idx="8">
                        <c:v>5204040</c:v>
                      </c:pt>
                    </c:numCache>
                  </c:numRef>
                </c:val>
                <c:smooth val="0"/>
                <c:extLst>
                  <c:ext xmlns:c16="http://schemas.microsoft.com/office/drawing/2014/chart" uri="{C3380CC4-5D6E-409C-BE32-E72D297353CC}">
                    <c16:uniqueId val="{00000019-6681-46C6-8C6C-E33ED357850E}"/>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layout>
        <c:manualLayout>
          <c:xMode val="edge"/>
          <c:yMode val="edge"/>
          <c:x val="1.8383462015858967E-2"/>
          <c:y val="0.93608071088025491"/>
          <c:w val="0.96323307596828212"/>
          <c:h val="4.7153660506581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1 Piece A/C </a:t>
            </a:r>
            <a:r>
              <a:rPr lang="en-US" b="1" baseline="0">
                <a:solidFill>
                  <a:schemeClr val="tx1"/>
                </a:solidFill>
              </a:rPr>
              <a:t>Output to AOP Volume By Plant YTD</a:t>
            </a:r>
            <a:endParaRPr lang="en-US" b="1">
              <a:solidFill>
                <a:schemeClr val="tx1"/>
              </a:solidFill>
            </a:endParaRPr>
          </a:p>
        </c:rich>
      </c:tx>
      <c:layout>
        <c:manualLayout>
          <c:xMode val="edge"/>
          <c:yMode val="edge"/>
          <c:x val="0.18023428597012756"/>
          <c:y val="1.6914211566250847E-2"/>
        </c:manualLayout>
      </c:layout>
      <c:overlay val="0"/>
      <c:spPr>
        <a:noFill/>
        <a:ln>
          <a:noFill/>
        </a:ln>
        <a:effectLst/>
      </c:spPr>
    </c:title>
    <c:autoTitleDeleted val="0"/>
    <c:plotArea>
      <c:layout>
        <c:manualLayout>
          <c:layoutTarget val="inner"/>
          <c:xMode val="edge"/>
          <c:yMode val="edge"/>
          <c:x val="0.10141374997293263"/>
          <c:y val="0.12193675934162526"/>
          <c:w val="0.87682330843758749"/>
          <c:h val="0.7010875400027432"/>
        </c:manualLayout>
      </c:layout>
      <c:barChart>
        <c:barDir val="col"/>
        <c:grouping val="stacked"/>
        <c:varyColors val="0"/>
        <c:ser>
          <c:idx val="1"/>
          <c:order val="1"/>
          <c:tx>
            <c:strRef>
              <c:f>'Output Tables'!$G$312</c:f>
              <c:strCache>
                <c:ptCount val="1"/>
                <c:pt idx="0">
                  <c:v>Output Below or Equal to Target</c:v>
                </c:pt>
              </c:strCache>
            </c:strRef>
          </c:tx>
          <c:spPr>
            <a:solidFill>
              <a:schemeClr val="bg1">
                <a:lumMod val="65000"/>
              </a:schemeClr>
            </a:solidFill>
          </c:spPr>
          <c:invertIfNegative val="0"/>
          <c:cat>
            <c:multiLvlStrRef>
              <c:f>'[1]2024 Output-Pouch'!$X$3:$Y$14</c:f>
              <c:multiLvlStrCache>
                <c:ptCount val="12"/>
                <c:lvl>
                  <c:pt idx="0">
                    <c:v>AC1</c:v>
                  </c:pt>
                  <c:pt idx="1">
                    <c:v>AC2</c:v>
                  </c:pt>
                  <c:pt idx="2">
                    <c:v>AC9</c:v>
                  </c:pt>
                  <c:pt idx="3">
                    <c:v>AC3</c:v>
                  </c:pt>
                  <c:pt idx="4">
                    <c:v>AC4</c:v>
                  </c:pt>
                  <c:pt idx="5">
                    <c:v>AC5</c:v>
                  </c:pt>
                  <c:pt idx="6">
                    <c:v>AC6</c:v>
                  </c:pt>
                  <c:pt idx="7">
                    <c:v>AC7</c:v>
                  </c:pt>
                  <c:pt idx="8">
                    <c:v>AC8</c:v>
                  </c:pt>
                </c:lvl>
                <c:lvl>
                  <c:pt idx="0">
                    <c:v>SD</c:v>
                  </c:pt>
                  <c:pt idx="3">
                    <c:v>BA</c:v>
                  </c:pt>
                </c:lvl>
              </c:multiLvlStrCache>
            </c:multiLvlStrRef>
          </c:cat>
          <c:val>
            <c:numRef>
              <c:f>'Output Tables'!$G$313:$G$314</c:f>
              <c:numCache>
                <c:formatCode>_(* #,##0_);_(* \(#,##0\);_(* "-"??_);_(@_)</c:formatCode>
                <c:ptCount val="2"/>
                <c:pt idx="0">
                  <c:v>#N/A</c:v>
                </c:pt>
                <c:pt idx="1">
                  <c:v>#N/A</c:v>
                </c:pt>
              </c:numCache>
            </c:numRef>
          </c:val>
          <c:extLst>
            <c:ext xmlns:c16="http://schemas.microsoft.com/office/drawing/2014/chart" uri="{C3380CC4-5D6E-409C-BE32-E72D297353CC}">
              <c16:uniqueId val="{00000000-2A06-4CFC-968F-53F16186B8BA}"/>
            </c:ext>
          </c:extLst>
        </c:ser>
        <c:ser>
          <c:idx val="2"/>
          <c:order val="2"/>
          <c:tx>
            <c:strRef>
              <c:f>'Output Tables'!$H$312</c:f>
              <c:strCache>
                <c:ptCount val="1"/>
                <c:pt idx="0">
                  <c:v>Target Not Met</c:v>
                </c:pt>
              </c:strCache>
            </c:strRef>
          </c:tx>
          <c:spPr>
            <a:solidFill>
              <a:srgbClr val="FF0000"/>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2A06-4CFC-968F-53F16186B8BA}"/>
                </c:ext>
              </c:extLst>
            </c:dLbl>
            <c:dLbl>
              <c:idx val="1"/>
              <c:layout>
                <c:manualLayout>
                  <c:x val="2.2225924598463297E-2"/>
                  <c:y val="-8.96358596137753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06-4CFC-968F-53F16186B8BA}"/>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Output-Pouch'!$X$3:$Y$14</c:f>
              <c:multiLvlStrCache>
                <c:ptCount val="12"/>
                <c:lvl>
                  <c:pt idx="0">
                    <c:v>AC1</c:v>
                  </c:pt>
                  <c:pt idx="1">
                    <c:v>AC2</c:v>
                  </c:pt>
                  <c:pt idx="2">
                    <c:v>AC9</c:v>
                  </c:pt>
                  <c:pt idx="3">
                    <c:v>AC3</c:v>
                  </c:pt>
                  <c:pt idx="4">
                    <c:v>AC4</c:v>
                  </c:pt>
                  <c:pt idx="5">
                    <c:v>AC5</c:v>
                  </c:pt>
                  <c:pt idx="6">
                    <c:v>AC6</c:v>
                  </c:pt>
                  <c:pt idx="7">
                    <c:v>AC7</c:v>
                  </c:pt>
                  <c:pt idx="8">
                    <c:v>AC8</c:v>
                  </c:pt>
                </c:lvl>
                <c:lvl>
                  <c:pt idx="0">
                    <c:v>SD</c:v>
                  </c:pt>
                  <c:pt idx="3">
                    <c:v>BA</c:v>
                  </c:pt>
                </c:lvl>
              </c:multiLvlStrCache>
            </c:multiLvlStrRef>
          </c:cat>
          <c:val>
            <c:numRef>
              <c:f>'Output Tables'!$H$313:$H$314</c:f>
              <c:numCache>
                <c:formatCode>_(* #,##0_);_(* \(#,##0\);_(* "-"??_);_(@_)</c:formatCode>
                <c:ptCount val="2"/>
                <c:pt idx="0">
                  <c:v>#N/A</c:v>
                </c:pt>
                <c:pt idx="1">
                  <c:v>#N/A</c:v>
                </c:pt>
              </c:numCache>
            </c:numRef>
          </c:val>
          <c:extLst>
            <c:ext xmlns:c16="http://schemas.microsoft.com/office/drawing/2014/chart" uri="{C3380CC4-5D6E-409C-BE32-E72D297353CC}">
              <c16:uniqueId val="{00000003-2A06-4CFC-968F-53F16186B8BA}"/>
            </c:ext>
          </c:extLst>
        </c:ser>
        <c:ser>
          <c:idx val="3"/>
          <c:order val="3"/>
          <c:tx>
            <c:strRef>
              <c:f>'Output Tables'!$I$312</c:f>
              <c:strCache>
                <c:ptCount val="1"/>
                <c:pt idx="0">
                  <c:v>Output Overachieved</c:v>
                </c:pt>
              </c:strCache>
            </c:strRef>
          </c:tx>
          <c:spPr>
            <a:solidFill>
              <a:schemeClr val="accent6"/>
            </a:solidFill>
          </c:spPr>
          <c:invertIfNegative val="0"/>
          <c:dLbls>
            <c:dLbl>
              <c:idx val="0"/>
              <c:layout>
                <c:manualLayout>
                  <c:x val="-4.4148276331362072E-3"/>
                  <c:y val="-7.41083770242090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3C-4F6B-9BD6-370D3F850B52}"/>
                </c:ext>
              </c:extLst>
            </c:dLbl>
            <c:dLbl>
              <c:idx val="1"/>
              <c:delete val="1"/>
              <c:extLst>
                <c:ext xmlns:c15="http://schemas.microsoft.com/office/drawing/2012/chart" uri="{CE6537A1-D6FC-4f65-9D91-7224C49458BB}"/>
                <c:ext xmlns:c16="http://schemas.microsoft.com/office/drawing/2014/chart" uri="{C3380CC4-5D6E-409C-BE32-E72D297353CC}">
                  <c16:uniqueId val="{00000000-103C-4F6B-9BD6-370D3F850B52}"/>
                </c:ext>
              </c:extLst>
            </c:dLbl>
            <c:spPr>
              <a:solidFill>
                <a:sysClr val="window" lastClr="FFFFFF"/>
              </a:solidFill>
              <a:ln>
                <a:solidFill>
                  <a:srgbClr val="00B05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Output-Pouch'!$X$3:$Y$14</c:f>
              <c:multiLvlStrCache>
                <c:ptCount val="12"/>
                <c:lvl>
                  <c:pt idx="0">
                    <c:v>AC1</c:v>
                  </c:pt>
                  <c:pt idx="1">
                    <c:v>AC2</c:v>
                  </c:pt>
                  <c:pt idx="2">
                    <c:v>AC9</c:v>
                  </c:pt>
                  <c:pt idx="3">
                    <c:v>AC3</c:v>
                  </c:pt>
                  <c:pt idx="4">
                    <c:v>AC4</c:v>
                  </c:pt>
                  <c:pt idx="5">
                    <c:v>AC5</c:v>
                  </c:pt>
                  <c:pt idx="6">
                    <c:v>AC6</c:v>
                  </c:pt>
                  <c:pt idx="7">
                    <c:v>AC7</c:v>
                  </c:pt>
                  <c:pt idx="8">
                    <c:v>AC8</c:v>
                  </c:pt>
                </c:lvl>
                <c:lvl>
                  <c:pt idx="0">
                    <c:v>SD</c:v>
                  </c:pt>
                  <c:pt idx="3">
                    <c:v>BA</c:v>
                  </c:pt>
                </c:lvl>
              </c:multiLvlStrCache>
            </c:multiLvlStrRef>
          </c:cat>
          <c:val>
            <c:numRef>
              <c:f>'Output Tables'!$I$313:$I$314</c:f>
              <c:numCache>
                <c:formatCode>_(* #,##0_);_(* \(#,##0\);_(* "-"??_);_(@_)</c:formatCode>
                <c:ptCount val="2"/>
                <c:pt idx="0">
                  <c:v>#N/A</c:v>
                </c:pt>
                <c:pt idx="1">
                  <c:v>#N/A</c:v>
                </c:pt>
              </c:numCache>
            </c:numRef>
          </c:val>
          <c:extLst>
            <c:ext xmlns:c16="http://schemas.microsoft.com/office/drawing/2014/chart" uri="{C3380CC4-5D6E-409C-BE32-E72D297353CC}">
              <c16:uniqueId val="{00000006-2A06-4CFC-968F-53F16186B8BA}"/>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Tables'!$F$312</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Tables'!$D$313:$D$314</c:f>
              <c:strCache>
                <c:ptCount val="2"/>
                <c:pt idx="0">
                  <c:v>BA</c:v>
                </c:pt>
                <c:pt idx="1">
                  <c:v>SD</c:v>
                </c:pt>
              </c:strCache>
            </c:strRef>
          </c:cat>
          <c:val>
            <c:numRef>
              <c:f>'Output Tables'!$F$313:$F$314</c:f>
              <c:numCache>
                <c:formatCode>_(* #,##0_);_(* \(#,##0\);_(* "-"??_);_(@_)</c:formatCode>
                <c:ptCount val="2"/>
                <c:pt idx="0">
                  <c:v>#N/A</c:v>
                </c:pt>
                <c:pt idx="1">
                  <c:v>#N/A</c:v>
                </c:pt>
              </c:numCache>
            </c:numRef>
          </c:val>
          <c:smooth val="0"/>
          <c:extLst>
            <c:ext xmlns:c16="http://schemas.microsoft.com/office/drawing/2014/chart" uri="{C3380CC4-5D6E-409C-BE32-E72D297353CC}">
              <c16:uniqueId val="{00000007-2A06-4CFC-968F-53F16186B8BA}"/>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Tables'!$D$313:$D$314</c15:sqref>
                        </c15:formulaRef>
                      </c:ext>
                    </c:extLst>
                    <c:strCache>
                      <c:ptCount val="2"/>
                      <c:pt idx="0">
                        <c:v>BA</c:v>
                      </c:pt>
                      <c:pt idx="1">
                        <c:v>SD</c:v>
                      </c:pt>
                    </c:strCache>
                  </c:strRef>
                </c:cat>
                <c:val>
                  <c:numRef>
                    <c:extLst>
                      <c:ext uri="{02D57815-91ED-43cb-92C2-25804820EDAC}">
                        <c15:formulaRef>
                          <c15:sqref>'[1]2024 Capacities'!$AO$65:$AO$66</c15:sqref>
                        </c15:formulaRef>
                      </c:ext>
                    </c:extLst>
                    <c:numCache>
                      <c:formatCode>General</c:formatCode>
                      <c:ptCount val="2"/>
                      <c:pt idx="0">
                        <c:v>14908616</c:v>
                      </c:pt>
                      <c:pt idx="1">
                        <c:v>30013840</c:v>
                      </c:pt>
                    </c:numCache>
                  </c:numRef>
                </c:val>
                <c:smooth val="0"/>
                <c:extLst>
                  <c:ext xmlns:c16="http://schemas.microsoft.com/office/drawing/2014/chart" uri="{C3380CC4-5D6E-409C-BE32-E72D297353CC}">
                    <c16:uniqueId val="{00000008-2A06-4CFC-968F-53F16186B8BA}"/>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layout>
        <c:manualLayout>
          <c:xMode val="edge"/>
          <c:yMode val="edge"/>
          <c:x val="3.3721163032927937E-3"/>
          <c:y val="0.88539255065026989"/>
          <c:w val="0.99111007487115266"/>
          <c:h val="9.66299212598425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BIM/BFX </a:t>
            </a:r>
            <a:r>
              <a:rPr lang="en-US" b="1" baseline="0">
                <a:solidFill>
                  <a:schemeClr val="tx1"/>
                </a:solidFill>
              </a:rPr>
              <a:t>Output to AOP Volume YTD</a:t>
            </a:r>
          </a:p>
        </c:rich>
      </c:tx>
      <c:layout>
        <c:manualLayout>
          <c:xMode val="edge"/>
          <c:yMode val="edge"/>
          <c:x val="0.28001114442425329"/>
          <c:y val="1.6701480212988448E-2"/>
        </c:manualLayout>
      </c:layout>
      <c:overlay val="0"/>
      <c:spPr>
        <a:noFill/>
        <a:ln>
          <a:noFill/>
        </a:ln>
        <a:effectLst/>
      </c:spPr>
    </c:title>
    <c:autoTitleDeleted val="0"/>
    <c:plotArea>
      <c:layout>
        <c:manualLayout>
          <c:layoutTarget val="inner"/>
          <c:xMode val="edge"/>
          <c:yMode val="edge"/>
          <c:x val="0.10141374997293263"/>
          <c:y val="0.12193675934162526"/>
          <c:w val="0.87682330843758749"/>
          <c:h val="0.7010875400027432"/>
        </c:manualLayout>
      </c:layout>
      <c:barChart>
        <c:barDir val="col"/>
        <c:grouping val="stacked"/>
        <c:varyColors val="0"/>
        <c:ser>
          <c:idx val="1"/>
          <c:order val="1"/>
          <c:tx>
            <c:strRef>
              <c:f>'Output Tables'!$G$346</c:f>
              <c:strCache>
                <c:ptCount val="1"/>
                <c:pt idx="0">
                  <c:v>Output Below or Equal to Target</c:v>
                </c:pt>
              </c:strCache>
            </c:strRef>
          </c:tx>
          <c:spPr>
            <a:solidFill>
              <a:schemeClr val="bg1">
                <a:lumMod val="65000"/>
              </a:schemeClr>
            </a:solidFill>
          </c:spPr>
          <c:invertIfNegative val="0"/>
          <c:cat>
            <c:multiLvlStrRef>
              <c:f>'[1]2024 Output-Barrier'!$AK$3:$AL$18</c:f>
              <c:multiLvlStrCache>
                <c:ptCount val="16"/>
                <c:lvl>
                  <c:pt idx="0">
                    <c:v>BIM1</c:v>
                  </c:pt>
                  <c:pt idx="1">
                    <c:v>BIM2</c:v>
                  </c:pt>
                  <c:pt idx="2">
                    <c:v>BIM4</c:v>
                  </c:pt>
                  <c:pt idx="3">
                    <c:v>BIM6</c:v>
                  </c:pt>
                  <c:pt idx="4">
                    <c:v>BIM7</c:v>
                  </c:pt>
                  <c:pt idx="5">
                    <c:v>BIM9</c:v>
                  </c:pt>
                  <c:pt idx="6">
                    <c:v>BIM10</c:v>
                  </c:pt>
                  <c:pt idx="7">
                    <c:v>BIM11</c:v>
                  </c:pt>
                  <c:pt idx="8">
                    <c:v>BIM17</c:v>
                  </c:pt>
                  <c:pt idx="9">
                    <c:v>BIM8</c:v>
                  </c:pt>
                  <c:pt idx="10">
                    <c:v>BIM12</c:v>
                  </c:pt>
                  <c:pt idx="11">
                    <c:v>BFX1</c:v>
                  </c:pt>
                  <c:pt idx="12">
                    <c:v>BIM13</c:v>
                  </c:pt>
                  <c:pt idx="13">
                    <c:v>BIM14</c:v>
                  </c:pt>
                  <c:pt idx="14">
                    <c:v>BIM15</c:v>
                  </c:pt>
                  <c:pt idx="15">
                    <c:v>BIM16</c:v>
                  </c:pt>
                </c:lvl>
                <c:lvl>
                  <c:pt idx="0">
                    <c:v>SD</c:v>
                  </c:pt>
                  <c:pt idx="9">
                    <c:v>BA</c:v>
                  </c:pt>
                  <c:pt idx="12">
                    <c:v>KA</c:v>
                  </c:pt>
                </c:lvl>
              </c:multiLvlStrCache>
            </c:multiLvlStrRef>
          </c:cat>
          <c:val>
            <c:numRef>
              <c:f>'Output Tables'!$G$347:$G$363</c:f>
              <c:numCache>
                <c:formatCode>_(* #,##0_);_(* \(#,##0\);_(* "-"??_);_(@_)</c:formatCode>
                <c:ptCount val="1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numCache>
            </c:numRef>
          </c:val>
          <c:extLst>
            <c:ext xmlns:c16="http://schemas.microsoft.com/office/drawing/2014/chart" uri="{C3380CC4-5D6E-409C-BE32-E72D297353CC}">
              <c16:uniqueId val="{00000000-B9F3-4EDD-8392-B50632F2579E}"/>
            </c:ext>
          </c:extLst>
        </c:ser>
        <c:ser>
          <c:idx val="2"/>
          <c:order val="2"/>
          <c:tx>
            <c:strRef>
              <c:f>'Output Tables'!$H$346</c:f>
              <c:strCache>
                <c:ptCount val="1"/>
                <c:pt idx="0">
                  <c:v>Target Not Met</c:v>
                </c:pt>
              </c:strCache>
            </c:strRef>
          </c:tx>
          <c:spPr>
            <a:solidFill>
              <a:srgbClr val="FF0000"/>
            </a:solidFill>
          </c:spPr>
          <c:invertIfNegative val="0"/>
          <c:dLbls>
            <c:dLbl>
              <c:idx val="0"/>
              <c:layout>
                <c:manualLayout>
                  <c:x val="-2.7620524441989279E-2"/>
                  <c:y val="-5.38686018158990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F3-4EDD-8392-B50632F2579E}"/>
                </c:ext>
              </c:extLst>
            </c:dLbl>
            <c:dLbl>
              <c:idx val="1"/>
              <c:delete val="1"/>
              <c:extLst>
                <c:ext xmlns:c15="http://schemas.microsoft.com/office/drawing/2012/chart" uri="{CE6537A1-D6FC-4f65-9D91-7224C49458BB}"/>
                <c:ext xmlns:c16="http://schemas.microsoft.com/office/drawing/2014/chart" uri="{C3380CC4-5D6E-409C-BE32-E72D297353CC}">
                  <c16:uniqueId val="{00000002-B9F3-4EDD-8392-B50632F2579E}"/>
                </c:ext>
              </c:extLst>
            </c:dLbl>
            <c:dLbl>
              <c:idx val="2"/>
              <c:layout>
                <c:manualLayout>
                  <c:x val="2.7717359419874615E-2"/>
                  <c:y val="-7.19466531320120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F3-4EDD-8392-B50632F2579E}"/>
                </c:ext>
              </c:extLst>
            </c:dLbl>
            <c:dLbl>
              <c:idx val="3"/>
              <c:delete val="1"/>
              <c:extLst>
                <c:ext xmlns:c15="http://schemas.microsoft.com/office/drawing/2012/chart" uri="{CE6537A1-D6FC-4f65-9D91-7224C49458BB}"/>
                <c:ext xmlns:c16="http://schemas.microsoft.com/office/drawing/2014/chart" uri="{C3380CC4-5D6E-409C-BE32-E72D297353CC}">
                  <c16:uniqueId val="{00000004-B9F3-4EDD-8392-B50632F2579E}"/>
                </c:ext>
              </c:extLst>
            </c:dLbl>
            <c:dLbl>
              <c:idx val="4"/>
              <c:delete val="1"/>
              <c:extLst>
                <c:ext xmlns:c15="http://schemas.microsoft.com/office/drawing/2012/chart" uri="{CE6537A1-D6FC-4f65-9D91-7224C49458BB}"/>
                <c:ext xmlns:c16="http://schemas.microsoft.com/office/drawing/2014/chart" uri="{C3380CC4-5D6E-409C-BE32-E72D297353CC}">
                  <c16:uniqueId val="{00000005-B9F3-4EDD-8392-B50632F2579E}"/>
                </c:ext>
              </c:extLst>
            </c:dLbl>
            <c:dLbl>
              <c:idx val="5"/>
              <c:layout>
                <c:manualLayout>
                  <c:x val="0"/>
                  <c:y val="-9.2346174541541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F3-4EDD-8392-B50632F2579E}"/>
                </c:ext>
              </c:extLst>
            </c:dLbl>
            <c:dLbl>
              <c:idx val="6"/>
              <c:delete val="1"/>
              <c:extLst>
                <c:ext xmlns:c15="http://schemas.microsoft.com/office/drawing/2012/chart" uri="{CE6537A1-D6FC-4f65-9D91-7224C49458BB}"/>
                <c:ext xmlns:c16="http://schemas.microsoft.com/office/drawing/2014/chart" uri="{C3380CC4-5D6E-409C-BE32-E72D297353CC}">
                  <c16:uniqueId val="{00000007-B9F3-4EDD-8392-B50632F2579E}"/>
                </c:ext>
              </c:extLst>
            </c:dLbl>
            <c:dLbl>
              <c:idx val="7"/>
              <c:layout>
                <c:manualLayout>
                  <c:x val="2.7620524441989286E-2"/>
                  <c:y val="-7.4389973936241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9F3-4EDD-8392-B50632F2579E}"/>
                </c:ext>
              </c:extLst>
            </c:dLbl>
            <c:dLbl>
              <c:idx val="8"/>
              <c:delete val="1"/>
              <c:extLst>
                <c:ext xmlns:c15="http://schemas.microsoft.com/office/drawing/2012/chart" uri="{CE6537A1-D6FC-4f65-9D91-7224C49458BB}"/>
                <c:ext xmlns:c16="http://schemas.microsoft.com/office/drawing/2014/chart" uri="{C3380CC4-5D6E-409C-BE32-E72D297353CC}">
                  <c16:uniqueId val="{00000034-B9F3-4EDD-8392-B50632F2579E}"/>
                </c:ext>
              </c:extLst>
            </c:dLbl>
            <c:dLbl>
              <c:idx val="9"/>
              <c:delete val="1"/>
              <c:extLst>
                <c:ext xmlns:c15="http://schemas.microsoft.com/office/drawing/2012/chart" uri="{CE6537A1-D6FC-4f65-9D91-7224C49458BB}"/>
                <c:ext xmlns:c16="http://schemas.microsoft.com/office/drawing/2014/chart" uri="{C3380CC4-5D6E-409C-BE32-E72D297353CC}">
                  <c16:uniqueId val="{00000009-B9F3-4EDD-8392-B50632F2579E}"/>
                </c:ext>
              </c:extLst>
            </c:dLbl>
            <c:dLbl>
              <c:idx val="10"/>
              <c:layout>
                <c:manualLayout>
                  <c:x val="-2.4219552626731883E-2"/>
                  <c:y val="-4.87556510025106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9F3-4EDD-8392-B50632F2579E}"/>
                </c:ext>
              </c:extLst>
            </c:dLbl>
            <c:dLbl>
              <c:idx val="11"/>
              <c:delete val="1"/>
              <c:extLst>
                <c:ext xmlns:c15="http://schemas.microsoft.com/office/drawing/2012/chart" uri="{CE6537A1-D6FC-4f65-9D91-7224C49458BB}"/>
                <c:ext xmlns:c16="http://schemas.microsoft.com/office/drawing/2014/chart" uri="{C3380CC4-5D6E-409C-BE32-E72D297353CC}">
                  <c16:uniqueId val="{0000000B-B9F3-4EDD-8392-B50632F2579E}"/>
                </c:ext>
              </c:extLst>
            </c:dLbl>
            <c:dLbl>
              <c:idx val="12"/>
              <c:delete val="1"/>
              <c:extLst>
                <c:ext xmlns:c15="http://schemas.microsoft.com/office/drawing/2012/chart" uri="{CE6537A1-D6FC-4f65-9D91-7224C49458BB}"/>
                <c:ext xmlns:c16="http://schemas.microsoft.com/office/drawing/2014/chart" uri="{C3380CC4-5D6E-409C-BE32-E72D297353CC}">
                  <c16:uniqueId val="{0000000C-B9F3-4EDD-8392-B50632F2579E}"/>
                </c:ext>
              </c:extLst>
            </c:dLbl>
            <c:dLbl>
              <c:idx val="13"/>
              <c:delete val="1"/>
              <c:extLst>
                <c:ext xmlns:c15="http://schemas.microsoft.com/office/drawing/2012/chart" uri="{CE6537A1-D6FC-4f65-9D91-7224C49458BB}"/>
                <c:ext xmlns:c16="http://schemas.microsoft.com/office/drawing/2014/chart" uri="{C3380CC4-5D6E-409C-BE32-E72D297353CC}">
                  <c16:uniqueId val="{0000000D-B9F3-4EDD-8392-B50632F2579E}"/>
                </c:ext>
              </c:extLst>
            </c:dLbl>
            <c:dLbl>
              <c:idx val="14"/>
              <c:delete val="1"/>
              <c:extLst>
                <c:ext xmlns:c15="http://schemas.microsoft.com/office/drawing/2012/chart" uri="{CE6537A1-D6FC-4f65-9D91-7224C49458BB}"/>
                <c:ext xmlns:c16="http://schemas.microsoft.com/office/drawing/2014/chart" uri="{C3380CC4-5D6E-409C-BE32-E72D297353CC}">
                  <c16:uniqueId val="{0000000E-B9F3-4EDD-8392-B50632F2579E}"/>
                </c:ext>
              </c:extLst>
            </c:dLbl>
            <c:dLbl>
              <c:idx val="15"/>
              <c:delete val="1"/>
              <c:extLst>
                <c:ext xmlns:c15="http://schemas.microsoft.com/office/drawing/2012/chart" uri="{CE6537A1-D6FC-4f65-9D91-7224C49458BB}"/>
                <c:ext xmlns:c16="http://schemas.microsoft.com/office/drawing/2014/chart" uri="{C3380CC4-5D6E-409C-BE32-E72D297353CC}">
                  <c16:uniqueId val="{0000000F-B9F3-4EDD-8392-B50632F2579E}"/>
                </c:ext>
              </c:extLst>
            </c:dLbl>
            <c:dLbl>
              <c:idx val="16"/>
              <c:delete val="1"/>
              <c:extLst>
                <c:ext xmlns:c15="http://schemas.microsoft.com/office/drawing/2012/chart" uri="{CE6537A1-D6FC-4f65-9D91-7224C49458BB}"/>
                <c:ext xmlns:c16="http://schemas.microsoft.com/office/drawing/2014/chart" uri="{C3380CC4-5D6E-409C-BE32-E72D297353CC}">
                  <c16:uniqueId val="{00000033-B9F3-4EDD-8392-B50632F2579E}"/>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Output-Barrier'!$AK$3:$AL$18</c:f>
              <c:multiLvlStrCache>
                <c:ptCount val="16"/>
                <c:lvl>
                  <c:pt idx="0">
                    <c:v>BIM1</c:v>
                  </c:pt>
                  <c:pt idx="1">
                    <c:v>BIM2</c:v>
                  </c:pt>
                  <c:pt idx="2">
                    <c:v>BIM4</c:v>
                  </c:pt>
                  <c:pt idx="3">
                    <c:v>BIM6</c:v>
                  </c:pt>
                  <c:pt idx="4">
                    <c:v>BIM7</c:v>
                  </c:pt>
                  <c:pt idx="5">
                    <c:v>BIM9</c:v>
                  </c:pt>
                  <c:pt idx="6">
                    <c:v>BIM10</c:v>
                  </c:pt>
                  <c:pt idx="7">
                    <c:v>BIM11</c:v>
                  </c:pt>
                  <c:pt idx="8">
                    <c:v>BIM17</c:v>
                  </c:pt>
                  <c:pt idx="9">
                    <c:v>BIM8</c:v>
                  </c:pt>
                  <c:pt idx="10">
                    <c:v>BIM12</c:v>
                  </c:pt>
                  <c:pt idx="11">
                    <c:v>BFX1</c:v>
                  </c:pt>
                  <c:pt idx="12">
                    <c:v>BIM13</c:v>
                  </c:pt>
                  <c:pt idx="13">
                    <c:v>BIM14</c:v>
                  </c:pt>
                  <c:pt idx="14">
                    <c:v>BIM15</c:v>
                  </c:pt>
                  <c:pt idx="15">
                    <c:v>BIM16</c:v>
                  </c:pt>
                </c:lvl>
                <c:lvl>
                  <c:pt idx="0">
                    <c:v>SD</c:v>
                  </c:pt>
                  <c:pt idx="9">
                    <c:v>BA</c:v>
                  </c:pt>
                  <c:pt idx="12">
                    <c:v>KA</c:v>
                  </c:pt>
                </c:lvl>
              </c:multiLvlStrCache>
            </c:multiLvlStrRef>
          </c:cat>
          <c:val>
            <c:numRef>
              <c:f>'Output Tables'!$H$347:$H$363</c:f>
              <c:numCache>
                <c:formatCode>_(* #,##0_);_(* \(#,##0\);_(* "-"??_);_(@_)</c:formatCode>
                <c:ptCount val="1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numCache>
            </c:numRef>
          </c:val>
          <c:extLst>
            <c:ext xmlns:c16="http://schemas.microsoft.com/office/drawing/2014/chart" uri="{C3380CC4-5D6E-409C-BE32-E72D297353CC}">
              <c16:uniqueId val="{00000010-B9F3-4EDD-8392-B50632F2579E}"/>
            </c:ext>
          </c:extLst>
        </c:ser>
        <c:ser>
          <c:idx val="3"/>
          <c:order val="3"/>
          <c:tx>
            <c:strRef>
              <c:f>'Output Tables'!$I$346</c:f>
              <c:strCache>
                <c:ptCount val="1"/>
                <c:pt idx="0">
                  <c:v>Output Overachieved</c:v>
                </c:pt>
              </c:strCache>
            </c:strRef>
          </c:tx>
          <c:spPr>
            <a:solidFill>
              <a:schemeClr val="accent6"/>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1-B9F3-4EDD-8392-B50632F2579E}"/>
                </c:ext>
              </c:extLst>
            </c:dLbl>
            <c:dLbl>
              <c:idx val="1"/>
              <c:layout>
                <c:manualLayout>
                  <c:x val="1.5883227503691931E-17"/>
                  <c:y val="-8.407668612273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9F3-4EDD-8392-B50632F2579E}"/>
                </c:ext>
              </c:extLst>
            </c:dLbl>
            <c:dLbl>
              <c:idx val="2"/>
              <c:delete val="1"/>
              <c:extLst>
                <c:ext xmlns:c15="http://schemas.microsoft.com/office/drawing/2012/chart" uri="{CE6537A1-D6FC-4f65-9D91-7224C49458BB}"/>
                <c:ext xmlns:c16="http://schemas.microsoft.com/office/drawing/2014/chart" uri="{C3380CC4-5D6E-409C-BE32-E72D297353CC}">
                  <c16:uniqueId val="{00000013-B9F3-4EDD-8392-B50632F2579E}"/>
                </c:ext>
              </c:extLst>
            </c:dLbl>
            <c:dLbl>
              <c:idx val="3"/>
              <c:layout>
                <c:manualLayout>
                  <c:x val="8.6636787207771074E-3"/>
                  <c:y val="-6.87900159185995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9F3-4EDD-8392-B50632F2579E}"/>
                </c:ext>
              </c:extLst>
            </c:dLbl>
            <c:dLbl>
              <c:idx val="4"/>
              <c:layout>
                <c:manualLayout>
                  <c:x val="-2.0792828929865132E-2"/>
                  <c:y val="-6.87900159185994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9F3-4EDD-8392-B50632F2579E}"/>
                </c:ext>
              </c:extLst>
            </c:dLbl>
            <c:dLbl>
              <c:idx val="5"/>
              <c:delete val="1"/>
              <c:extLst>
                <c:ext xmlns:c15="http://schemas.microsoft.com/office/drawing/2012/chart" uri="{CE6537A1-D6FC-4f65-9D91-7224C49458BB}"/>
                <c:ext xmlns:c16="http://schemas.microsoft.com/office/drawing/2014/chart" uri="{C3380CC4-5D6E-409C-BE32-E72D297353CC}">
                  <c16:uniqueId val="{00000016-B9F3-4EDD-8392-B50632F2579E}"/>
                </c:ext>
              </c:extLst>
            </c:dLbl>
            <c:dLbl>
              <c:idx val="6"/>
              <c:layout>
                <c:manualLayout>
                  <c:x val="2.425830041817599E-2"/>
                  <c:y val="-3.82166755103330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9F3-4EDD-8392-B50632F2579E}"/>
                </c:ext>
              </c:extLst>
            </c:dLbl>
            <c:dLbl>
              <c:idx val="7"/>
              <c:delete val="1"/>
              <c:extLst>
                <c:ext xmlns:c15="http://schemas.microsoft.com/office/drawing/2012/chart" uri="{CE6537A1-D6FC-4f65-9D91-7224C49458BB}"/>
                <c:ext xmlns:c16="http://schemas.microsoft.com/office/drawing/2014/chart" uri="{C3380CC4-5D6E-409C-BE32-E72D297353CC}">
                  <c16:uniqueId val="{00000018-B9F3-4EDD-8392-B50632F2579E}"/>
                </c:ext>
              </c:extLst>
            </c:dLbl>
            <c:dLbl>
              <c:idx val="8"/>
              <c:layout>
                <c:manualLayout>
                  <c:x val="1.7327357441553643E-3"/>
                  <c:y val="-4.84077889797552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B9F3-4EDD-8392-B50632F2579E}"/>
                </c:ext>
              </c:extLst>
            </c:dLbl>
            <c:dLbl>
              <c:idx val="9"/>
              <c:layout>
                <c:manualLayout>
                  <c:x val="1.559462169739885E-2"/>
                  <c:y val="-4.33122322450441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B9F3-4EDD-8392-B50632F2579E}"/>
                </c:ext>
              </c:extLst>
            </c:dLbl>
            <c:dLbl>
              <c:idx val="10"/>
              <c:delete val="1"/>
              <c:extLst>
                <c:ext xmlns:c15="http://schemas.microsoft.com/office/drawing/2012/chart" uri="{CE6537A1-D6FC-4f65-9D91-7224C49458BB}"/>
                <c:ext xmlns:c16="http://schemas.microsoft.com/office/drawing/2014/chart" uri="{C3380CC4-5D6E-409C-BE32-E72D297353CC}">
                  <c16:uniqueId val="{0000001A-B9F3-4EDD-8392-B50632F2579E}"/>
                </c:ext>
              </c:extLst>
            </c:dLbl>
            <c:dLbl>
              <c:idx val="11"/>
              <c:layout>
                <c:manualLayout>
                  <c:x val="-5.198207232466283E-3"/>
                  <c:y val="-3.31211187756219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B9F3-4EDD-8392-B50632F2579E}"/>
                </c:ext>
              </c:extLst>
            </c:dLbl>
            <c:dLbl>
              <c:idx val="12"/>
              <c:layout>
                <c:manualLayout>
                  <c:x val="-1.2706582002953545E-16"/>
                  <c:y val="-7.643335102066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B9F3-4EDD-8392-B50632F2579E}"/>
                </c:ext>
              </c:extLst>
            </c:dLbl>
            <c:dLbl>
              <c:idx val="13"/>
              <c:layout>
                <c:manualLayout>
                  <c:x val="6.9309429766217113E-3"/>
                  <c:y val="-6.62422375512439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B9F3-4EDD-8392-B50632F2579E}"/>
                </c:ext>
              </c:extLst>
            </c:dLbl>
            <c:dLbl>
              <c:idx val="14"/>
              <c:layout>
                <c:manualLayout>
                  <c:x val="2.425830041817599E-2"/>
                  <c:y val="-4.0764453877688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B9F3-4EDD-8392-B50632F2579E}"/>
                </c:ext>
              </c:extLst>
            </c:dLbl>
            <c:dLbl>
              <c:idx val="15"/>
              <c:layout>
                <c:manualLayout>
                  <c:x val="-1.559462169739885E-2"/>
                  <c:y val="-6.1146680816532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B9F3-4EDD-8392-B50632F2579E}"/>
                </c:ext>
              </c:extLst>
            </c:dLbl>
            <c:dLbl>
              <c:idx val="16"/>
              <c:layout>
                <c:manualLayout>
                  <c:x val="1.0396414464932694E-2"/>
                  <c:y val="-5.605112408182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B9F3-4EDD-8392-B50632F2579E}"/>
                </c:ext>
              </c:extLst>
            </c:dLbl>
            <c:spPr>
              <a:solidFill>
                <a:sysClr val="window" lastClr="FFFFFF"/>
              </a:solidFill>
              <a:ln>
                <a:solidFill>
                  <a:srgbClr val="00B05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Output-Barrier'!$AK$3:$AL$18</c:f>
              <c:multiLvlStrCache>
                <c:ptCount val="16"/>
                <c:lvl>
                  <c:pt idx="0">
                    <c:v>BIM1</c:v>
                  </c:pt>
                  <c:pt idx="1">
                    <c:v>BIM2</c:v>
                  </c:pt>
                  <c:pt idx="2">
                    <c:v>BIM4</c:v>
                  </c:pt>
                  <c:pt idx="3">
                    <c:v>BIM6</c:v>
                  </c:pt>
                  <c:pt idx="4">
                    <c:v>BIM7</c:v>
                  </c:pt>
                  <c:pt idx="5">
                    <c:v>BIM9</c:v>
                  </c:pt>
                  <c:pt idx="6">
                    <c:v>BIM10</c:v>
                  </c:pt>
                  <c:pt idx="7">
                    <c:v>BIM11</c:v>
                  </c:pt>
                  <c:pt idx="8">
                    <c:v>BIM17</c:v>
                  </c:pt>
                  <c:pt idx="9">
                    <c:v>BIM8</c:v>
                  </c:pt>
                  <c:pt idx="10">
                    <c:v>BIM12</c:v>
                  </c:pt>
                  <c:pt idx="11">
                    <c:v>BFX1</c:v>
                  </c:pt>
                  <c:pt idx="12">
                    <c:v>BIM13</c:v>
                  </c:pt>
                  <c:pt idx="13">
                    <c:v>BIM14</c:v>
                  </c:pt>
                  <c:pt idx="14">
                    <c:v>BIM15</c:v>
                  </c:pt>
                  <c:pt idx="15">
                    <c:v>BIM16</c:v>
                  </c:pt>
                </c:lvl>
                <c:lvl>
                  <c:pt idx="0">
                    <c:v>SD</c:v>
                  </c:pt>
                  <c:pt idx="9">
                    <c:v>BA</c:v>
                  </c:pt>
                  <c:pt idx="12">
                    <c:v>KA</c:v>
                  </c:pt>
                </c:lvl>
              </c:multiLvlStrCache>
            </c:multiLvlStrRef>
          </c:cat>
          <c:val>
            <c:numRef>
              <c:f>'Output Tables'!$I$347:$I$363</c:f>
              <c:numCache>
                <c:formatCode>_(* #,##0_);_(* \(#,##0\);_(* "-"??_);_(@_)</c:formatCode>
                <c:ptCount val="1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numCache>
            </c:numRef>
          </c:val>
          <c:extLst>
            <c:ext xmlns:c16="http://schemas.microsoft.com/office/drawing/2014/chart" uri="{C3380CC4-5D6E-409C-BE32-E72D297353CC}">
              <c16:uniqueId val="{00000020-B9F3-4EDD-8392-B50632F2579E}"/>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Tables'!$F$346</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dLbl>
              <c:idx val="4"/>
              <c:delete val="1"/>
              <c:extLst>
                <c:ext xmlns:c15="http://schemas.microsoft.com/office/drawing/2012/chart" uri="{CE6537A1-D6FC-4f65-9D91-7224C49458BB}"/>
                <c:ext xmlns:c16="http://schemas.microsoft.com/office/drawing/2014/chart" uri="{C3380CC4-5D6E-409C-BE32-E72D297353CC}">
                  <c16:uniqueId val="{00000025-B9F3-4EDD-8392-B50632F2579E}"/>
                </c:ext>
              </c:extLst>
            </c:dLbl>
            <c:dLbl>
              <c:idx val="5"/>
              <c:delete val="1"/>
              <c:extLst>
                <c:ext xmlns:c15="http://schemas.microsoft.com/office/drawing/2012/chart" uri="{CE6537A1-D6FC-4f65-9D91-7224C49458BB}"/>
                <c:ext xmlns:c16="http://schemas.microsoft.com/office/drawing/2014/chart" uri="{C3380CC4-5D6E-409C-BE32-E72D297353CC}">
                  <c16:uniqueId val="{00000026-B9F3-4EDD-8392-B50632F2579E}"/>
                </c:ext>
              </c:extLst>
            </c:dLbl>
            <c:dLbl>
              <c:idx val="6"/>
              <c:delete val="1"/>
              <c:extLst>
                <c:ext xmlns:c15="http://schemas.microsoft.com/office/drawing/2012/chart" uri="{CE6537A1-D6FC-4f65-9D91-7224C49458BB}"/>
                <c:ext xmlns:c16="http://schemas.microsoft.com/office/drawing/2014/chart" uri="{C3380CC4-5D6E-409C-BE32-E72D297353CC}">
                  <c16:uniqueId val="{00000027-B9F3-4EDD-8392-B50632F2579E}"/>
                </c:ext>
              </c:extLst>
            </c:dLbl>
            <c:dLbl>
              <c:idx val="7"/>
              <c:delete val="1"/>
              <c:extLst>
                <c:ext xmlns:c15="http://schemas.microsoft.com/office/drawing/2012/chart" uri="{CE6537A1-D6FC-4f65-9D91-7224C49458BB}"/>
                <c:ext xmlns:c16="http://schemas.microsoft.com/office/drawing/2014/chart" uri="{C3380CC4-5D6E-409C-BE32-E72D297353CC}">
                  <c16:uniqueId val="{00000028-B9F3-4EDD-8392-B50632F2579E}"/>
                </c:ext>
              </c:extLst>
            </c:dLbl>
            <c:dLbl>
              <c:idx val="10"/>
              <c:layout>
                <c:manualLayout>
                  <c:x val="-6.3103806909749843E-2"/>
                  <c:y val="3.1321220716975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B9F3-4EDD-8392-B50632F2579E}"/>
                </c:ext>
              </c:extLst>
            </c:dLbl>
            <c:dLbl>
              <c:idx val="11"/>
              <c:layout>
                <c:manualLayout>
                  <c:x val="-6.7204224055011072E-2"/>
                  <c:y val="3.08345378440378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CF-427D-AC2D-1F923A3E3A64}"/>
                </c:ext>
              </c:extLst>
            </c:dLbl>
            <c:dLbl>
              <c:idx val="15"/>
              <c:layout>
                <c:manualLayout>
                  <c:x val="-6.5819565089121262E-2"/>
                  <c:y val="3.13212207169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9F3-4EDD-8392-B50632F2579E}"/>
                </c:ext>
              </c:extLst>
            </c:dLbl>
            <c:dLbl>
              <c:idx val="16"/>
              <c:layout>
                <c:manualLayout>
                  <c:x val="-2.0069718737423586E-3"/>
                  <c:y val="2.57389811093267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CF-427D-AC2D-1F923A3E3A64}"/>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solidFill>
                        <a:srgbClr val="0070C0"/>
                      </a:solidFill>
                    </a:ln>
                  </c:spPr>
                </c15:leaderLines>
              </c:ext>
            </c:extLst>
          </c:dLbls>
          <c:cat>
            <c:strRef>
              <c:f>'Output Tables'!$D$347:$D$363</c:f>
              <c:strCache>
                <c:ptCount val="17"/>
                <c:pt idx="0">
                  <c:v>07BIM</c:v>
                </c:pt>
                <c:pt idx="1">
                  <c:v>07BIM8</c:v>
                </c:pt>
                <c:pt idx="2">
                  <c:v>07BIM12</c:v>
                </c:pt>
                <c:pt idx="3">
                  <c:v>07BFX01</c:v>
                </c:pt>
                <c:pt idx="4">
                  <c:v>BIM13</c:v>
                </c:pt>
                <c:pt idx="5">
                  <c:v>BIM14</c:v>
                </c:pt>
                <c:pt idx="6">
                  <c:v>BIM15</c:v>
                </c:pt>
                <c:pt idx="7">
                  <c:v>BIM16</c:v>
                </c:pt>
                <c:pt idx="8">
                  <c:v>90BIM1</c:v>
                </c:pt>
                <c:pt idx="9">
                  <c:v>90BIM2</c:v>
                </c:pt>
                <c:pt idx="10">
                  <c:v>90BIM4</c:v>
                </c:pt>
                <c:pt idx="11">
                  <c:v>90BIM6</c:v>
                </c:pt>
                <c:pt idx="12">
                  <c:v>90BIM7</c:v>
                </c:pt>
                <c:pt idx="13">
                  <c:v>90BIM9</c:v>
                </c:pt>
                <c:pt idx="14">
                  <c:v>90BIM10</c:v>
                </c:pt>
                <c:pt idx="15">
                  <c:v>90BIM11</c:v>
                </c:pt>
                <c:pt idx="16">
                  <c:v>90BIM17</c:v>
                </c:pt>
              </c:strCache>
            </c:strRef>
          </c:cat>
          <c:val>
            <c:numRef>
              <c:f>'Output Tables'!$F$347:$F$363</c:f>
              <c:numCache>
                <c:formatCode>_(* #,##0_);_(* \(#,##0\);_(* "-"??_);_(@_)</c:formatCode>
                <c:ptCount val="1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numCache>
            </c:numRef>
          </c:val>
          <c:smooth val="0"/>
          <c:extLst>
            <c:ext xmlns:c16="http://schemas.microsoft.com/office/drawing/2014/chart" uri="{C3380CC4-5D6E-409C-BE32-E72D297353CC}">
              <c16:uniqueId val="{0000002F-B9F3-4EDD-8392-B50632F2579E}"/>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a:noFill/>
                  </a:ln>
                  <a:effectLst/>
                </c:spPr>
                <c:marker>
                  <c:symbol val="none"/>
                </c:marker>
                <c:cat>
                  <c:strRef>
                    <c:extLst>
                      <c:ext uri="{02D57815-91ED-43cb-92C2-25804820EDAC}">
                        <c15:formulaRef>
                          <c15:sqref>'Output Tables'!$D$347:$D$363</c15:sqref>
                        </c15:formulaRef>
                      </c:ext>
                    </c:extLst>
                    <c:strCache>
                      <c:ptCount val="17"/>
                      <c:pt idx="0">
                        <c:v>07BIM</c:v>
                      </c:pt>
                      <c:pt idx="1">
                        <c:v>07BIM8</c:v>
                      </c:pt>
                      <c:pt idx="2">
                        <c:v>07BIM12</c:v>
                      </c:pt>
                      <c:pt idx="3">
                        <c:v>07BFX01</c:v>
                      </c:pt>
                      <c:pt idx="4">
                        <c:v>BIM13</c:v>
                      </c:pt>
                      <c:pt idx="5">
                        <c:v>BIM14</c:v>
                      </c:pt>
                      <c:pt idx="6">
                        <c:v>BIM15</c:v>
                      </c:pt>
                      <c:pt idx="7">
                        <c:v>BIM16</c:v>
                      </c:pt>
                      <c:pt idx="8">
                        <c:v>90BIM1</c:v>
                      </c:pt>
                      <c:pt idx="9">
                        <c:v>90BIM2</c:v>
                      </c:pt>
                      <c:pt idx="10">
                        <c:v>90BIM4</c:v>
                      </c:pt>
                      <c:pt idx="11">
                        <c:v>90BIM6</c:v>
                      </c:pt>
                      <c:pt idx="12">
                        <c:v>90BIM7</c:v>
                      </c:pt>
                      <c:pt idx="13">
                        <c:v>90BIM9</c:v>
                      </c:pt>
                      <c:pt idx="14">
                        <c:v>90BIM10</c:v>
                      </c:pt>
                      <c:pt idx="15">
                        <c:v>90BIM11</c:v>
                      </c:pt>
                      <c:pt idx="16">
                        <c:v>90BIM17</c:v>
                      </c:pt>
                    </c:strCache>
                  </c:strRef>
                </c:cat>
                <c:val>
                  <c:numRef>
                    <c:extLst>
                      <c:ext uri="{02D57815-91ED-43cb-92C2-25804820EDAC}">
                        <c15:formulaRef>
                          <c15:sqref>('[1]2024 Capacities'!$AO$17:$AO$24,'[1]2024 Capacities'!$AO$26:$AO$32)</c15:sqref>
                        </c15:formulaRef>
                      </c:ext>
                    </c:extLst>
                    <c:numCache>
                      <c:formatCode>General</c:formatCode>
                      <c:ptCount val="15"/>
                      <c:pt idx="0">
                        <c:v>6951486</c:v>
                      </c:pt>
                      <c:pt idx="1">
                        <c:v>4536752</c:v>
                      </c:pt>
                      <c:pt idx="2">
                        <c:v>8293300</c:v>
                      </c:pt>
                      <c:pt idx="3">
                        <c:v>8362820</c:v>
                      </c:pt>
                      <c:pt idx="4">
                        <c:v>9819864</c:v>
                      </c:pt>
                      <c:pt idx="5">
                        <c:v>8686776</c:v>
                      </c:pt>
                      <c:pt idx="6">
                        <c:v>5328924</c:v>
                      </c:pt>
                      <c:pt idx="7">
                        <c:v>9854664</c:v>
                      </c:pt>
                      <c:pt idx="8">
                        <c:v>7629006</c:v>
                      </c:pt>
                      <c:pt idx="9">
                        <c:v>7501067</c:v>
                      </c:pt>
                      <c:pt idx="10">
                        <c:v>22532699</c:v>
                      </c:pt>
                      <c:pt idx="11">
                        <c:v>8611296</c:v>
                      </c:pt>
                      <c:pt idx="12">
                        <c:v>9089142</c:v>
                      </c:pt>
                      <c:pt idx="13">
                        <c:v>9686334</c:v>
                      </c:pt>
                      <c:pt idx="14">
                        <c:v>9260818</c:v>
                      </c:pt>
                    </c:numCache>
                  </c:numRef>
                </c:val>
                <c:smooth val="0"/>
                <c:extLst>
                  <c:ext xmlns:c16="http://schemas.microsoft.com/office/drawing/2014/chart" uri="{C3380CC4-5D6E-409C-BE32-E72D297353CC}">
                    <c16:uniqueId val="{00000030-B9F3-4EDD-8392-B50632F2579E}"/>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BIM/BFX </a:t>
            </a:r>
            <a:r>
              <a:rPr lang="en-US" b="1" baseline="0">
                <a:solidFill>
                  <a:schemeClr val="tx1"/>
                </a:solidFill>
              </a:rPr>
              <a:t>Output to AOP Volume By Plant YTD</a:t>
            </a:r>
            <a:endParaRPr lang="en-US" b="1">
              <a:solidFill>
                <a:schemeClr val="tx1"/>
              </a:solidFill>
            </a:endParaRPr>
          </a:p>
        </c:rich>
      </c:tx>
      <c:layout>
        <c:manualLayout>
          <c:xMode val="edge"/>
          <c:yMode val="edge"/>
          <c:x val="0.24458825667516526"/>
          <c:y val="1.6701507969577072E-2"/>
        </c:manualLayout>
      </c:layout>
      <c:overlay val="0"/>
      <c:spPr>
        <a:noFill/>
        <a:ln>
          <a:noFill/>
        </a:ln>
        <a:effectLst/>
      </c:spPr>
    </c:title>
    <c:autoTitleDeleted val="0"/>
    <c:plotArea>
      <c:layout>
        <c:manualLayout>
          <c:layoutTarget val="inner"/>
          <c:xMode val="edge"/>
          <c:yMode val="edge"/>
          <c:x val="0.11353259314160753"/>
          <c:y val="0.12193666814612683"/>
          <c:w val="0.8685392424735352"/>
          <c:h val="0.7010875400027432"/>
        </c:manualLayout>
      </c:layout>
      <c:barChart>
        <c:barDir val="col"/>
        <c:grouping val="stacked"/>
        <c:varyColors val="0"/>
        <c:ser>
          <c:idx val="1"/>
          <c:order val="1"/>
          <c:tx>
            <c:strRef>
              <c:f>'Output Tables'!$G$374</c:f>
              <c:strCache>
                <c:ptCount val="1"/>
                <c:pt idx="0">
                  <c:v>Output Below or Equal to Target</c:v>
                </c:pt>
              </c:strCache>
            </c:strRef>
          </c:tx>
          <c:spPr>
            <a:solidFill>
              <a:schemeClr val="bg1">
                <a:lumMod val="65000"/>
              </a:schemeClr>
            </a:solidFill>
          </c:spPr>
          <c:invertIfNegative val="0"/>
          <c:cat>
            <c:strRef>
              <c:f>'[2]2024 Output-Barrier'!#REF!</c:f>
              <c:strCache>
                <c:ptCount val="1"/>
                <c:pt idx="0">
                  <c:v>#REF!</c:v>
                </c:pt>
              </c:strCache>
            </c:strRef>
          </c:cat>
          <c:val>
            <c:numRef>
              <c:f>'Output Tables'!$G$375:$G$377</c:f>
              <c:numCache>
                <c:formatCode>_(* #,##0_);_(* \(#,##0\);_(* "-"??_);_(@_)</c:formatCode>
                <c:ptCount val="3"/>
                <c:pt idx="0">
                  <c:v>#N/A</c:v>
                </c:pt>
                <c:pt idx="1">
                  <c:v>#N/A</c:v>
                </c:pt>
                <c:pt idx="2">
                  <c:v>#N/A</c:v>
                </c:pt>
              </c:numCache>
            </c:numRef>
          </c:val>
          <c:extLst>
            <c:ext xmlns:c16="http://schemas.microsoft.com/office/drawing/2014/chart" uri="{C3380CC4-5D6E-409C-BE32-E72D297353CC}">
              <c16:uniqueId val="{00000003-E351-444D-B78A-F79186636C8F}"/>
            </c:ext>
          </c:extLst>
        </c:ser>
        <c:ser>
          <c:idx val="2"/>
          <c:order val="2"/>
          <c:tx>
            <c:strRef>
              <c:f>'Output Tables'!$H$374</c:f>
              <c:strCache>
                <c:ptCount val="1"/>
                <c:pt idx="0">
                  <c:v>Target Not Met</c:v>
                </c:pt>
              </c:strCache>
            </c:strRef>
          </c:tx>
          <c:spPr>
            <a:solidFill>
              <a:srgbClr val="FF0000"/>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E351-444D-B78A-F79186636C8F}"/>
                </c:ext>
              </c:extLst>
            </c:dLbl>
            <c:dLbl>
              <c:idx val="1"/>
              <c:layout>
                <c:manualLayout>
                  <c:x val="-7.4218467687217862E-17"/>
                  <c:y val="-9.2556305477654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51-444D-B78A-F79186636C8F}"/>
                </c:ext>
              </c:extLst>
            </c:dLbl>
            <c:dLbl>
              <c:idx val="2"/>
              <c:delete val="1"/>
              <c:extLst>
                <c:ext xmlns:c15="http://schemas.microsoft.com/office/drawing/2012/chart" uri="{CE6537A1-D6FC-4f65-9D91-7224C49458BB}"/>
                <c:ext xmlns:c16="http://schemas.microsoft.com/office/drawing/2014/chart" uri="{C3380CC4-5D6E-409C-BE32-E72D297353CC}">
                  <c16:uniqueId val="{00000006-E351-444D-B78A-F79186636C8F}"/>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'[2]2024 Output-Barrier'!#REF!</c:f>
              <c:strCache>
                <c:ptCount val="1"/>
                <c:pt idx="0">
                  <c:v>#REF!</c:v>
                </c:pt>
              </c:strCache>
            </c:strRef>
          </c:cat>
          <c:val>
            <c:numRef>
              <c:f>'Output Tables'!$H$375:$H$377</c:f>
              <c:numCache>
                <c:formatCode>_(* #,##0_);_(* \(#,##0\);_(* "-"??_);_(@_)</c:formatCode>
                <c:ptCount val="3"/>
                <c:pt idx="0">
                  <c:v>#N/A</c:v>
                </c:pt>
                <c:pt idx="1">
                  <c:v>#N/A</c:v>
                </c:pt>
                <c:pt idx="2">
                  <c:v>#N/A</c:v>
                </c:pt>
              </c:numCache>
            </c:numRef>
          </c:val>
          <c:extLst>
            <c:ext xmlns:c16="http://schemas.microsoft.com/office/drawing/2014/chart" uri="{C3380CC4-5D6E-409C-BE32-E72D297353CC}">
              <c16:uniqueId val="{00000007-E351-444D-B78A-F79186636C8F}"/>
            </c:ext>
          </c:extLst>
        </c:ser>
        <c:ser>
          <c:idx val="3"/>
          <c:order val="3"/>
          <c:tx>
            <c:strRef>
              <c:f>'Output Tables'!$I$374</c:f>
              <c:strCache>
                <c:ptCount val="1"/>
                <c:pt idx="0">
                  <c:v>Output Overachieved</c:v>
                </c:pt>
              </c:strCache>
            </c:strRef>
          </c:tx>
          <c:spPr>
            <a:solidFill>
              <a:schemeClr val="accent6"/>
            </a:solidFill>
          </c:spPr>
          <c:invertIfNegative val="0"/>
          <c:dLbls>
            <c:dLbl>
              <c:idx val="0"/>
              <c:layout>
                <c:manualLayout>
                  <c:x val="2.0302117894558103E-3"/>
                  <c:y val="-7.1117100792857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51-444D-B78A-F79186636C8F}"/>
                </c:ext>
              </c:extLst>
            </c:dLbl>
            <c:dLbl>
              <c:idx val="1"/>
              <c:delete val="1"/>
              <c:extLst>
                <c:ext xmlns:c15="http://schemas.microsoft.com/office/drawing/2012/chart" uri="{CE6537A1-D6FC-4f65-9D91-7224C49458BB}"/>
                <c:ext xmlns:c16="http://schemas.microsoft.com/office/drawing/2014/chart" uri="{C3380CC4-5D6E-409C-BE32-E72D297353CC}">
                  <c16:uniqueId val="{00000009-E351-444D-B78A-F79186636C8F}"/>
                </c:ext>
              </c:extLst>
            </c:dLbl>
            <c:dLbl>
              <c:idx val="2"/>
              <c:layout>
                <c:manualLayout>
                  <c:x val="1.9169329073482271E-2"/>
                  <c:y val="-6.9350218603949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351-444D-B78A-F79186636C8F}"/>
                </c:ext>
              </c:extLst>
            </c:dLbl>
            <c:spPr>
              <a:solidFill>
                <a:sysClr val="window" lastClr="FFFFFF"/>
              </a:solidFill>
              <a:ln>
                <a:solidFill>
                  <a:srgbClr val="4EA72E"/>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'[2]2024 Output-Barrier'!#REF!</c:f>
              <c:strCache>
                <c:ptCount val="1"/>
                <c:pt idx="0">
                  <c:v>#REF!</c:v>
                </c:pt>
              </c:strCache>
            </c:strRef>
          </c:cat>
          <c:val>
            <c:numRef>
              <c:f>'Output Tables'!$I$375:$I$377</c:f>
              <c:numCache>
                <c:formatCode>_(* #,##0_);_(* \(#,##0\);_(* "-"??_);_(@_)</c:formatCode>
                <c:ptCount val="3"/>
                <c:pt idx="0">
                  <c:v>#N/A</c:v>
                </c:pt>
                <c:pt idx="1">
                  <c:v>#N/A</c:v>
                </c:pt>
                <c:pt idx="2">
                  <c:v>#N/A</c:v>
                </c:pt>
              </c:numCache>
            </c:numRef>
          </c:val>
          <c:extLst>
            <c:ext xmlns:c16="http://schemas.microsoft.com/office/drawing/2014/chart" uri="{C3380CC4-5D6E-409C-BE32-E72D297353CC}">
              <c16:uniqueId val="{0000000B-E351-444D-B78A-F79186636C8F}"/>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Tables'!$F$374</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Tables'!$D$375:$D$377</c:f>
              <c:strCache>
                <c:ptCount val="3"/>
                <c:pt idx="0">
                  <c:v>BA</c:v>
                </c:pt>
                <c:pt idx="1">
                  <c:v>KA</c:v>
                </c:pt>
                <c:pt idx="2">
                  <c:v>SD</c:v>
                </c:pt>
              </c:strCache>
            </c:strRef>
          </c:cat>
          <c:val>
            <c:numRef>
              <c:f>'Output Tables'!$F$375:$F$377</c:f>
              <c:numCache>
                <c:formatCode>_(* #,##0_);_(* \(#,##0\);_(* "-"??_);_(@_)</c:formatCode>
                <c:ptCount val="3"/>
                <c:pt idx="0">
                  <c:v>#N/A</c:v>
                </c:pt>
                <c:pt idx="1">
                  <c:v>#N/A</c:v>
                </c:pt>
                <c:pt idx="2">
                  <c:v>#N/A</c:v>
                </c:pt>
              </c:numCache>
            </c:numRef>
          </c:val>
          <c:smooth val="0"/>
          <c:extLst>
            <c:ext xmlns:c16="http://schemas.microsoft.com/office/drawing/2014/chart" uri="{C3380CC4-5D6E-409C-BE32-E72D297353CC}">
              <c16:uniqueId val="{0000000C-E351-444D-B78A-F79186636C8F}"/>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Tables'!$D$375:$D$377</c15:sqref>
                        </c15:formulaRef>
                      </c:ext>
                    </c:extLst>
                    <c:strCache>
                      <c:ptCount val="3"/>
                      <c:pt idx="0">
                        <c:v>BA</c:v>
                      </c:pt>
                      <c:pt idx="1">
                        <c:v>KA</c:v>
                      </c:pt>
                      <c:pt idx="2">
                        <c:v>SD</c:v>
                      </c:pt>
                    </c:strCache>
                  </c:strRef>
                </c:cat>
                <c:val>
                  <c:numRef>
                    <c:extLst>
                      <c:ext uri="{02D57815-91ED-43cb-92C2-25804820EDAC}">
                        <c15:formulaRef>
                          <c15:sqref>'[1]2024 Capacities'!$AO$59:$AO$61</c15:sqref>
                        </c15:formulaRef>
                      </c:ext>
                    </c:extLst>
                    <c:numCache>
                      <c:formatCode>General</c:formatCode>
                      <c:ptCount val="3"/>
                      <c:pt idx="0">
                        <c:v>61834586</c:v>
                      </c:pt>
                      <c:pt idx="1">
                        <c:v>37662772</c:v>
                      </c:pt>
                      <c:pt idx="2">
                        <c:v>36647590</c:v>
                      </c:pt>
                    </c:numCache>
                  </c:numRef>
                </c:val>
                <c:smooth val="0"/>
                <c:extLst>
                  <c:ext xmlns:c16="http://schemas.microsoft.com/office/drawing/2014/chart" uri="{C3380CC4-5D6E-409C-BE32-E72D297353CC}">
                    <c16:uniqueId val="{0000000D-E351-444D-B78A-F79186636C8F}"/>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2 Pc A/C </a:t>
            </a:r>
            <a:r>
              <a:rPr lang="en-US" b="1" baseline="0">
                <a:solidFill>
                  <a:schemeClr val="tx1"/>
                </a:solidFill>
              </a:rPr>
              <a:t>Output to AOP Volume YTD</a:t>
            </a:r>
            <a:endParaRPr lang="en-US" b="1">
              <a:solidFill>
                <a:schemeClr val="tx1"/>
              </a:solidFill>
            </a:endParaRPr>
          </a:p>
        </c:rich>
      </c:tx>
      <c:layout>
        <c:manualLayout>
          <c:xMode val="edge"/>
          <c:yMode val="edge"/>
          <c:x val="0.28122597042188929"/>
          <c:y val="1.1134307585247043E-2"/>
        </c:manualLayout>
      </c:layout>
      <c:overlay val="0"/>
      <c:spPr>
        <a:noFill/>
        <a:ln>
          <a:noFill/>
        </a:ln>
        <a:effectLst/>
      </c:spPr>
    </c:title>
    <c:autoTitleDeleted val="0"/>
    <c:plotArea>
      <c:layout>
        <c:manualLayout>
          <c:layoutTarget val="inner"/>
          <c:xMode val="edge"/>
          <c:yMode val="edge"/>
          <c:x val="0.10534181623607793"/>
          <c:y val="0.1302873988350621"/>
          <c:w val="0.86094740896593802"/>
          <c:h val="0.7010875400027432"/>
        </c:manualLayout>
      </c:layout>
      <c:barChart>
        <c:barDir val="col"/>
        <c:grouping val="stacked"/>
        <c:varyColors val="0"/>
        <c:ser>
          <c:idx val="1"/>
          <c:order val="1"/>
          <c:tx>
            <c:strRef>
              <c:f>'Output Tables'!$G$406</c:f>
              <c:strCache>
                <c:ptCount val="1"/>
                <c:pt idx="0">
                  <c:v>Output Below or Equal to Target</c:v>
                </c:pt>
              </c:strCache>
            </c:strRef>
          </c:tx>
          <c:spPr>
            <a:solidFill>
              <a:schemeClr val="bg1">
                <a:lumMod val="65000"/>
              </a:schemeClr>
            </a:solidFill>
          </c:spPr>
          <c:invertIfNegative val="0"/>
          <c:cat>
            <c:strRef>
              <c:f>'[2]2024 Output-Barrier'!#REF!</c:f>
              <c:strCache>
                <c:ptCount val="1"/>
                <c:pt idx="0">
                  <c:v>#REF!</c:v>
                </c:pt>
              </c:strCache>
            </c:strRef>
          </c:cat>
          <c:val>
            <c:numRef>
              <c:f>'Output Tables'!$G$407:$G$413</c:f>
              <c:numCache>
                <c:formatCode>_(* #,##0_);_(* \(#,##0\);_(* "-"??_);_(@_)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0-2A05-4178-B378-43C0DC094CBF}"/>
            </c:ext>
          </c:extLst>
        </c:ser>
        <c:ser>
          <c:idx val="2"/>
          <c:order val="2"/>
          <c:tx>
            <c:strRef>
              <c:f>'Output Tables'!$H$406</c:f>
              <c:strCache>
                <c:ptCount val="1"/>
                <c:pt idx="0">
                  <c:v>Target Not Met</c:v>
                </c:pt>
              </c:strCache>
            </c:strRef>
          </c:tx>
          <c:spPr>
            <a:solidFill>
              <a:srgbClr val="FF0000"/>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2A05-4178-B378-43C0DC094CBF}"/>
                </c:ext>
              </c:extLst>
            </c:dLbl>
            <c:dLbl>
              <c:idx val="1"/>
              <c:layout>
                <c:manualLayout>
                  <c:x val="7.1762257855353846E-3"/>
                  <c:y val="-0.298392414370344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05-4178-B378-43C0DC094CBF}"/>
                </c:ext>
              </c:extLst>
            </c:dLbl>
            <c:dLbl>
              <c:idx val="2"/>
              <c:delete val="1"/>
              <c:extLst>
                <c:ext xmlns:c15="http://schemas.microsoft.com/office/drawing/2012/chart" uri="{CE6537A1-D6FC-4f65-9D91-7224C49458BB}"/>
                <c:ext xmlns:c16="http://schemas.microsoft.com/office/drawing/2014/chart" uri="{C3380CC4-5D6E-409C-BE32-E72D297353CC}">
                  <c16:uniqueId val="{00000003-2A05-4178-B378-43C0DC094CBF}"/>
                </c:ext>
              </c:extLst>
            </c:dLbl>
            <c:dLbl>
              <c:idx val="3"/>
              <c:layout>
                <c:manualLayout>
                  <c:x val="-1.614650801745468E-2"/>
                  <c:y val="-9.30765329228596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05-4178-B378-43C0DC094CBF}"/>
                </c:ext>
              </c:extLst>
            </c:dLbl>
            <c:dLbl>
              <c:idx val="4"/>
              <c:layout>
                <c:manualLayout>
                  <c:x val="1.2558395124686792E-2"/>
                  <c:y val="-7.117617223512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05-4178-B378-43C0DC094CBF}"/>
                </c:ext>
              </c:extLst>
            </c:dLbl>
            <c:dLbl>
              <c:idx val="5"/>
              <c:layout>
                <c:manualLayout>
                  <c:x val="1.6146465607794071E-2"/>
                  <c:y val="-0.136679919397208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05-4178-B378-43C0DC094CBF}"/>
                </c:ext>
              </c:extLst>
            </c:dLbl>
            <c:dLbl>
              <c:idx val="6"/>
              <c:delete val="1"/>
              <c:extLst>
                <c:ext xmlns:c15="http://schemas.microsoft.com/office/drawing/2012/chart" uri="{CE6537A1-D6FC-4f65-9D91-7224C49458BB}"/>
                <c:ext xmlns:c16="http://schemas.microsoft.com/office/drawing/2014/chart" uri="{C3380CC4-5D6E-409C-BE32-E72D297353CC}">
                  <c16:uniqueId val="{00000007-2A05-4178-B378-43C0DC094CBF}"/>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'[2]2024 Output-Barrier'!#REF!</c:f>
              <c:strCache>
                <c:ptCount val="1"/>
                <c:pt idx="0">
                  <c:v>#REF!</c:v>
                </c:pt>
              </c:strCache>
            </c:strRef>
          </c:cat>
          <c:val>
            <c:numRef>
              <c:f>'Output Tables'!$H$407:$H$413</c:f>
              <c:numCache>
                <c:formatCode>_(* #,##0_);_(* \(#,##0\);_(* "-"??_);_(@_)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2A05-4178-B378-43C0DC094CBF}"/>
            </c:ext>
          </c:extLst>
        </c:ser>
        <c:ser>
          <c:idx val="3"/>
          <c:order val="3"/>
          <c:tx>
            <c:strRef>
              <c:f>'Output Tables'!$I$406</c:f>
              <c:strCache>
                <c:ptCount val="1"/>
                <c:pt idx="0">
                  <c:v>Output Overachieved</c:v>
                </c:pt>
              </c:strCache>
            </c:strRef>
          </c:tx>
          <c:spPr>
            <a:solidFill>
              <a:schemeClr val="accent6"/>
            </a:solidFill>
          </c:spPr>
          <c:invertIfNegative val="0"/>
          <c:dLbls>
            <c:dLbl>
              <c:idx val="0"/>
              <c:layout>
                <c:manualLayout>
                  <c:x val="1.8719906379318853E-3"/>
                  <c:y val="-9.54957084706373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A05-4178-B378-43C0DC094CBF}"/>
                </c:ext>
              </c:extLst>
            </c:dLbl>
            <c:dLbl>
              <c:idx val="1"/>
              <c:delete val="1"/>
              <c:extLst>
                <c:ext xmlns:c15="http://schemas.microsoft.com/office/drawing/2012/chart" uri="{CE6537A1-D6FC-4f65-9D91-7224C49458BB}"/>
                <c:ext xmlns:c16="http://schemas.microsoft.com/office/drawing/2014/chart" uri="{C3380CC4-5D6E-409C-BE32-E72D297353CC}">
                  <c16:uniqueId val="{0000000A-2A05-4178-B378-43C0DC094CBF}"/>
                </c:ext>
              </c:extLst>
            </c:dLbl>
            <c:dLbl>
              <c:idx val="2"/>
              <c:layout>
                <c:manualLayout>
                  <c:x val="-2.801270813527561E-4"/>
                  <c:y val="-0.112856050610526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A05-4178-B378-43C0DC094CBF}"/>
                </c:ext>
              </c:extLst>
            </c:dLbl>
            <c:dLbl>
              <c:idx val="3"/>
              <c:delete val="1"/>
              <c:extLst>
                <c:ext xmlns:c15="http://schemas.microsoft.com/office/drawing/2012/chart" uri="{CE6537A1-D6FC-4f65-9D91-7224C49458BB}"/>
                <c:ext xmlns:c16="http://schemas.microsoft.com/office/drawing/2014/chart" uri="{C3380CC4-5D6E-409C-BE32-E72D297353CC}">
                  <c16:uniqueId val="{0000000C-2A05-4178-B378-43C0DC094CBF}"/>
                </c:ext>
              </c:extLst>
            </c:dLbl>
            <c:dLbl>
              <c:idx val="4"/>
              <c:delete val="1"/>
              <c:extLst>
                <c:ext xmlns:c15="http://schemas.microsoft.com/office/drawing/2012/chart" uri="{CE6537A1-D6FC-4f65-9D91-7224C49458BB}"/>
                <c:ext xmlns:c16="http://schemas.microsoft.com/office/drawing/2014/chart" uri="{C3380CC4-5D6E-409C-BE32-E72D297353CC}">
                  <c16:uniqueId val="{0000000D-2A05-4178-B378-43C0DC094CBF}"/>
                </c:ext>
              </c:extLst>
            </c:dLbl>
            <c:dLbl>
              <c:idx val="5"/>
              <c:delete val="1"/>
              <c:extLst>
                <c:ext xmlns:c15="http://schemas.microsoft.com/office/drawing/2012/chart" uri="{CE6537A1-D6FC-4f65-9D91-7224C49458BB}"/>
                <c:ext xmlns:c16="http://schemas.microsoft.com/office/drawing/2014/chart" uri="{C3380CC4-5D6E-409C-BE32-E72D297353CC}">
                  <c16:uniqueId val="{0000000E-2A05-4178-B378-43C0DC094CBF}"/>
                </c:ext>
              </c:extLst>
            </c:dLbl>
            <c:dLbl>
              <c:idx val="6"/>
              <c:layout>
                <c:manualLayout>
                  <c:x val="-1.7940564463838462E-3"/>
                  <c:y val="-0.128664619040423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A05-4178-B378-43C0DC094CBF}"/>
                </c:ext>
              </c:extLst>
            </c:dLbl>
            <c:spPr>
              <a:solidFill>
                <a:sysClr val="window" lastClr="FFFFFF"/>
              </a:solidFill>
              <a:ln>
                <a:solidFill>
                  <a:srgbClr val="4EA72E"/>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'[2]2024 Output-Barrier'!#REF!</c:f>
              <c:strCache>
                <c:ptCount val="1"/>
                <c:pt idx="0">
                  <c:v>#REF!</c:v>
                </c:pt>
              </c:strCache>
            </c:strRef>
          </c:cat>
          <c:val>
            <c:numRef>
              <c:f>'Output Tables'!$I$407:$I$413</c:f>
              <c:numCache>
                <c:formatCode>_(* #,##0_);_(* \(#,##0\);_(* "-"??_);_(@_)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10-2A05-4178-B378-43C0DC094CBF}"/>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Tables'!$F$406</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6350">
                <a:noFill/>
              </a:ln>
            </c:spPr>
          </c:marke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Tables'!$D$407:$D$413</c:f>
              <c:strCache>
                <c:ptCount val="7"/>
                <c:pt idx="0">
                  <c:v>2AC08</c:v>
                </c:pt>
                <c:pt idx="1">
                  <c:v>2AC09</c:v>
                </c:pt>
                <c:pt idx="2">
                  <c:v>2AC10</c:v>
                </c:pt>
                <c:pt idx="3">
                  <c:v>75AC3</c:v>
                </c:pt>
                <c:pt idx="4">
                  <c:v>75AC4</c:v>
                </c:pt>
                <c:pt idx="5">
                  <c:v>75AC5</c:v>
                </c:pt>
                <c:pt idx="6">
                  <c:v>75AC7</c:v>
                </c:pt>
              </c:strCache>
            </c:strRef>
          </c:cat>
          <c:val>
            <c:numRef>
              <c:f>'Output Tables'!$F$407:$F$413</c:f>
              <c:numCache>
                <c:formatCode>_(* #,##0_);_(* \(#,##0\);_(* "-"??_);_(@_)</c:formatCode>
                <c:ptCount val="7"/>
                <c:pt idx="0">
                  <c:v>#N/A</c:v>
                </c:pt>
                <c:pt idx="1">
                  <c:v>#N/A</c:v>
                </c:pt>
                <c:pt idx="2">
                  <c:v>#N/A</c:v>
                </c:pt>
                <c:pt idx="3">
                  <c:v>#N/A</c:v>
                </c:pt>
                <c:pt idx="4">
                  <c:v>#N/A</c:v>
                </c:pt>
                <c:pt idx="5">
                  <c:v>#N/A</c:v>
                </c:pt>
                <c:pt idx="6">
                  <c:v>#N/A</c:v>
                </c:pt>
              </c:numCache>
            </c:numRef>
          </c:val>
          <c:smooth val="0"/>
          <c:extLst>
            <c:ext xmlns:c16="http://schemas.microsoft.com/office/drawing/2014/chart" uri="{C3380CC4-5D6E-409C-BE32-E72D297353CC}">
              <c16:uniqueId val="{00000011-2A05-4178-B378-43C0DC094CBF}"/>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6350">
                      <a:noFill/>
                    </a:ln>
                  </c:spPr>
                </c:marker>
                <c:cat>
                  <c:strRef>
                    <c:extLst>
                      <c:ext uri="{02D57815-91ED-43cb-92C2-25804820EDAC}">
                        <c15:formulaRef>
                          <c15:sqref>'Output Tables'!$D$407:$D$413</c15:sqref>
                        </c15:formulaRef>
                      </c:ext>
                    </c:extLst>
                    <c:strCache>
                      <c:ptCount val="7"/>
                      <c:pt idx="0">
                        <c:v>2AC08</c:v>
                      </c:pt>
                      <c:pt idx="1">
                        <c:v>2AC09</c:v>
                      </c:pt>
                      <c:pt idx="2">
                        <c:v>2AC10</c:v>
                      </c:pt>
                      <c:pt idx="3">
                        <c:v>75AC3</c:v>
                      </c:pt>
                      <c:pt idx="4">
                        <c:v>75AC4</c:v>
                      </c:pt>
                      <c:pt idx="5">
                        <c:v>75AC5</c:v>
                      </c:pt>
                      <c:pt idx="6">
                        <c:v>75AC7</c:v>
                      </c:pt>
                    </c:strCache>
                  </c:strRef>
                </c:cat>
                <c:val>
                  <c:numRef>
                    <c:extLst>
                      <c:ext uri="{02D57815-91ED-43cb-92C2-25804820EDAC}">
                        <c15:formulaRef>
                          <c15:sqref>'[1]2024 Capacities'!$AO$42:$AO$48</c15:sqref>
                        </c15:formulaRef>
                      </c:ext>
                    </c:extLst>
                    <c:numCache>
                      <c:formatCode>General</c:formatCode>
                      <c:ptCount val="7"/>
                      <c:pt idx="0">
                        <c:v>3575835</c:v>
                      </c:pt>
                      <c:pt idx="1">
                        <c:v>3835391</c:v>
                      </c:pt>
                      <c:pt idx="2">
                        <c:v>4078291</c:v>
                      </c:pt>
                      <c:pt idx="3">
                        <c:v>3368676</c:v>
                      </c:pt>
                      <c:pt idx="4">
                        <c:v>4029633</c:v>
                      </c:pt>
                      <c:pt idx="5">
                        <c:v>4140189</c:v>
                      </c:pt>
                      <c:pt idx="6">
                        <c:v>3639024</c:v>
                      </c:pt>
                    </c:numCache>
                  </c:numRef>
                </c:val>
                <c:smooth val="0"/>
                <c:extLst>
                  <c:ext xmlns:c16="http://schemas.microsoft.com/office/drawing/2014/chart" uri="{C3380CC4-5D6E-409C-BE32-E72D297353CC}">
                    <c16:uniqueId val="{00000012-2A05-4178-B378-43C0DC094CBF}"/>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2 Pc</a:t>
            </a:r>
            <a:r>
              <a:rPr lang="en-US" b="1" baseline="0">
                <a:solidFill>
                  <a:schemeClr val="tx1"/>
                </a:solidFill>
              </a:rPr>
              <a:t> A/C Output to AOP Volume By Plant YTD</a:t>
            </a:r>
            <a:endParaRPr lang="en-US" b="1">
              <a:solidFill>
                <a:schemeClr val="tx1"/>
              </a:solidFill>
            </a:endParaRPr>
          </a:p>
        </c:rich>
      </c:tx>
      <c:layout>
        <c:manualLayout>
          <c:xMode val="edge"/>
          <c:yMode val="edge"/>
          <c:x val="0.19685606912068626"/>
          <c:y val="1.3917884481558803E-2"/>
        </c:manualLayout>
      </c:layout>
      <c:overlay val="0"/>
      <c:spPr>
        <a:noFill/>
        <a:ln>
          <a:noFill/>
        </a:ln>
        <a:effectLst/>
      </c:spPr>
    </c:title>
    <c:autoTitleDeleted val="0"/>
    <c:plotArea>
      <c:layout>
        <c:manualLayout>
          <c:layoutTarget val="inner"/>
          <c:xMode val="edge"/>
          <c:yMode val="edge"/>
          <c:x val="0.10141374997293263"/>
          <c:y val="0.12193675934162526"/>
          <c:w val="0.87682330843758749"/>
          <c:h val="0.7010875400027432"/>
        </c:manualLayout>
      </c:layout>
      <c:barChart>
        <c:barDir val="col"/>
        <c:grouping val="stacked"/>
        <c:varyColors val="0"/>
        <c:ser>
          <c:idx val="1"/>
          <c:order val="1"/>
          <c:tx>
            <c:strRef>
              <c:f>'Output Tables'!$G$418</c:f>
              <c:strCache>
                <c:ptCount val="1"/>
                <c:pt idx="0">
                  <c:v>Output Below or Equal to Target</c:v>
                </c:pt>
              </c:strCache>
            </c:strRef>
          </c:tx>
          <c:spPr>
            <a:solidFill>
              <a:schemeClr val="bg1">
                <a:lumMod val="65000"/>
              </a:schemeClr>
            </a:solidFill>
          </c:spPr>
          <c:invertIfNegative val="0"/>
          <c:cat>
            <c:strRef>
              <c:f>'[1]2024 Output-Barrier'!$AV$44:$AV$45</c:f>
              <c:strCache>
                <c:ptCount val="2"/>
                <c:pt idx="0">
                  <c:v>SD</c:v>
                </c:pt>
                <c:pt idx="1">
                  <c:v>KA</c:v>
                </c:pt>
              </c:strCache>
            </c:strRef>
          </c:cat>
          <c:val>
            <c:numRef>
              <c:f>'Output Tables'!$G$419:$G$420</c:f>
              <c:numCache>
                <c:formatCode>_(* #,##0_);_(* \(#,##0\);_(* "-"??_);_(@_)</c:formatCode>
                <c:ptCount val="2"/>
                <c:pt idx="0">
                  <c:v>#N/A</c:v>
                </c:pt>
                <c:pt idx="1">
                  <c:v>#N/A</c:v>
                </c:pt>
              </c:numCache>
            </c:numRef>
          </c:val>
          <c:extLst>
            <c:ext xmlns:c16="http://schemas.microsoft.com/office/drawing/2014/chart" uri="{C3380CC4-5D6E-409C-BE32-E72D297353CC}">
              <c16:uniqueId val="{00000000-277B-4914-A4C9-3AD0A7663E77}"/>
            </c:ext>
          </c:extLst>
        </c:ser>
        <c:ser>
          <c:idx val="2"/>
          <c:order val="2"/>
          <c:tx>
            <c:strRef>
              <c:f>'Output Tables'!$H$418</c:f>
              <c:strCache>
                <c:ptCount val="1"/>
                <c:pt idx="0">
                  <c:v>Target Not Met</c:v>
                </c:pt>
              </c:strCache>
            </c:strRef>
          </c:tx>
          <c:spPr>
            <a:solidFill>
              <a:srgbClr val="FF0000"/>
            </a:solidFill>
          </c:spPr>
          <c:invertIfNegative val="0"/>
          <c:dLbls>
            <c:dLbl>
              <c:idx val="0"/>
              <c:layout>
                <c:manualLayout>
                  <c:x val="-8.045760739348394E-3"/>
                  <c:y val="-0.12848495665027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7B-4914-A4C9-3AD0A7663E77}"/>
                </c:ext>
              </c:extLst>
            </c:dLbl>
            <c:dLbl>
              <c:idx val="1"/>
              <c:layout>
                <c:manualLayout>
                  <c:x val="3.8217363511904877E-2"/>
                  <c:y val="-0.11860149844640339"/>
                </c:manualLayout>
              </c:layout>
              <c:spPr>
                <a:solidFill>
                  <a:sysClr val="window" lastClr="FFFFFF"/>
                </a:solidFill>
                <a:ln>
                  <a:solidFill>
                    <a:srgbClr val="FF0000"/>
                  </a:solid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2-277B-4914-A4C9-3AD0A7663E77}"/>
                </c:ext>
              </c:extLst>
            </c:dLbl>
            <c:spPr>
              <a:solidFill>
                <a:sysClr val="window" lastClr="FFFFFF"/>
              </a:solidFill>
              <a:ln>
                <a:solidFill>
                  <a:srgbClr val="FF0000"/>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'[1]2024 Output-Barrier'!$AV$44:$AV$45</c:f>
              <c:strCache>
                <c:ptCount val="2"/>
                <c:pt idx="0">
                  <c:v>SD</c:v>
                </c:pt>
                <c:pt idx="1">
                  <c:v>KA</c:v>
                </c:pt>
              </c:strCache>
            </c:strRef>
          </c:cat>
          <c:val>
            <c:numRef>
              <c:f>'Output Tables'!$H$419:$H$420</c:f>
              <c:numCache>
                <c:formatCode>_(* #,##0_);_(* \(#,##0\);_(* "-"??_);_(@_)</c:formatCode>
                <c:ptCount val="2"/>
                <c:pt idx="0">
                  <c:v>#N/A</c:v>
                </c:pt>
                <c:pt idx="1">
                  <c:v>#N/A</c:v>
                </c:pt>
              </c:numCache>
            </c:numRef>
          </c:val>
          <c:extLst>
            <c:ext xmlns:c16="http://schemas.microsoft.com/office/drawing/2014/chart" uri="{C3380CC4-5D6E-409C-BE32-E72D297353CC}">
              <c16:uniqueId val="{00000003-277B-4914-A4C9-3AD0A7663E77}"/>
            </c:ext>
          </c:extLst>
        </c:ser>
        <c:ser>
          <c:idx val="3"/>
          <c:order val="3"/>
          <c:tx>
            <c:strRef>
              <c:f>'Output Tables'!$I$418</c:f>
              <c:strCache>
                <c:ptCount val="1"/>
                <c:pt idx="0">
                  <c:v>Output Overachieved</c:v>
                </c:pt>
              </c:strCache>
            </c:strRef>
          </c:tx>
          <c:spPr>
            <a:solidFill>
              <a:schemeClr val="accent6"/>
            </a:solidFill>
          </c:spPr>
          <c:invertIfNegative val="0"/>
          <c:cat>
            <c:strRef>
              <c:f>'[1]2024 Output-Barrier'!$AV$44:$AV$45</c:f>
              <c:strCache>
                <c:ptCount val="2"/>
                <c:pt idx="0">
                  <c:v>SD</c:v>
                </c:pt>
                <c:pt idx="1">
                  <c:v>KA</c:v>
                </c:pt>
              </c:strCache>
            </c:strRef>
          </c:cat>
          <c:val>
            <c:numRef>
              <c:f>'Output Tables'!$I$419:$I$420</c:f>
              <c:numCache>
                <c:formatCode>_(* #,##0_);_(* \(#,##0\);_(* "-"??_);_(@_)</c:formatCode>
                <c:ptCount val="2"/>
                <c:pt idx="0">
                  <c:v>#N/A</c:v>
                </c:pt>
                <c:pt idx="1">
                  <c:v>#N/A</c:v>
                </c:pt>
              </c:numCache>
            </c:numRef>
          </c:val>
          <c:extLst>
            <c:ext xmlns:c16="http://schemas.microsoft.com/office/drawing/2014/chart" uri="{C3380CC4-5D6E-409C-BE32-E72D297353CC}">
              <c16:uniqueId val="{00000006-277B-4914-A4C9-3AD0A7663E77}"/>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Tables'!$F$418</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'Output Tables'!$D$419:$D$420</c:f>
              <c:strCache>
                <c:ptCount val="2"/>
                <c:pt idx="0">
                  <c:v>KA</c:v>
                </c:pt>
                <c:pt idx="1">
                  <c:v>SD</c:v>
                </c:pt>
              </c:strCache>
            </c:strRef>
          </c:cat>
          <c:val>
            <c:numRef>
              <c:f>'Output Tables'!$F$419:$F$420</c:f>
              <c:numCache>
                <c:formatCode>_(* #,##0_);_(* \(#,##0\);_(* "-"??_);_(@_)</c:formatCode>
                <c:ptCount val="2"/>
                <c:pt idx="0">
                  <c:v>#N/A</c:v>
                </c:pt>
                <c:pt idx="1">
                  <c:v>#N/A</c:v>
                </c:pt>
              </c:numCache>
            </c:numRef>
          </c:val>
          <c:smooth val="0"/>
          <c:extLst>
            <c:ext xmlns:c16="http://schemas.microsoft.com/office/drawing/2014/chart" uri="{C3380CC4-5D6E-409C-BE32-E72D297353CC}">
              <c16:uniqueId val="{00000007-277B-4914-A4C9-3AD0A7663E77}"/>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Tables'!$D$419:$D$420</c15:sqref>
                        </c15:formulaRef>
                      </c:ext>
                    </c:extLst>
                    <c:strCache>
                      <c:ptCount val="2"/>
                      <c:pt idx="0">
                        <c:v>KA</c:v>
                      </c:pt>
                      <c:pt idx="1">
                        <c:v>SD</c:v>
                      </c:pt>
                    </c:strCache>
                  </c:strRef>
                </c:cat>
                <c:val>
                  <c:numRef>
                    <c:extLst>
                      <c:ext uri="{02D57815-91ED-43cb-92C2-25804820EDAC}">
                        <c15:formulaRef>
                          <c15:sqref>'[1]2024 Capacities'!$AO$67:$AO$68</c15:sqref>
                        </c15:formulaRef>
                      </c:ext>
                    </c:extLst>
                    <c:numCache>
                      <c:formatCode>General</c:formatCode>
                      <c:ptCount val="2"/>
                      <c:pt idx="0">
                        <c:v>14858193</c:v>
                      </c:pt>
                      <c:pt idx="1">
                        <c:v>11808846</c:v>
                      </c:pt>
                    </c:numCache>
                  </c:numRef>
                </c:val>
                <c:smooth val="0"/>
                <c:extLst>
                  <c:ext xmlns:c16="http://schemas.microsoft.com/office/drawing/2014/chart" uri="{C3380CC4-5D6E-409C-BE32-E72D297353CC}">
                    <c16:uniqueId val="{00000008-277B-4914-A4C9-3AD0A7663E77}"/>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a:noFill/>
        </a:ln>
        <a:effectLst/>
      </c:spPr>
    </c:plotArea>
    <c:legend>
      <c:legendPos val="b"/>
      <c:layout>
        <c:manualLayout>
          <c:xMode val="edge"/>
          <c:yMode val="edge"/>
          <c:x val="1.4558810263283369E-2"/>
          <c:y val="0.8979993700787402"/>
          <c:w val="0.97524680936977803"/>
          <c:h val="8.60006299212598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Extruder </a:t>
            </a:r>
            <a:r>
              <a:rPr lang="en-US" b="1" baseline="0">
                <a:solidFill>
                  <a:schemeClr val="tx1"/>
                </a:solidFill>
              </a:rPr>
              <a:t>Output to AOP Volume YTD</a:t>
            </a:r>
          </a:p>
        </c:rich>
      </c:tx>
      <c:overlay val="0"/>
      <c:spPr>
        <a:noFill/>
        <a:ln>
          <a:noFill/>
        </a:ln>
        <a:effectLst/>
      </c:spPr>
    </c:title>
    <c:autoTitleDeleted val="0"/>
    <c:plotArea>
      <c:layout>
        <c:manualLayout>
          <c:layoutTarget val="inner"/>
          <c:xMode val="edge"/>
          <c:yMode val="edge"/>
          <c:x val="0.10141374997293263"/>
          <c:y val="0.12193675934162526"/>
          <c:w val="0.87682330843758749"/>
          <c:h val="0.7010875400027432"/>
        </c:manualLayout>
      </c:layout>
      <c:barChart>
        <c:barDir val="col"/>
        <c:grouping val="stacked"/>
        <c:varyColors val="0"/>
        <c:ser>
          <c:idx val="1"/>
          <c:order val="1"/>
          <c:tx>
            <c:strRef>
              <c:f>'Output Tables'!$G$438</c:f>
              <c:strCache>
                <c:ptCount val="1"/>
                <c:pt idx="0">
                  <c:v>Output Below or Equal to Target</c:v>
                </c:pt>
              </c:strCache>
            </c:strRef>
          </c:tx>
          <c:spPr>
            <a:solidFill>
              <a:schemeClr val="bg1">
                <a:lumMod val="65000"/>
              </a:schemeClr>
            </a:solidFill>
          </c:spPr>
          <c:invertIfNegative val="0"/>
          <c:cat>
            <c:multiLvlStrRef>
              <c:f>'[1]2024 Output-Barrier'!$X$3:$Y$4</c:f>
              <c:multiLvlStrCache>
                <c:ptCount val="2"/>
                <c:lvl>
                  <c:pt idx="0">
                    <c:v>EXT 4</c:v>
                  </c:pt>
                  <c:pt idx="1">
                    <c:v>EXT 5</c:v>
                  </c:pt>
                </c:lvl>
                <c:lvl>
                  <c:pt idx="0">
                    <c:v>SD</c:v>
                  </c:pt>
                  <c:pt idx="1">
                    <c:v>KA</c:v>
                  </c:pt>
                </c:lvl>
              </c:multiLvlStrCache>
            </c:multiLvlStrRef>
          </c:cat>
          <c:val>
            <c:numRef>
              <c:f>'Output Tables'!$G$439:$G$440</c:f>
              <c:numCache>
                <c:formatCode>_(* #,##0_);_(* \(#,##0\);_(* "-"??_);_(@_)</c:formatCode>
                <c:ptCount val="2"/>
                <c:pt idx="0">
                  <c:v>#N/A</c:v>
                </c:pt>
                <c:pt idx="1">
                  <c:v>#N/A</c:v>
                </c:pt>
              </c:numCache>
            </c:numRef>
          </c:val>
          <c:extLst>
            <c:ext xmlns:c16="http://schemas.microsoft.com/office/drawing/2014/chart" uri="{C3380CC4-5D6E-409C-BE32-E72D297353CC}">
              <c16:uniqueId val="{00000000-0232-4DD8-BBBB-44230563D7C6}"/>
            </c:ext>
          </c:extLst>
        </c:ser>
        <c:ser>
          <c:idx val="2"/>
          <c:order val="2"/>
          <c:tx>
            <c:strRef>
              <c:f>'Output Tables'!$H$438</c:f>
              <c:strCache>
                <c:ptCount val="1"/>
                <c:pt idx="0">
                  <c:v>Target Not Met</c:v>
                </c:pt>
              </c:strCache>
            </c:strRef>
          </c:tx>
          <c:spPr>
            <a:solidFill>
              <a:srgbClr val="FF0000"/>
            </a:solidFill>
          </c:spPr>
          <c:invertIfNegative val="0"/>
          <c:dLbls>
            <c:dLbl>
              <c:idx val="1"/>
              <c:layout>
                <c:manualLayout>
                  <c:x val="7.7099598110754895E-3"/>
                  <c:y val="-9.7642973259476989E-2"/>
                </c:manualLayout>
              </c:layout>
              <c:spPr>
                <a:solidFill>
                  <a:sysClr val="window" lastClr="FFFFFF"/>
                </a:solidFill>
                <a:ln>
                  <a:solidFill>
                    <a:srgbClr val="FF0000"/>
                  </a:solid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0-1F0A-4CB6-8D6D-D218A6980B4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'[1]2024 Output-Barrier'!$X$3:$Y$4</c:f>
              <c:multiLvlStrCache>
                <c:ptCount val="2"/>
                <c:lvl>
                  <c:pt idx="0">
                    <c:v>EXT 4</c:v>
                  </c:pt>
                  <c:pt idx="1">
                    <c:v>EXT 5</c:v>
                  </c:pt>
                </c:lvl>
                <c:lvl>
                  <c:pt idx="0">
                    <c:v>SD</c:v>
                  </c:pt>
                  <c:pt idx="1">
                    <c:v>KA</c:v>
                  </c:pt>
                </c:lvl>
              </c:multiLvlStrCache>
            </c:multiLvlStrRef>
          </c:cat>
          <c:val>
            <c:numRef>
              <c:f>'Output Tables'!$H$439:$H$440</c:f>
              <c:numCache>
                <c:formatCode>_(* #,##0_);_(* \(#,##0\);_(* "-"??_);_(@_)</c:formatCode>
                <c:ptCount val="2"/>
                <c:pt idx="0">
                  <c:v>#N/A</c:v>
                </c:pt>
                <c:pt idx="1">
                  <c:v>#N/A</c:v>
                </c:pt>
              </c:numCache>
            </c:numRef>
          </c:val>
          <c:extLst>
            <c:ext xmlns:c16="http://schemas.microsoft.com/office/drawing/2014/chart" uri="{C3380CC4-5D6E-409C-BE32-E72D297353CC}">
              <c16:uniqueId val="{00000003-0232-4DD8-BBBB-44230563D7C6}"/>
            </c:ext>
          </c:extLst>
        </c:ser>
        <c:ser>
          <c:idx val="3"/>
          <c:order val="3"/>
          <c:tx>
            <c:strRef>
              <c:f>'Output Tables'!$I$438</c:f>
              <c:strCache>
                <c:ptCount val="1"/>
                <c:pt idx="0">
                  <c:v>Output Overachieved</c:v>
                </c:pt>
              </c:strCache>
            </c:strRef>
          </c:tx>
          <c:spPr>
            <a:solidFill>
              <a:schemeClr val="accent6"/>
            </a:solidFill>
          </c:spPr>
          <c:invertIfNegative val="0"/>
          <c:dLbls>
            <c:dLbl>
              <c:idx val="0"/>
              <c:layout>
                <c:manualLayout>
                  <c:x val="1.4120025443835183E-2"/>
                  <c:y val="-0.18147319857138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32-4DD8-BBBB-44230563D7C6}"/>
                </c:ext>
              </c:extLst>
            </c:dLbl>
            <c:dLbl>
              <c:idx val="1"/>
              <c:delete val="1"/>
              <c:extLst>
                <c:ext xmlns:c15="http://schemas.microsoft.com/office/drawing/2012/chart" uri="{CE6537A1-D6FC-4f65-9D91-7224C49458BB}"/>
                <c:ext xmlns:c16="http://schemas.microsoft.com/office/drawing/2014/chart" uri="{C3380CC4-5D6E-409C-BE32-E72D297353CC}">
                  <c16:uniqueId val="{00000008-0232-4DD8-BBBB-44230563D7C6}"/>
                </c:ext>
              </c:extLst>
            </c:dLbl>
            <c:spPr>
              <a:solidFill>
                <a:sysClr val="window" lastClr="FFFFFF"/>
              </a:solidFill>
              <a:ln>
                <a:solidFill>
                  <a:srgbClr val="4EA72E"/>
                </a:solidFill>
              </a:ln>
              <a:effectLst/>
            </c:sp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multiLvlStrRef>
              <c:f>'[1]2024 Output-Barrier'!$X$3:$Y$4</c:f>
              <c:multiLvlStrCache>
                <c:ptCount val="2"/>
                <c:lvl>
                  <c:pt idx="0">
                    <c:v>EXT 4</c:v>
                  </c:pt>
                  <c:pt idx="1">
                    <c:v>EXT 5</c:v>
                  </c:pt>
                </c:lvl>
                <c:lvl>
                  <c:pt idx="0">
                    <c:v>SD</c:v>
                  </c:pt>
                  <c:pt idx="1">
                    <c:v>KA</c:v>
                  </c:pt>
                </c:lvl>
              </c:multiLvlStrCache>
            </c:multiLvlStrRef>
          </c:cat>
          <c:val>
            <c:numRef>
              <c:f>'Output Tables'!$I$439:$I$440</c:f>
              <c:numCache>
                <c:formatCode>_(* #,##0_);_(* \(#,##0\);_(* "-"??_);_(@_)</c:formatCode>
                <c:ptCount val="2"/>
                <c:pt idx="0">
                  <c:v>#N/A</c:v>
                </c:pt>
                <c:pt idx="1">
                  <c:v>#N/A</c:v>
                </c:pt>
              </c:numCache>
            </c:numRef>
          </c:val>
          <c:extLst>
            <c:ext xmlns:c16="http://schemas.microsoft.com/office/drawing/2014/chart" uri="{C3380CC4-5D6E-409C-BE32-E72D297353CC}">
              <c16:uniqueId val="{00000005-0232-4DD8-BBBB-44230563D7C6}"/>
            </c:ext>
          </c:extLst>
        </c:ser>
        <c:dLbls>
          <c:showLegendKey val="0"/>
          <c:showVal val="0"/>
          <c:showCatName val="0"/>
          <c:showSerName val="0"/>
          <c:showPercent val="0"/>
          <c:showBubbleSize val="0"/>
        </c:dLbls>
        <c:gapWidth val="219"/>
        <c:overlap val="100"/>
        <c:axId val="1661708287"/>
        <c:axId val="1661707871"/>
      </c:barChart>
      <c:lineChart>
        <c:grouping val="standard"/>
        <c:varyColors val="0"/>
        <c:ser>
          <c:idx val="0"/>
          <c:order val="0"/>
          <c:tx>
            <c:strRef>
              <c:f>'Output Tables'!$F$438</c:f>
              <c:strCache>
                <c:ptCount val="1"/>
                <c:pt idx="0">
                  <c:v>YTD Target Output</c:v>
                </c:pt>
              </c:strCache>
            </c:strRef>
          </c:tx>
          <c:spPr>
            <a:ln w="38100">
              <a:noFill/>
            </a:ln>
          </c:spPr>
          <c:marker>
            <c:symbol val="picture"/>
            <c:spPr>
              <a:blipFill>
                <a:blip xmlns:r="http://schemas.openxmlformats.org/officeDocument/2006/relationships" r:embed="rId1"/>
                <a:stretch>
                  <a:fillRect/>
                </a:stretch>
              </a:blipFill>
              <a:ln w="25400">
                <a:noFill/>
              </a:ln>
              <a:effectLst/>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'Output Tables'!$D$439:$D$440</c:f>
              <c:strCache>
                <c:ptCount val="2"/>
                <c:pt idx="0">
                  <c:v>EXT05</c:v>
                </c:pt>
                <c:pt idx="1">
                  <c:v>92EXT4</c:v>
                </c:pt>
              </c:strCache>
            </c:strRef>
          </c:cat>
          <c:val>
            <c:numRef>
              <c:f>'Output Tables'!$F$439:$F$440</c:f>
              <c:numCache>
                <c:formatCode>_(* #,##0_);_(* \(#,##0\);_(* "-"??_);_(@_)</c:formatCode>
                <c:ptCount val="2"/>
                <c:pt idx="0">
                  <c:v>#N/A</c:v>
                </c:pt>
                <c:pt idx="1">
                  <c:v>#N/A</c:v>
                </c:pt>
              </c:numCache>
            </c:numRef>
          </c:val>
          <c:smooth val="0"/>
          <c:extLst>
            <c:ext xmlns:c16="http://schemas.microsoft.com/office/drawing/2014/chart" uri="{C3380CC4-5D6E-409C-BE32-E72D297353CC}">
              <c16:uniqueId val="{00000006-0232-4DD8-BBBB-44230563D7C6}"/>
            </c:ext>
          </c:extLst>
        </c:ser>
        <c:dLbls>
          <c:showLegendKey val="0"/>
          <c:showVal val="0"/>
          <c:showCatName val="0"/>
          <c:showSerName val="0"/>
          <c:showPercent val="0"/>
          <c:showBubbleSize val="0"/>
        </c:dLbls>
        <c:marker val="1"/>
        <c:smooth val="0"/>
        <c:axId val="1661708287"/>
        <c:axId val="1661707871"/>
        <c:extLst>
          <c:ext xmlns:c15="http://schemas.microsoft.com/office/drawing/2012/chart" uri="{02D57815-91ED-43cb-92C2-25804820EDAC}">
            <c15:filteredLineSeries>
              <c15:ser>
                <c:idx val="4"/>
                <c:order val="4"/>
                <c:tx>
                  <c:v>Stated Capacity</c:v>
                </c:tx>
                <c:spPr>
                  <a:ln w="19050">
                    <a:noFill/>
                  </a:ln>
                </c:spPr>
                <c:marker>
                  <c:symbol val="picture"/>
                  <c:spPr>
                    <a:ln w="25400">
                      <a:noFill/>
                    </a:ln>
                  </c:spPr>
                </c:marker>
                <c:cat>
                  <c:strRef>
                    <c:extLst>
                      <c:ext uri="{02D57815-91ED-43cb-92C2-25804820EDAC}">
                        <c15:formulaRef>
                          <c15:sqref>'Output Tables'!$D$439:$D$440</c15:sqref>
                        </c15:formulaRef>
                      </c:ext>
                    </c:extLst>
                    <c:strCache>
                      <c:ptCount val="2"/>
                      <c:pt idx="0">
                        <c:v>EXT05</c:v>
                      </c:pt>
                      <c:pt idx="1">
                        <c:v>92EXT4</c:v>
                      </c:pt>
                    </c:strCache>
                  </c:strRef>
                </c:cat>
                <c:val>
                  <c:numRef>
                    <c:extLst>
                      <c:ext uri="{02D57815-91ED-43cb-92C2-25804820EDAC}">
                        <c15:formulaRef>
                          <c15:sqref>'[1]2024 Capacities'!$AM$55:$AM$56</c15:sqref>
                        </c15:formulaRef>
                      </c:ext>
                    </c:extLst>
                    <c:numCache>
                      <c:formatCode>General</c:formatCode>
                      <c:ptCount val="2"/>
                      <c:pt idx="0">
                        <c:v>25699783.5</c:v>
                      </c:pt>
                      <c:pt idx="1">
                        <c:v>29614544</c:v>
                      </c:pt>
                    </c:numCache>
                  </c:numRef>
                </c:val>
                <c:smooth val="0"/>
                <c:extLst>
                  <c:ext xmlns:c16="http://schemas.microsoft.com/office/drawing/2014/chart" uri="{C3380CC4-5D6E-409C-BE32-E72D297353CC}">
                    <c16:uniqueId val="{00000007-0232-4DD8-BBBB-44230563D7C6}"/>
                  </c:ext>
                </c:extLst>
              </c15:ser>
            </c15:filteredLineSeries>
          </c:ext>
        </c:extLst>
      </c:lineChart>
      <c:catAx>
        <c:axId val="16617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7871"/>
        <c:crosses val="autoZero"/>
        <c:auto val="1"/>
        <c:lblAlgn val="ctr"/>
        <c:lblOffset val="100"/>
        <c:noMultiLvlLbl val="0"/>
      </c:catAx>
      <c:valAx>
        <c:axId val="16617078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1708287"/>
        <c:crosses val="autoZero"/>
        <c:crossBetween val="between"/>
      </c:valAx>
      <c:spPr>
        <a:noFill/>
        <a:ln w="25400">
          <a:noFill/>
        </a:ln>
        <a:effectLst/>
      </c:spPr>
    </c:plotArea>
    <c:legend>
      <c:legendPos val="b"/>
      <c:layout>
        <c:manualLayout>
          <c:xMode val="edge"/>
          <c:yMode val="edge"/>
          <c:x val="5.1227014628686804E-3"/>
          <c:y val="0.90182103477122455"/>
          <c:w val="0.99019690416042538"/>
          <c:h val="9.44912639058193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2025_July.xlsx]Pouch Output!PivotTable4</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Plant Output</a:t>
            </a:r>
            <a:r>
              <a:rPr lang="en-US" b="1" baseline="0">
                <a:solidFill>
                  <a:schemeClr val="tx1"/>
                </a:solidFill>
              </a:rPr>
              <a:t> vs 2025 AOP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'Pouch Output'!$C$33</c:f>
              <c:strCache>
                <c:ptCount val="1"/>
                <c:pt idx="0">
                  <c:v> Target Output</c:v>
                </c:pt>
              </c:strCache>
            </c:strRef>
          </c:tx>
          <c:spPr>
            <a:solidFill>
              <a:schemeClr val="accent4">
                <a:lumMod val="75000"/>
              </a:schemeClr>
            </a:solidFill>
            <a:ln>
              <a:noFill/>
            </a:ln>
            <a:effectLst/>
          </c:spPr>
          <c:invertIfNegative val="0"/>
          <c:cat>
            <c:multiLvlStrRef>
              <c:f>'Pouch Output'!$A$34:$A$405</c:f>
              <c:multiLvlStrCache>
                <c:ptCount val="217"/>
                <c:lvl>
                  <c:pt idx="0">
                    <c:v>Kiefel 14</c:v>
                  </c:pt>
                  <c:pt idx="1">
                    <c:v>Kiefel 3</c:v>
                  </c:pt>
                  <c:pt idx="2">
                    <c:v>Kiefel 9</c:v>
                  </c:pt>
                  <c:pt idx="3">
                    <c:v>Kiefel 14</c:v>
                  </c:pt>
                  <c:pt idx="4">
                    <c:v>Kiefel 3</c:v>
                  </c:pt>
                  <c:pt idx="5">
                    <c:v>Kiefel 9</c:v>
                  </c:pt>
                  <c:pt idx="6">
                    <c:v>Kiefel 14</c:v>
                  </c:pt>
                  <c:pt idx="7">
                    <c:v>Kiefel 3</c:v>
                  </c:pt>
                  <c:pt idx="8">
                    <c:v>Kiefel 9</c:v>
                  </c:pt>
                  <c:pt idx="9">
                    <c:v>Kiefel 14</c:v>
                  </c:pt>
                  <c:pt idx="10">
                    <c:v>Kiefel 3</c:v>
                  </c:pt>
                  <c:pt idx="11">
                    <c:v>Kiefel 9</c:v>
                  </c:pt>
                  <c:pt idx="12">
                    <c:v>Kiefel 14</c:v>
                  </c:pt>
                  <c:pt idx="13">
                    <c:v>Kiefel 3</c:v>
                  </c:pt>
                  <c:pt idx="14">
                    <c:v>Kiefel 9</c:v>
                  </c:pt>
                  <c:pt idx="15">
                    <c:v>Kiefel 14</c:v>
                  </c:pt>
                  <c:pt idx="16">
                    <c:v>Kiefel 3</c:v>
                  </c:pt>
                  <c:pt idx="17">
                    <c:v>Kiefel 9</c:v>
                  </c:pt>
                  <c:pt idx="18">
                    <c:v>Kiefel 14</c:v>
                  </c:pt>
                  <c:pt idx="19">
                    <c:v>Kiefel 3</c:v>
                  </c:pt>
                  <c:pt idx="20">
                    <c:v>Kiefel 9</c:v>
                  </c:pt>
                  <c:pt idx="21">
                    <c:v>Kiefel 14</c:v>
                  </c:pt>
                  <c:pt idx="22">
                    <c:v>Kiefel 3</c:v>
                  </c:pt>
                  <c:pt idx="23">
                    <c:v>Kiefel 9</c:v>
                  </c:pt>
                  <c:pt idx="24">
                    <c:v>Kiefel 14</c:v>
                  </c:pt>
                  <c:pt idx="25">
                    <c:v>Kiefel 3</c:v>
                  </c:pt>
                  <c:pt idx="26">
                    <c:v>Kiefel 9</c:v>
                  </c:pt>
                  <c:pt idx="27">
                    <c:v>Kiefel 14</c:v>
                  </c:pt>
                  <c:pt idx="28">
                    <c:v>Kiefel 3</c:v>
                  </c:pt>
                  <c:pt idx="29">
                    <c:v>Kiefel 9</c:v>
                  </c:pt>
                  <c:pt idx="30">
                    <c:v>Kiefel 14</c:v>
                  </c:pt>
                  <c:pt idx="31">
                    <c:v>Kiefel 3</c:v>
                  </c:pt>
                  <c:pt idx="32">
                    <c:v>Kiefel 9</c:v>
                  </c:pt>
                  <c:pt idx="33">
                    <c:v>Kiefel 14</c:v>
                  </c:pt>
                  <c:pt idx="34">
                    <c:v>Kiefel 3</c:v>
                  </c:pt>
                  <c:pt idx="35">
                    <c:v>Kiefel 9</c:v>
                  </c:pt>
                  <c:pt idx="36">
                    <c:v>Kiefel 14</c:v>
                  </c:pt>
                  <c:pt idx="37">
                    <c:v>Kiefel 3</c:v>
                  </c:pt>
                  <c:pt idx="38">
                    <c:v>Kiefel 9</c:v>
                  </c:pt>
                  <c:pt idx="39">
                    <c:v>Kiefel 14</c:v>
                  </c:pt>
                  <c:pt idx="40">
                    <c:v>Kiefel 3</c:v>
                  </c:pt>
                  <c:pt idx="41">
                    <c:v>Kiefel 9</c:v>
                  </c:pt>
                  <c:pt idx="42">
                    <c:v>Kiefel 14</c:v>
                  </c:pt>
                  <c:pt idx="43">
                    <c:v>Kiefel 3</c:v>
                  </c:pt>
                  <c:pt idx="44">
                    <c:v>Kiefel 9</c:v>
                  </c:pt>
                  <c:pt idx="45">
                    <c:v>Kiefel 14</c:v>
                  </c:pt>
                  <c:pt idx="46">
                    <c:v>Kiefel 3</c:v>
                  </c:pt>
                  <c:pt idx="47">
                    <c:v>Kiefel 9</c:v>
                  </c:pt>
                  <c:pt idx="48">
                    <c:v>Kiefel 14</c:v>
                  </c:pt>
                  <c:pt idx="49">
                    <c:v>Kiefel 3</c:v>
                  </c:pt>
                  <c:pt idx="50">
                    <c:v>Kiefel 9</c:v>
                  </c:pt>
                  <c:pt idx="51">
                    <c:v>Kiefel 14</c:v>
                  </c:pt>
                  <c:pt idx="52">
                    <c:v>Kiefel 3</c:v>
                  </c:pt>
                  <c:pt idx="53">
                    <c:v>Kiefel 9</c:v>
                  </c:pt>
                  <c:pt idx="54">
                    <c:v>Kiefel 14</c:v>
                  </c:pt>
                  <c:pt idx="55">
                    <c:v>Kiefel 3</c:v>
                  </c:pt>
                  <c:pt idx="56">
                    <c:v>Kiefel 9</c:v>
                  </c:pt>
                  <c:pt idx="57">
                    <c:v>Kiefel 14</c:v>
                  </c:pt>
                  <c:pt idx="58">
                    <c:v>Kiefel 3</c:v>
                  </c:pt>
                  <c:pt idx="59">
                    <c:v>Kiefel 9</c:v>
                  </c:pt>
                  <c:pt idx="60">
                    <c:v>Kiefel 14</c:v>
                  </c:pt>
                  <c:pt idx="61">
                    <c:v>Kiefel 3</c:v>
                  </c:pt>
                  <c:pt idx="62">
                    <c:v>Kiefel 9</c:v>
                  </c:pt>
                  <c:pt idx="63">
                    <c:v>Kiefel 14</c:v>
                  </c:pt>
                  <c:pt idx="64">
                    <c:v>Kiefel 3</c:v>
                  </c:pt>
                  <c:pt idx="65">
                    <c:v>Kiefel 9</c:v>
                  </c:pt>
                  <c:pt idx="66">
                    <c:v>Kiefel 14</c:v>
                  </c:pt>
                  <c:pt idx="67">
                    <c:v>Kiefel 3</c:v>
                  </c:pt>
                  <c:pt idx="68">
                    <c:v>Kiefel 9</c:v>
                  </c:pt>
                  <c:pt idx="69">
                    <c:v>Kiefel 14</c:v>
                  </c:pt>
                  <c:pt idx="70">
                    <c:v>Kiefel 3</c:v>
                  </c:pt>
                  <c:pt idx="71">
                    <c:v>Kiefel 9</c:v>
                  </c:pt>
                  <c:pt idx="72">
                    <c:v>Kiefel 14</c:v>
                  </c:pt>
                  <c:pt idx="73">
                    <c:v>Kiefel 3</c:v>
                  </c:pt>
                  <c:pt idx="74">
                    <c:v>Kiefel 9</c:v>
                  </c:pt>
                  <c:pt idx="75">
                    <c:v>Kiefel 14</c:v>
                  </c:pt>
                  <c:pt idx="76">
                    <c:v>Kiefel 3</c:v>
                  </c:pt>
                  <c:pt idx="77">
                    <c:v>Kiefel 9</c:v>
                  </c:pt>
                  <c:pt idx="78">
                    <c:v>Kiefel 14</c:v>
                  </c:pt>
                  <c:pt idx="79">
                    <c:v>Kiefel 3</c:v>
                  </c:pt>
                  <c:pt idx="80">
                    <c:v>Kiefel 9</c:v>
                  </c:pt>
                  <c:pt idx="81">
                    <c:v>Kiefel 14</c:v>
                  </c:pt>
                  <c:pt idx="82">
                    <c:v>Kiefel 3</c:v>
                  </c:pt>
                  <c:pt idx="83">
                    <c:v>Kiefel 9</c:v>
                  </c:pt>
                  <c:pt idx="84">
                    <c:v>Kiefel 14</c:v>
                  </c:pt>
                  <c:pt idx="85">
                    <c:v>Kiefel 3</c:v>
                  </c:pt>
                  <c:pt idx="86">
                    <c:v>Kiefel 9</c:v>
                  </c:pt>
                  <c:pt idx="87">
                    <c:v>Kiefel 14</c:v>
                  </c:pt>
                  <c:pt idx="88">
                    <c:v>Kiefel 3</c:v>
                  </c:pt>
                  <c:pt idx="89">
                    <c:v>Kiefel 9</c:v>
                  </c:pt>
                  <c:pt idx="90">
                    <c:v>Kiefel 14</c:v>
                  </c:pt>
                  <c:pt idx="91">
                    <c:v>Kiefel 3</c:v>
                  </c:pt>
                  <c:pt idx="92">
                    <c:v>Kiefel 9</c:v>
                  </c:pt>
                  <c:pt idx="93">
                    <c:v>Keifel11 (978)</c:v>
                  </c:pt>
                  <c:pt idx="94">
                    <c:v>Keifel12 (979)</c:v>
                  </c:pt>
                  <c:pt idx="95">
                    <c:v>Kiefel6 (791)</c:v>
                  </c:pt>
                  <c:pt idx="96">
                    <c:v>Kiefel8 (793)</c:v>
                  </c:pt>
                  <c:pt idx="97">
                    <c:v>Keifel11 (978)</c:v>
                  </c:pt>
                  <c:pt idx="98">
                    <c:v>Keifel12 (979)</c:v>
                  </c:pt>
                  <c:pt idx="99">
                    <c:v>Kiefel6 (791)</c:v>
                  </c:pt>
                  <c:pt idx="100">
                    <c:v>Kiefel8 (793)</c:v>
                  </c:pt>
                  <c:pt idx="101">
                    <c:v>Keifel11 (978)</c:v>
                  </c:pt>
                  <c:pt idx="102">
                    <c:v>Keifel12 (979)</c:v>
                  </c:pt>
                  <c:pt idx="103">
                    <c:v>Kiefel6 (791)</c:v>
                  </c:pt>
                  <c:pt idx="104">
                    <c:v>Kiefel8 (793)</c:v>
                  </c:pt>
                  <c:pt idx="105">
                    <c:v>Keifel11 (978)</c:v>
                  </c:pt>
                  <c:pt idx="106">
                    <c:v>Keifel12 (979)</c:v>
                  </c:pt>
                  <c:pt idx="107">
                    <c:v>Kiefel6 (791)</c:v>
                  </c:pt>
                  <c:pt idx="108">
                    <c:v>Kiefel8 (793)</c:v>
                  </c:pt>
                  <c:pt idx="109">
                    <c:v>Keifel11 (978)</c:v>
                  </c:pt>
                  <c:pt idx="110">
                    <c:v>Keifel12 (979)</c:v>
                  </c:pt>
                  <c:pt idx="111">
                    <c:v>Kiefel6 (791)</c:v>
                  </c:pt>
                  <c:pt idx="112">
                    <c:v>Kiefel8 (793)</c:v>
                  </c:pt>
                  <c:pt idx="113">
                    <c:v>Keifel11 (978)</c:v>
                  </c:pt>
                  <c:pt idx="114">
                    <c:v>Keifel12 (979)</c:v>
                  </c:pt>
                  <c:pt idx="115">
                    <c:v>Kiefel6 (791)</c:v>
                  </c:pt>
                  <c:pt idx="116">
                    <c:v>Kiefel8 (793)</c:v>
                  </c:pt>
                  <c:pt idx="117">
                    <c:v>Keifel11 (978)</c:v>
                  </c:pt>
                  <c:pt idx="118">
                    <c:v>Keifel12 (979)</c:v>
                  </c:pt>
                  <c:pt idx="119">
                    <c:v>Kiefel6 (791)</c:v>
                  </c:pt>
                  <c:pt idx="120">
                    <c:v>Kiefel8 (793)</c:v>
                  </c:pt>
                  <c:pt idx="121">
                    <c:v>Keifel11 (978)</c:v>
                  </c:pt>
                  <c:pt idx="122">
                    <c:v>Keifel12 (979)</c:v>
                  </c:pt>
                  <c:pt idx="123">
                    <c:v>Kiefel6 (791)</c:v>
                  </c:pt>
                  <c:pt idx="124">
                    <c:v>Kiefel8 (793)</c:v>
                  </c:pt>
                  <c:pt idx="125">
                    <c:v>Keifel11 (978)</c:v>
                  </c:pt>
                  <c:pt idx="126">
                    <c:v>Keifel12 (979)</c:v>
                  </c:pt>
                  <c:pt idx="127">
                    <c:v>Kiefel6 (791)</c:v>
                  </c:pt>
                  <c:pt idx="128">
                    <c:v>Kiefel8 (793)</c:v>
                  </c:pt>
                  <c:pt idx="129">
                    <c:v>Keifel11 (978)</c:v>
                  </c:pt>
                  <c:pt idx="130">
                    <c:v>Keifel12 (979)</c:v>
                  </c:pt>
                  <c:pt idx="131">
                    <c:v>Kiefel6 (791)</c:v>
                  </c:pt>
                  <c:pt idx="132">
                    <c:v>Kiefel8 (793)</c:v>
                  </c:pt>
                  <c:pt idx="133">
                    <c:v>Keifel11 (978)</c:v>
                  </c:pt>
                  <c:pt idx="134">
                    <c:v>Keifel12 (979)</c:v>
                  </c:pt>
                  <c:pt idx="135">
                    <c:v>Kiefel6 (791)</c:v>
                  </c:pt>
                  <c:pt idx="136">
                    <c:v>Kiefel8 (793)</c:v>
                  </c:pt>
                  <c:pt idx="137">
                    <c:v>Keifel11 (978)</c:v>
                  </c:pt>
                  <c:pt idx="138">
                    <c:v>Keifel12 (979)</c:v>
                  </c:pt>
                  <c:pt idx="139">
                    <c:v>Kiefel6 (791)</c:v>
                  </c:pt>
                  <c:pt idx="140">
                    <c:v>Kiefel8 (793)</c:v>
                  </c:pt>
                  <c:pt idx="141">
                    <c:v>Keifel11 (978)</c:v>
                  </c:pt>
                  <c:pt idx="142">
                    <c:v>Keifel12 (979)</c:v>
                  </c:pt>
                  <c:pt idx="143">
                    <c:v>Kiefel6 (791)</c:v>
                  </c:pt>
                  <c:pt idx="144">
                    <c:v>Kiefel8 (793)</c:v>
                  </c:pt>
                  <c:pt idx="145">
                    <c:v>Keifel11 (978)</c:v>
                  </c:pt>
                  <c:pt idx="146">
                    <c:v>Keifel12 (979)</c:v>
                  </c:pt>
                  <c:pt idx="147">
                    <c:v>Kiefel6 (791)</c:v>
                  </c:pt>
                  <c:pt idx="148">
                    <c:v>Kiefel8 (793)</c:v>
                  </c:pt>
                  <c:pt idx="149">
                    <c:v>Keifel11 (978)</c:v>
                  </c:pt>
                  <c:pt idx="150">
                    <c:v>Keifel12 (979)</c:v>
                  </c:pt>
                  <c:pt idx="151">
                    <c:v>Kiefel6 (791)</c:v>
                  </c:pt>
                  <c:pt idx="152">
                    <c:v>Kiefel8 (793)</c:v>
                  </c:pt>
                  <c:pt idx="153">
                    <c:v>Keifel11 (978)</c:v>
                  </c:pt>
                  <c:pt idx="154">
                    <c:v>Keifel12 (979)</c:v>
                  </c:pt>
                  <c:pt idx="155">
                    <c:v>Kiefel6 (791)</c:v>
                  </c:pt>
                  <c:pt idx="156">
                    <c:v>Kiefel8 (793)</c:v>
                  </c:pt>
                  <c:pt idx="157">
                    <c:v>Keifel11 (978)</c:v>
                  </c:pt>
                  <c:pt idx="158">
                    <c:v>Keifel12 (979)</c:v>
                  </c:pt>
                  <c:pt idx="159">
                    <c:v>Kiefel6 (791)</c:v>
                  </c:pt>
                  <c:pt idx="160">
                    <c:v>Kiefel8 (793)</c:v>
                  </c:pt>
                  <c:pt idx="161">
                    <c:v>Keifel11 (978)</c:v>
                  </c:pt>
                  <c:pt idx="162">
                    <c:v>Keifel12 (979)</c:v>
                  </c:pt>
                  <c:pt idx="163">
                    <c:v>Kiefel6 (791)</c:v>
                  </c:pt>
                  <c:pt idx="164">
                    <c:v>Kiefel8 (793)</c:v>
                  </c:pt>
                  <c:pt idx="165">
                    <c:v>Keifel11 (978)</c:v>
                  </c:pt>
                  <c:pt idx="166">
                    <c:v>Keifel12 (979)</c:v>
                  </c:pt>
                  <c:pt idx="167">
                    <c:v>Kiefel6 (791)</c:v>
                  </c:pt>
                  <c:pt idx="168">
                    <c:v>Kiefel8 (793)</c:v>
                  </c:pt>
                  <c:pt idx="169">
                    <c:v>Keifel11 (978)</c:v>
                  </c:pt>
                  <c:pt idx="170">
                    <c:v>Keifel12 (979)</c:v>
                  </c:pt>
                  <c:pt idx="171">
                    <c:v>Kiefel6 (791)</c:v>
                  </c:pt>
                  <c:pt idx="172">
                    <c:v>Kiefel8 (793)</c:v>
                  </c:pt>
                  <c:pt idx="173">
                    <c:v>Keifel11 (978)</c:v>
                  </c:pt>
                  <c:pt idx="174">
                    <c:v>Keifel12 (979)</c:v>
                  </c:pt>
                  <c:pt idx="175">
                    <c:v>Kiefel6 (791)</c:v>
                  </c:pt>
                  <c:pt idx="176">
                    <c:v>Kiefel8 (793)</c:v>
                  </c:pt>
                  <c:pt idx="177">
                    <c:v>Keifel11 (978)</c:v>
                  </c:pt>
                  <c:pt idx="178">
                    <c:v>Keifel12 (979)</c:v>
                  </c:pt>
                  <c:pt idx="179">
                    <c:v>Kiefel6 (791)</c:v>
                  </c:pt>
                  <c:pt idx="180">
                    <c:v>Kiefel8 (793)</c:v>
                  </c:pt>
                  <c:pt idx="181">
                    <c:v>Keifel11 (978)</c:v>
                  </c:pt>
                  <c:pt idx="182">
                    <c:v>Keifel12 (979)</c:v>
                  </c:pt>
                  <c:pt idx="183">
                    <c:v>Kiefel6 (791)</c:v>
                  </c:pt>
                  <c:pt idx="184">
                    <c:v>Kiefel8 (793)</c:v>
                  </c:pt>
                  <c:pt idx="185">
                    <c:v>Keifel11 (978)</c:v>
                  </c:pt>
                  <c:pt idx="186">
                    <c:v>Keifel12 (979)</c:v>
                  </c:pt>
                  <c:pt idx="187">
                    <c:v>Kiefel6 (791)</c:v>
                  </c:pt>
                  <c:pt idx="188">
                    <c:v>Kiefel8 (793)</c:v>
                  </c:pt>
                  <c:pt idx="189">
                    <c:v>Keifel11 (978)</c:v>
                  </c:pt>
                  <c:pt idx="190">
                    <c:v>Keifel12 (979)</c:v>
                  </c:pt>
                  <c:pt idx="191">
                    <c:v>Kiefel6 (791)</c:v>
                  </c:pt>
                  <c:pt idx="192">
                    <c:v>Kiefel8 (793)</c:v>
                  </c:pt>
                  <c:pt idx="193">
                    <c:v>Keifel11 (978)</c:v>
                  </c:pt>
                  <c:pt idx="194">
                    <c:v>Keifel12 (979)</c:v>
                  </c:pt>
                  <c:pt idx="195">
                    <c:v>Kiefel6 (791)</c:v>
                  </c:pt>
                  <c:pt idx="196">
                    <c:v>Kiefel8 (793)</c:v>
                  </c:pt>
                  <c:pt idx="197">
                    <c:v>Keifel11 (978)</c:v>
                  </c:pt>
                  <c:pt idx="198">
                    <c:v>Keifel12 (979)</c:v>
                  </c:pt>
                  <c:pt idx="199">
                    <c:v>Kiefel6 (791)</c:v>
                  </c:pt>
                  <c:pt idx="200">
                    <c:v>Kiefel8 (793)</c:v>
                  </c:pt>
                  <c:pt idx="201">
                    <c:v>Keifel11 (978)</c:v>
                  </c:pt>
                  <c:pt idx="202">
                    <c:v>Keifel12 (979)</c:v>
                  </c:pt>
                  <c:pt idx="203">
                    <c:v>Kiefel6 (791)</c:v>
                  </c:pt>
                  <c:pt idx="204">
                    <c:v>Kiefel8 (793)</c:v>
                  </c:pt>
                  <c:pt idx="205">
                    <c:v>Keifel11 (978)</c:v>
                  </c:pt>
                  <c:pt idx="206">
                    <c:v>Keifel12 (979)</c:v>
                  </c:pt>
                  <c:pt idx="207">
                    <c:v>Kiefel6 (791)</c:v>
                  </c:pt>
                  <c:pt idx="208">
                    <c:v>Kiefel8 (793)</c:v>
                  </c:pt>
                  <c:pt idx="209">
                    <c:v>Keifel11 (978)</c:v>
                  </c:pt>
                  <c:pt idx="210">
                    <c:v>Keifel12 (979)</c:v>
                  </c:pt>
                  <c:pt idx="211">
                    <c:v>Kiefel6 (791)</c:v>
                  </c:pt>
                  <c:pt idx="212">
                    <c:v>Kiefel8 (793)</c:v>
                  </c:pt>
                  <c:pt idx="213">
                    <c:v>Keifel11 (978)</c:v>
                  </c:pt>
                  <c:pt idx="214">
                    <c:v>Keifel12 (979)</c:v>
                  </c:pt>
                  <c:pt idx="215">
                    <c:v>Kiefel6 (791)</c:v>
                  </c:pt>
                  <c:pt idx="216">
                    <c:v>Kiefel8 (793)</c:v>
                  </c:pt>
                </c:lvl>
                <c:lvl>
                  <c:pt idx="0">
                    <c:v>Jan-24</c:v>
                  </c:pt>
                  <c:pt idx="3">
                    <c:v>Feb-24</c:v>
                  </c:pt>
                  <c:pt idx="6">
                    <c:v>Mar-24</c:v>
                  </c:pt>
                  <c:pt idx="9">
                    <c:v>Apr-24</c:v>
                  </c:pt>
                  <c:pt idx="12">
                    <c:v>May-24</c:v>
                  </c:pt>
                  <c:pt idx="15">
                    <c:v>Jun-24</c:v>
                  </c:pt>
                  <c:pt idx="18">
                    <c:v>Jul-24</c:v>
                  </c:pt>
                  <c:pt idx="21">
                    <c:v>Aug-24</c:v>
                  </c:pt>
                  <c:pt idx="24">
                    <c:v>Sep-24</c:v>
                  </c:pt>
                  <c:pt idx="27">
                    <c:v>Oct-24</c:v>
                  </c:pt>
                  <c:pt idx="30">
                    <c:v>Nov-24</c:v>
                  </c:pt>
                  <c:pt idx="33">
                    <c:v>Dec-24</c:v>
                  </c:pt>
                  <c:pt idx="36">
                    <c:v>Jan-25</c:v>
                  </c:pt>
                  <c:pt idx="39">
                    <c:v>Feb-25</c:v>
                  </c:pt>
                  <c:pt idx="42">
                    <c:v>Mar-25</c:v>
                  </c:pt>
                  <c:pt idx="45">
                    <c:v>Apr-25</c:v>
                  </c:pt>
                  <c:pt idx="48">
                    <c:v>May-25</c:v>
                  </c:pt>
                  <c:pt idx="51">
                    <c:v>Jun-25</c:v>
                  </c:pt>
                  <c:pt idx="54">
                    <c:v>Jul-25</c:v>
                  </c:pt>
                  <c:pt idx="57">
                    <c:v>Aug-25</c:v>
                  </c:pt>
                  <c:pt idx="60">
                    <c:v>Sep-25</c:v>
                  </c:pt>
                  <c:pt idx="63">
                    <c:v>Oct-25</c:v>
                  </c:pt>
                  <c:pt idx="66">
                    <c:v>Nov-25</c:v>
                  </c:pt>
                  <c:pt idx="69">
                    <c:v>Dec-25</c:v>
                  </c:pt>
                  <c:pt idx="72">
                    <c:v>Jan-26</c:v>
                  </c:pt>
                  <c:pt idx="75">
                    <c:v>Feb-26</c:v>
                  </c:pt>
                  <c:pt idx="78">
                    <c:v>Mar-26</c:v>
                  </c:pt>
                  <c:pt idx="81">
                    <c:v>Apr-26</c:v>
                  </c:pt>
                  <c:pt idx="84">
                    <c:v>May-26</c:v>
                  </c:pt>
                  <c:pt idx="87">
                    <c:v>Jun-26</c:v>
                  </c:pt>
                  <c:pt idx="90">
                    <c:v>Jul-26</c:v>
                  </c:pt>
                  <c:pt idx="93">
                    <c:v>Jan-24</c:v>
                  </c:pt>
                  <c:pt idx="97">
                    <c:v>Feb-24</c:v>
                  </c:pt>
                  <c:pt idx="101">
                    <c:v>Mar-24</c:v>
                  </c:pt>
                  <c:pt idx="105">
                    <c:v>Apr-24</c:v>
                  </c:pt>
                  <c:pt idx="109">
                    <c:v>May-24</c:v>
                  </c:pt>
                  <c:pt idx="113">
                    <c:v>Jun-24</c:v>
                  </c:pt>
                  <c:pt idx="117">
                    <c:v>Jul-24</c:v>
                  </c:pt>
                  <c:pt idx="121">
                    <c:v>Aug-24</c:v>
                  </c:pt>
                  <c:pt idx="125">
                    <c:v>Sep-24</c:v>
                  </c:pt>
                  <c:pt idx="129">
                    <c:v>Oct-24</c:v>
                  </c:pt>
                  <c:pt idx="133">
                    <c:v>Nov-24</c:v>
                  </c:pt>
                  <c:pt idx="137">
                    <c:v>Dec-24</c:v>
                  </c:pt>
                  <c:pt idx="141">
                    <c:v>Jan-25</c:v>
                  </c:pt>
                  <c:pt idx="145">
                    <c:v>Feb-25</c:v>
                  </c:pt>
                  <c:pt idx="149">
                    <c:v>Mar-25</c:v>
                  </c:pt>
                  <c:pt idx="153">
                    <c:v>Apr-25</c:v>
                  </c:pt>
                  <c:pt idx="157">
                    <c:v>May-25</c:v>
                  </c:pt>
                  <c:pt idx="161">
                    <c:v>Jun-25</c:v>
                  </c:pt>
                  <c:pt idx="165">
                    <c:v>Jul-25</c:v>
                  </c:pt>
                  <c:pt idx="169">
                    <c:v>Aug-25</c:v>
                  </c:pt>
                  <c:pt idx="173">
                    <c:v>Sep-25</c:v>
                  </c:pt>
                  <c:pt idx="177">
                    <c:v>Oct-25</c:v>
                  </c:pt>
                  <c:pt idx="181">
                    <c:v>Nov-25</c:v>
                  </c:pt>
                  <c:pt idx="185">
                    <c:v>Dec-25</c:v>
                  </c:pt>
                  <c:pt idx="189">
                    <c:v>Jan-26</c:v>
                  </c:pt>
                  <c:pt idx="193">
                    <c:v>Feb-26</c:v>
                  </c:pt>
                  <c:pt idx="197">
                    <c:v>Mar-26</c:v>
                  </c:pt>
                  <c:pt idx="201">
                    <c:v>Apr-26</c:v>
                  </c:pt>
                  <c:pt idx="205">
                    <c:v>May-26</c:v>
                  </c:pt>
                  <c:pt idx="209">
                    <c:v>Jun-26</c:v>
                  </c:pt>
                  <c:pt idx="213">
                    <c:v>Jul-26</c:v>
                  </c:pt>
                </c:lvl>
                <c:lvl>
                  <c:pt idx="0">
                    <c:v>Jan</c:v>
                  </c:pt>
                  <c:pt idx="3">
                    <c:v>Feb</c:v>
                  </c:pt>
                  <c:pt idx="6">
                    <c:v>Mar</c:v>
                  </c:pt>
                  <c:pt idx="9">
                    <c:v>Apr</c:v>
                  </c:pt>
                  <c:pt idx="12">
                    <c:v>May</c:v>
                  </c:pt>
                  <c:pt idx="15">
                    <c:v>Jun</c:v>
                  </c:pt>
                  <c:pt idx="18">
                    <c:v>Jul</c:v>
                  </c:pt>
                  <c:pt idx="21">
                    <c:v>Aug</c:v>
                  </c:pt>
                  <c:pt idx="24">
                    <c:v>Sep</c:v>
                  </c:pt>
                  <c:pt idx="27">
                    <c:v>Oct</c:v>
                  </c:pt>
                  <c:pt idx="30">
                    <c:v>Nov</c:v>
                  </c:pt>
                  <c:pt idx="33">
                    <c:v>Dec</c:v>
                  </c:pt>
                  <c:pt idx="36">
                    <c:v>Jan</c:v>
                  </c:pt>
                  <c:pt idx="39">
                    <c:v>Feb</c:v>
                  </c:pt>
                  <c:pt idx="42">
                    <c:v>Mar</c:v>
                  </c:pt>
                  <c:pt idx="45">
                    <c:v>Apr</c:v>
                  </c:pt>
                  <c:pt idx="48">
                    <c:v>May</c:v>
                  </c:pt>
                  <c:pt idx="51">
                    <c:v>Jun</c:v>
                  </c:pt>
                  <c:pt idx="54">
                    <c:v>Jul</c:v>
                  </c:pt>
                  <c:pt idx="57">
                    <c:v>Aug</c:v>
                  </c:pt>
                  <c:pt idx="60">
                    <c:v>Sep</c:v>
                  </c:pt>
                  <c:pt idx="63">
                    <c:v>Oct</c:v>
                  </c:pt>
                  <c:pt idx="66">
                    <c:v>Nov</c:v>
                  </c:pt>
                  <c:pt idx="69">
                    <c:v>Dec</c:v>
                  </c:pt>
                  <c:pt idx="72">
                    <c:v>Jan</c:v>
                  </c:pt>
                  <c:pt idx="75">
                    <c:v>Feb</c:v>
                  </c:pt>
                  <c:pt idx="78">
                    <c:v>Mar</c:v>
                  </c:pt>
                  <c:pt idx="81">
                    <c:v>Apr</c:v>
                  </c:pt>
                  <c:pt idx="84">
                    <c:v>May</c:v>
                  </c:pt>
                  <c:pt idx="87">
                    <c:v>Jun</c:v>
                  </c:pt>
                  <c:pt idx="90">
                    <c:v>Jul</c:v>
                  </c:pt>
                  <c:pt idx="93">
                    <c:v>Jan</c:v>
                  </c:pt>
                  <c:pt idx="97">
                    <c:v>Feb</c:v>
                  </c:pt>
                  <c:pt idx="101">
                    <c:v>Mar</c:v>
                  </c:pt>
                  <c:pt idx="105">
                    <c:v>Apr</c:v>
                  </c:pt>
                  <c:pt idx="109">
                    <c:v>May</c:v>
                  </c:pt>
                  <c:pt idx="113">
                    <c:v>Jun</c:v>
                  </c:pt>
                  <c:pt idx="117">
                    <c:v>Jul</c:v>
                  </c:pt>
                  <c:pt idx="121">
                    <c:v>Aug</c:v>
                  </c:pt>
                  <c:pt idx="125">
                    <c:v>Sep</c:v>
                  </c:pt>
                  <c:pt idx="129">
                    <c:v>Oct</c:v>
                  </c:pt>
                  <c:pt idx="133">
                    <c:v>Nov</c:v>
                  </c:pt>
                  <c:pt idx="137">
                    <c:v>Dec</c:v>
                  </c:pt>
                  <c:pt idx="141">
                    <c:v>Jan</c:v>
                  </c:pt>
                  <c:pt idx="145">
                    <c:v>Feb</c:v>
                  </c:pt>
                  <c:pt idx="149">
                    <c:v>Mar</c:v>
                  </c:pt>
                  <c:pt idx="153">
                    <c:v>Apr</c:v>
                  </c:pt>
                  <c:pt idx="157">
                    <c:v>May</c:v>
                  </c:pt>
                  <c:pt idx="161">
                    <c:v>Jun</c:v>
                  </c:pt>
                  <c:pt idx="165">
                    <c:v>Jul</c:v>
                  </c:pt>
                  <c:pt idx="169">
                    <c:v>Aug</c:v>
                  </c:pt>
                  <c:pt idx="173">
                    <c:v>Sep</c:v>
                  </c:pt>
                  <c:pt idx="177">
                    <c:v>Oct</c:v>
                  </c:pt>
                  <c:pt idx="181">
                    <c:v>Nov</c:v>
                  </c:pt>
                  <c:pt idx="185">
                    <c:v>Dec</c:v>
                  </c:pt>
                  <c:pt idx="189">
                    <c:v>Jan</c:v>
                  </c:pt>
                  <c:pt idx="193">
                    <c:v>Feb</c:v>
                  </c:pt>
                  <c:pt idx="197">
                    <c:v>Mar</c:v>
                  </c:pt>
                  <c:pt idx="201">
                    <c:v>Apr</c:v>
                  </c:pt>
                  <c:pt idx="205">
                    <c:v>May</c:v>
                  </c:pt>
                  <c:pt idx="209">
                    <c:v>Jun</c:v>
                  </c:pt>
                  <c:pt idx="213">
                    <c:v>Jul</c:v>
                  </c:pt>
                </c:lvl>
                <c:lvl>
                  <c:pt idx="0">
                    <c:v>Qtr1</c:v>
                  </c:pt>
                  <c:pt idx="9">
                    <c:v>Qtr2</c:v>
                  </c:pt>
                  <c:pt idx="18">
                    <c:v>Qtr3</c:v>
                  </c:pt>
                  <c:pt idx="27">
                    <c:v>Qtr4</c:v>
                  </c:pt>
                  <c:pt idx="36">
                    <c:v>Qtr1</c:v>
                  </c:pt>
                  <c:pt idx="45">
                    <c:v>Qtr2</c:v>
                  </c:pt>
                  <c:pt idx="54">
                    <c:v>Qtr3</c:v>
                  </c:pt>
                  <c:pt idx="63">
                    <c:v>Qtr4</c:v>
                  </c:pt>
                  <c:pt idx="72">
                    <c:v>Qtr1</c:v>
                  </c:pt>
                  <c:pt idx="81">
                    <c:v>Qtr2</c:v>
                  </c:pt>
                  <c:pt idx="90">
                    <c:v>Qtr3</c:v>
                  </c:pt>
                  <c:pt idx="93">
                    <c:v>Qtr1</c:v>
                  </c:pt>
                  <c:pt idx="105">
                    <c:v>Qtr2</c:v>
                  </c:pt>
                  <c:pt idx="117">
                    <c:v>Qtr3</c:v>
                  </c:pt>
                  <c:pt idx="129">
                    <c:v>Qtr4</c:v>
                  </c:pt>
                  <c:pt idx="141">
                    <c:v>Qtr1</c:v>
                  </c:pt>
                  <c:pt idx="153">
                    <c:v>Qtr2</c:v>
                  </c:pt>
                  <c:pt idx="165">
                    <c:v>Qtr3</c:v>
                  </c:pt>
                  <c:pt idx="177">
                    <c:v>Qtr4</c:v>
                  </c:pt>
                  <c:pt idx="189">
                    <c:v>Qtr1</c:v>
                  </c:pt>
                  <c:pt idx="201">
                    <c:v>Qtr2</c:v>
                  </c:pt>
                  <c:pt idx="213">
                    <c:v>Qtr3</c:v>
                  </c:pt>
                </c:lvl>
                <c:lvl>
                  <c:pt idx="0">
                    <c:v>2024</c:v>
                  </c:pt>
                  <c:pt idx="36">
                    <c:v>2025</c:v>
                  </c:pt>
                  <c:pt idx="72">
                    <c:v>2026</c:v>
                  </c:pt>
                  <c:pt idx="93">
                    <c:v>2024</c:v>
                  </c:pt>
                  <c:pt idx="141">
                    <c:v>2025</c:v>
                  </c:pt>
                  <c:pt idx="189">
                    <c:v>2026</c:v>
                  </c:pt>
                </c:lvl>
                <c:lvl>
                  <c:pt idx="0">
                    <c:v>BA</c:v>
                  </c:pt>
                  <c:pt idx="93">
                    <c:v>SD</c:v>
                  </c:pt>
                </c:lvl>
              </c:multiLvlStrCache>
            </c:multiLvlStrRef>
          </c:cat>
          <c:val>
            <c:numRef>
              <c:f>'Pouch Output'!$C$34:$C$405</c:f>
              <c:numCache>
                <c:formatCode>#,##0</c:formatCode>
                <c:ptCount val="217"/>
                <c:pt idx="0">
                  <c:v>918373.58060445124</c:v>
                </c:pt>
                <c:pt idx="1">
                  <c:v>754505.10962880845</c:v>
                </c:pt>
                <c:pt idx="2">
                  <c:v>904067.41439766728</c:v>
                </c:pt>
                <c:pt idx="3">
                  <c:v>870038.1289936906</c:v>
                </c:pt>
                <c:pt idx="4">
                  <c:v>714794.31438518688</c:v>
                </c:pt>
                <c:pt idx="5">
                  <c:v>856484.91890305316</c:v>
                </c:pt>
                <c:pt idx="6">
                  <c:v>934485.39780803805</c:v>
                </c:pt>
                <c:pt idx="7">
                  <c:v>767742.04137668235</c:v>
                </c:pt>
                <c:pt idx="8">
                  <c:v>919928.24622920528</c:v>
                </c:pt>
                <c:pt idx="9">
                  <c:v>902261.76340086421</c:v>
                </c:pt>
                <c:pt idx="10">
                  <c:v>741268.17788093456</c:v>
                </c:pt>
                <c:pt idx="11">
                  <c:v>888206.58256612916</c:v>
                </c:pt>
                <c:pt idx="12">
                  <c:v>934485.39780803805</c:v>
                </c:pt>
                <c:pt idx="13">
                  <c:v>767742.04137668235</c:v>
                </c:pt>
                <c:pt idx="14">
                  <c:v>919928.24622920528</c:v>
                </c:pt>
                <c:pt idx="15">
                  <c:v>902261.76340086421</c:v>
                </c:pt>
                <c:pt idx="16">
                  <c:v>741268.17788093456</c:v>
                </c:pt>
                <c:pt idx="17">
                  <c:v>888206.58256612916</c:v>
                </c:pt>
                <c:pt idx="18">
                  <c:v>621709.03221521177</c:v>
                </c:pt>
                <c:pt idx="19">
                  <c:v>794215.90487242991</c:v>
                </c:pt>
                <c:pt idx="20">
                  <c:v>951649.90989228128</c:v>
                </c:pt>
                <c:pt idx="21">
                  <c:v>492814.49458651687</c:v>
                </c:pt>
                <c:pt idx="22">
                  <c:v>688320.45088943932</c:v>
                </c:pt>
                <c:pt idx="23">
                  <c:v>824763.25523997715</c:v>
                </c:pt>
                <c:pt idx="24">
                  <c:v>904485.39780803805</c:v>
                </c:pt>
                <c:pt idx="25">
                  <c:v>767742.04137668235</c:v>
                </c:pt>
                <c:pt idx="26">
                  <c:v>919928.24622920528</c:v>
                </c:pt>
                <c:pt idx="27">
                  <c:v>934485.39780803805</c:v>
                </c:pt>
                <c:pt idx="28">
                  <c:v>377742.04137668235</c:v>
                </c:pt>
                <c:pt idx="29">
                  <c:v>919928.24622920528</c:v>
                </c:pt>
                <c:pt idx="30">
                  <c:v>934485.39780803805</c:v>
                </c:pt>
                <c:pt idx="31">
                  <c:v>377742.04137668235</c:v>
                </c:pt>
                <c:pt idx="32">
                  <c:v>919928.24622920528</c:v>
                </c:pt>
                <c:pt idx="33">
                  <c:v>692808.13975423505</c:v>
                </c:pt>
                <c:pt idx="34">
                  <c:v>569188.06515857473</c:v>
                </c:pt>
                <c:pt idx="35">
                  <c:v>382015.76875613478</c:v>
                </c:pt>
                <c:pt idx="36">
                  <c:v>618683.21497184224</c:v>
                </c:pt>
                <c:pt idx="37">
                  <c:v>814123.79133721313</c:v>
                </c:pt>
                <c:pt idx="38">
                  <c:v>745658.43173337285</c:v>
                </c:pt>
                <c:pt idx="39">
                  <c:v>635703.21497184224</c:v>
                </c:pt>
                <c:pt idx="40">
                  <c:v>705103.36707892246</c:v>
                </c:pt>
                <c:pt idx="41">
                  <c:v>728618.43173337274</c:v>
                </c:pt>
                <c:pt idx="42">
                  <c:v>662949.13854005898</c:v>
                </c:pt>
                <c:pt idx="43">
                  <c:v>878733.57920806773</c:v>
                </c:pt>
                <c:pt idx="44">
                  <c:v>659738.43173337274</c:v>
                </c:pt>
                <c:pt idx="45">
                  <c:v>682647.29140362551</c:v>
                </c:pt>
                <c:pt idx="46">
                  <c:v>762973.57920806773</c:v>
                </c:pt>
                <c:pt idx="47">
                  <c:v>852041.85460660362</c:v>
                </c:pt>
                <c:pt idx="48">
                  <c:v>636809.96467207209</c:v>
                </c:pt>
                <c:pt idx="49">
                  <c:v>877575.44168979686</c:v>
                </c:pt>
                <c:pt idx="50">
                  <c:v>691835.00886014197</c:v>
                </c:pt>
                <c:pt idx="51">
                  <c:v>630163.46527161414</c:v>
                </c:pt>
                <c:pt idx="52">
                  <c:v>806291.71672633884</c:v>
                </c:pt>
                <c:pt idx="53">
                  <c:v>674618.43173337239</c:v>
                </c:pt>
                <c:pt idx="54">
                  <c:v>575703.21497184236</c:v>
                </c:pt>
                <c:pt idx="55">
                  <c:v>682920.07169197081</c:v>
                </c:pt>
                <c:pt idx="56">
                  <c:v>799898.43173337274</c:v>
                </c:pt>
                <c:pt idx="57">
                  <c:v>623483.21497184224</c:v>
                </c:pt>
                <c:pt idx="58">
                  <c:v>634841.23456341948</c:v>
                </c:pt>
                <c:pt idx="59">
                  <c:v>666698.43173337274</c:v>
                </c:pt>
                <c:pt idx="60">
                  <c:v>650463.21497184224</c:v>
                </c:pt>
                <c:pt idx="61">
                  <c:v>817026.45266350673</c:v>
                </c:pt>
                <c:pt idx="62">
                  <c:v>700538.43173337274</c:v>
                </c:pt>
                <c:pt idx="63">
                  <c:v>634903.21497184224</c:v>
                </c:pt>
                <c:pt idx="64">
                  <c:v>766095.93132373772</c:v>
                </c:pt>
                <c:pt idx="65">
                  <c:v>729338.43173337274</c:v>
                </c:pt>
                <c:pt idx="66">
                  <c:v>539423.21497184236</c:v>
                </c:pt>
                <c:pt idx="67">
                  <c:v>903819.6661629827</c:v>
                </c:pt>
                <c:pt idx="68">
                  <c:v>818618.43173337274</c:v>
                </c:pt>
                <c:pt idx="69">
                  <c:v>655683.21497184224</c:v>
                </c:pt>
                <c:pt idx="70">
                  <c:v>592898.11884278886</c:v>
                </c:pt>
                <c:pt idx="71">
                  <c:v>680378.43173337274</c:v>
                </c:pt>
                <c:pt idx="93">
                  <c:v>1286515.4563054538</c:v>
                </c:pt>
                <c:pt idx="94">
                  <c:v>1062928.1500317613</c:v>
                </c:pt>
                <c:pt idx="95">
                  <c:v>1030828.9703502364</c:v>
                </c:pt>
                <c:pt idx="96">
                  <c:v>748084.71494818432</c:v>
                </c:pt>
                <c:pt idx="97">
                  <c:v>1286515.4563054538</c:v>
                </c:pt>
                <c:pt idx="98">
                  <c:v>1062928.1500317613</c:v>
                </c:pt>
                <c:pt idx="99">
                  <c:v>1030828.9703502364</c:v>
                </c:pt>
                <c:pt idx="100">
                  <c:v>748084.71494818432</c:v>
                </c:pt>
                <c:pt idx="101">
                  <c:v>1376797.2427128542</c:v>
                </c:pt>
                <c:pt idx="102">
                  <c:v>1137519.5991567974</c:v>
                </c:pt>
                <c:pt idx="103">
                  <c:v>1103167.8454625336</c:v>
                </c:pt>
                <c:pt idx="104">
                  <c:v>800581.88792700414</c:v>
                </c:pt>
                <c:pt idx="105">
                  <c:v>541690.71844440151</c:v>
                </c:pt>
                <c:pt idx="106">
                  <c:v>1100223.8745942798</c:v>
                </c:pt>
                <c:pt idx="107">
                  <c:v>1066998.4079063851</c:v>
                </c:pt>
                <c:pt idx="108">
                  <c:v>774333.30143759446</c:v>
                </c:pt>
                <c:pt idx="109">
                  <c:v>1354226.7961110042</c:v>
                </c:pt>
                <c:pt idx="110">
                  <c:v>1118871.7368755387</c:v>
                </c:pt>
                <c:pt idx="111">
                  <c:v>1085083.1266844594</c:v>
                </c:pt>
                <c:pt idx="112">
                  <c:v>787457.59468229942</c:v>
                </c:pt>
                <c:pt idx="113">
                  <c:v>1309085.9029073038</c:v>
                </c:pt>
                <c:pt idx="114">
                  <c:v>1081576.0123130211</c:v>
                </c:pt>
                <c:pt idx="115">
                  <c:v>1048913.6891283109</c:v>
                </c:pt>
                <c:pt idx="116">
                  <c:v>761209.00819288928</c:v>
                </c:pt>
                <c:pt idx="117">
                  <c:v>1354226.7961110042</c:v>
                </c:pt>
                <c:pt idx="118">
                  <c:v>522140.14387525117</c:v>
                </c:pt>
                <c:pt idx="119">
                  <c:v>1085083.1266844594</c:v>
                </c:pt>
                <c:pt idx="120">
                  <c:v>787457.59468229942</c:v>
                </c:pt>
                <c:pt idx="121">
                  <c:v>1331656.3495091537</c:v>
                </c:pt>
                <c:pt idx="122">
                  <c:v>1156167.4614380558</c:v>
                </c:pt>
                <c:pt idx="123">
                  <c:v>1121252.5642406081</c:v>
                </c:pt>
                <c:pt idx="124">
                  <c:v>813706.18117170944</c:v>
                </c:pt>
                <c:pt idx="125">
                  <c:v>1309085.9029073038</c:v>
                </c:pt>
                <c:pt idx="126">
                  <c:v>1081576.0123130211</c:v>
                </c:pt>
                <c:pt idx="127">
                  <c:v>1048913.6891283109</c:v>
                </c:pt>
                <c:pt idx="128">
                  <c:v>288734.45138350973</c:v>
                </c:pt>
                <c:pt idx="129">
                  <c:v>1399367.6893147039</c:v>
                </c:pt>
                <c:pt idx="130">
                  <c:v>1156167.4614380558</c:v>
                </c:pt>
                <c:pt idx="131">
                  <c:v>325524.93800533784</c:v>
                </c:pt>
                <c:pt idx="132">
                  <c:v>813706.18117170944</c:v>
                </c:pt>
                <c:pt idx="133">
                  <c:v>1173663.2232962034</c:v>
                </c:pt>
                <c:pt idx="134">
                  <c:v>969688.83862546657</c:v>
                </c:pt>
                <c:pt idx="135">
                  <c:v>940405.37645986467</c:v>
                </c:pt>
                <c:pt idx="136">
                  <c:v>682463.24872465967</c:v>
                </c:pt>
                <c:pt idx="137">
                  <c:v>1173663.2232962034</c:v>
                </c:pt>
                <c:pt idx="138">
                  <c:v>969688.83862546657</c:v>
                </c:pt>
                <c:pt idx="139">
                  <c:v>940405.37645986467</c:v>
                </c:pt>
                <c:pt idx="140">
                  <c:v>682463.24872465967</c:v>
                </c:pt>
                <c:pt idx="141">
                  <c:v>1156669.9728370672</c:v>
                </c:pt>
                <c:pt idx="142">
                  <c:v>1017532.0296101678</c:v>
                </c:pt>
                <c:pt idx="143">
                  <c:v>1071960.4469954669</c:v>
                </c:pt>
                <c:pt idx="144">
                  <c:v>1107156.3024427968</c:v>
                </c:pt>
                <c:pt idx="145">
                  <c:v>1050045.0547806877</c:v>
                </c:pt>
                <c:pt idx="146">
                  <c:v>941333.26011862431</c:v>
                </c:pt>
                <c:pt idx="147">
                  <c:v>1007762.9773089309</c:v>
                </c:pt>
                <c:pt idx="148">
                  <c:v>1044653.9526300891</c:v>
                </c:pt>
                <c:pt idx="149">
                  <c:v>1226850.1015899822</c:v>
                </c:pt>
                <c:pt idx="150">
                  <c:v>1071845.2931336965</c:v>
                </c:pt>
                <c:pt idx="151">
                  <c:v>1114487.3481722721</c:v>
                </c:pt>
                <c:pt idx="152">
                  <c:v>1157675.1635244398</c:v>
                </c:pt>
                <c:pt idx="153">
                  <c:v>1126992.6997773945</c:v>
                </c:pt>
                <c:pt idx="154">
                  <c:v>1040916.5530716239</c:v>
                </c:pt>
                <c:pt idx="155">
                  <c:v>1050872.9003894301</c:v>
                </c:pt>
                <c:pt idx="156">
                  <c:v>1079008.9738086152</c:v>
                </c:pt>
                <c:pt idx="157">
                  <c:v>1147793.884340032</c:v>
                </c:pt>
                <c:pt idx="158">
                  <c:v>1014989.6360578191</c:v>
                </c:pt>
                <c:pt idx="159">
                  <c:v>1097048.3794531608</c:v>
                </c:pt>
                <c:pt idx="160">
                  <c:v>1082902.8964842982</c:v>
                </c:pt>
                <c:pt idx="161">
                  <c:v>1114081.3204094782</c:v>
                </c:pt>
                <c:pt idx="162">
                  <c:v>621614.27499686996</c:v>
                </c:pt>
                <c:pt idx="163">
                  <c:v>1033828.3642766855</c:v>
                </c:pt>
                <c:pt idx="164">
                  <c:v>1057876.9661826475</c:v>
                </c:pt>
                <c:pt idx="165">
                  <c:v>373537.6242667691</c:v>
                </c:pt>
                <c:pt idx="166">
                  <c:v>856051.14064737898</c:v>
                </c:pt>
                <c:pt idx="167">
                  <c:v>651620.99469578965</c:v>
                </c:pt>
                <c:pt idx="168">
                  <c:v>914850.64972442039</c:v>
                </c:pt>
                <c:pt idx="169">
                  <c:v>579930.88198969408</c:v>
                </c:pt>
                <c:pt idx="170">
                  <c:v>586431.77120727685</c:v>
                </c:pt>
                <c:pt idx="171">
                  <c:v>544341.62702668423</c:v>
                </c:pt>
                <c:pt idx="172">
                  <c:v>607501.29141005175</c:v>
                </c:pt>
                <c:pt idx="173">
                  <c:v>919828.71627287241</c:v>
                </c:pt>
                <c:pt idx="174">
                  <c:v>803900.66587029118</c:v>
                </c:pt>
                <c:pt idx="175">
                  <c:v>875100.47627820703</c:v>
                </c:pt>
                <c:pt idx="176">
                  <c:v>901257.87581522833</c:v>
                </c:pt>
                <c:pt idx="177">
                  <c:v>997647.38774726447</c:v>
                </c:pt>
                <c:pt idx="178">
                  <c:v>470816.71134422941</c:v>
                </c:pt>
                <c:pt idx="179">
                  <c:v>922771.6658415061</c:v>
                </c:pt>
                <c:pt idx="180">
                  <c:v>984473.66067597107</c:v>
                </c:pt>
                <c:pt idx="181">
                  <c:v>902386.61431747861</c:v>
                </c:pt>
                <c:pt idx="182">
                  <c:v>900357.17018077162</c:v>
                </c:pt>
                <c:pt idx="183">
                  <c:v>924173.57312394888</c:v>
                </c:pt>
                <c:pt idx="184">
                  <c:v>947051.48440485599</c:v>
                </c:pt>
                <c:pt idx="185">
                  <c:v>1053524.9294351996</c:v>
                </c:pt>
                <c:pt idx="186">
                  <c:v>913001.14892366016</c:v>
                </c:pt>
                <c:pt idx="187">
                  <c:v>874621.52367074997</c:v>
                </c:pt>
                <c:pt idx="188">
                  <c:v>1011119.5591735269</c:v>
                </c:pt>
              </c:numCache>
            </c:numRef>
          </c:val>
          <c:extLst>
            <c:ext xmlns:c16="http://schemas.microsoft.com/office/drawing/2014/chart" uri="{C3380CC4-5D6E-409C-BE32-E72D297353CC}">
              <c16:uniqueId val="{00000000-F957-431D-BAC3-D07A5A173863}"/>
            </c:ext>
          </c:extLst>
        </c:ser>
        <c:dLbls>
          <c:showLegendKey val="0"/>
          <c:showVal val="0"/>
          <c:showCatName val="0"/>
          <c:showSerName val="0"/>
          <c:showPercent val="0"/>
          <c:showBubbleSize val="0"/>
        </c:dLbls>
        <c:gapWidth val="200"/>
        <c:axId val="88369295"/>
        <c:axId val="88367375"/>
      </c:barChart>
      <c:barChart>
        <c:barDir val="col"/>
        <c:grouping val="clustered"/>
        <c:varyColors val="0"/>
        <c:ser>
          <c:idx val="0"/>
          <c:order val="0"/>
          <c:tx>
            <c:strRef>
              <c:f>'Pouch Output'!$B$33</c:f>
              <c:strCache>
                <c:ptCount val="1"/>
                <c:pt idx="0">
                  <c:v> Output</c:v>
                </c:pt>
              </c:strCache>
            </c:strRef>
          </c:tx>
          <c:spPr>
            <a:solidFill>
              <a:schemeClr val="accent2"/>
            </a:solidFill>
            <a:ln>
              <a:noFill/>
            </a:ln>
            <a:effectLst/>
          </c:spPr>
          <c:invertIfNegative val="0"/>
          <c:cat>
            <c:multiLvlStrRef>
              <c:f>'Pouch Output'!$A$34:$A$405</c:f>
              <c:multiLvlStrCache>
                <c:ptCount val="217"/>
                <c:lvl>
                  <c:pt idx="0">
                    <c:v>Kiefel 14</c:v>
                  </c:pt>
                  <c:pt idx="1">
                    <c:v>Kiefel 3</c:v>
                  </c:pt>
                  <c:pt idx="2">
                    <c:v>Kiefel 9</c:v>
                  </c:pt>
                  <c:pt idx="3">
                    <c:v>Kiefel 14</c:v>
                  </c:pt>
                  <c:pt idx="4">
                    <c:v>Kiefel 3</c:v>
                  </c:pt>
                  <c:pt idx="5">
                    <c:v>Kiefel 9</c:v>
                  </c:pt>
                  <c:pt idx="6">
                    <c:v>Kiefel 14</c:v>
                  </c:pt>
                  <c:pt idx="7">
                    <c:v>Kiefel 3</c:v>
                  </c:pt>
                  <c:pt idx="8">
                    <c:v>Kiefel 9</c:v>
                  </c:pt>
                  <c:pt idx="9">
                    <c:v>Kiefel 14</c:v>
                  </c:pt>
                  <c:pt idx="10">
                    <c:v>Kiefel 3</c:v>
                  </c:pt>
                  <c:pt idx="11">
                    <c:v>Kiefel 9</c:v>
                  </c:pt>
                  <c:pt idx="12">
                    <c:v>Kiefel 14</c:v>
                  </c:pt>
                  <c:pt idx="13">
                    <c:v>Kiefel 3</c:v>
                  </c:pt>
                  <c:pt idx="14">
                    <c:v>Kiefel 9</c:v>
                  </c:pt>
                  <c:pt idx="15">
                    <c:v>Kiefel 14</c:v>
                  </c:pt>
                  <c:pt idx="16">
                    <c:v>Kiefel 3</c:v>
                  </c:pt>
                  <c:pt idx="17">
                    <c:v>Kiefel 9</c:v>
                  </c:pt>
                  <c:pt idx="18">
                    <c:v>Kiefel 14</c:v>
                  </c:pt>
                  <c:pt idx="19">
                    <c:v>Kiefel 3</c:v>
                  </c:pt>
                  <c:pt idx="20">
                    <c:v>Kiefel 9</c:v>
                  </c:pt>
                  <c:pt idx="21">
                    <c:v>Kiefel 14</c:v>
                  </c:pt>
                  <c:pt idx="22">
                    <c:v>Kiefel 3</c:v>
                  </c:pt>
                  <c:pt idx="23">
                    <c:v>Kiefel 9</c:v>
                  </c:pt>
                  <c:pt idx="24">
                    <c:v>Kiefel 14</c:v>
                  </c:pt>
                  <c:pt idx="25">
                    <c:v>Kiefel 3</c:v>
                  </c:pt>
                  <c:pt idx="26">
                    <c:v>Kiefel 9</c:v>
                  </c:pt>
                  <c:pt idx="27">
                    <c:v>Kiefel 14</c:v>
                  </c:pt>
                  <c:pt idx="28">
                    <c:v>Kiefel 3</c:v>
                  </c:pt>
                  <c:pt idx="29">
                    <c:v>Kiefel 9</c:v>
                  </c:pt>
                  <c:pt idx="30">
                    <c:v>Kiefel 14</c:v>
                  </c:pt>
                  <c:pt idx="31">
                    <c:v>Kiefel 3</c:v>
                  </c:pt>
                  <c:pt idx="32">
                    <c:v>Kiefel 9</c:v>
                  </c:pt>
                  <c:pt idx="33">
                    <c:v>Kiefel 14</c:v>
                  </c:pt>
                  <c:pt idx="34">
                    <c:v>Kiefel 3</c:v>
                  </c:pt>
                  <c:pt idx="35">
                    <c:v>Kiefel 9</c:v>
                  </c:pt>
                  <c:pt idx="36">
                    <c:v>Kiefel 14</c:v>
                  </c:pt>
                  <c:pt idx="37">
                    <c:v>Kiefel 3</c:v>
                  </c:pt>
                  <c:pt idx="38">
                    <c:v>Kiefel 9</c:v>
                  </c:pt>
                  <c:pt idx="39">
                    <c:v>Kiefel 14</c:v>
                  </c:pt>
                  <c:pt idx="40">
                    <c:v>Kiefel 3</c:v>
                  </c:pt>
                  <c:pt idx="41">
                    <c:v>Kiefel 9</c:v>
                  </c:pt>
                  <c:pt idx="42">
                    <c:v>Kiefel 14</c:v>
                  </c:pt>
                  <c:pt idx="43">
                    <c:v>Kiefel 3</c:v>
                  </c:pt>
                  <c:pt idx="44">
                    <c:v>Kiefel 9</c:v>
                  </c:pt>
                  <c:pt idx="45">
                    <c:v>Kiefel 14</c:v>
                  </c:pt>
                  <c:pt idx="46">
                    <c:v>Kiefel 3</c:v>
                  </c:pt>
                  <c:pt idx="47">
                    <c:v>Kiefel 9</c:v>
                  </c:pt>
                  <c:pt idx="48">
                    <c:v>Kiefel 14</c:v>
                  </c:pt>
                  <c:pt idx="49">
                    <c:v>Kiefel 3</c:v>
                  </c:pt>
                  <c:pt idx="50">
                    <c:v>Kiefel 9</c:v>
                  </c:pt>
                  <c:pt idx="51">
                    <c:v>Kiefel 14</c:v>
                  </c:pt>
                  <c:pt idx="52">
                    <c:v>Kiefel 3</c:v>
                  </c:pt>
                  <c:pt idx="53">
                    <c:v>Kiefel 9</c:v>
                  </c:pt>
                  <c:pt idx="54">
                    <c:v>Kiefel 14</c:v>
                  </c:pt>
                  <c:pt idx="55">
                    <c:v>Kiefel 3</c:v>
                  </c:pt>
                  <c:pt idx="56">
                    <c:v>Kiefel 9</c:v>
                  </c:pt>
                  <c:pt idx="57">
                    <c:v>Kiefel 14</c:v>
                  </c:pt>
                  <c:pt idx="58">
                    <c:v>Kiefel 3</c:v>
                  </c:pt>
                  <c:pt idx="59">
                    <c:v>Kiefel 9</c:v>
                  </c:pt>
                  <c:pt idx="60">
                    <c:v>Kiefel 14</c:v>
                  </c:pt>
                  <c:pt idx="61">
                    <c:v>Kiefel 3</c:v>
                  </c:pt>
                  <c:pt idx="62">
                    <c:v>Kiefel 9</c:v>
                  </c:pt>
                  <c:pt idx="63">
                    <c:v>Kiefel 14</c:v>
                  </c:pt>
                  <c:pt idx="64">
                    <c:v>Kiefel 3</c:v>
                  </c:pt>
                  <c:pt idx="65">
                    <c:v>Kiefel 9</c:v>
                  </c:pt>
                  <c:pt idx="66">
                    <c:v>Kiefel 14</c:v>
                  </c:pt>
                  <c:pt idx="67">
                    <c:v>Kiefel 3</c:v>
                  </c:pt>
                  <c:pt idx="68">
                    <c:v>Kiefel 9</c:v>
                  </c:pt>
                  <c:pt idx="69">
                    <c:v>Kiefel 14</c:v>
                  </c:pt>
                  <c:pt idx="70">
                    <c:v>Kiefel 3</c:v>
                  </c:pt>
                  <c:pt idx="71">
                    <c:v>Kiefel 9</c:v>
                  </c:pt>
                  <c:pt idx="72">
                    <c:v>Kiefel 14</c:v>
                  </c:pt>
                  <c:pt idx="73">
                    <c:v>Kiefel 3</c:v>
                  </c:pt>
                  <c:pt idx="74">
                    <c:v>Kiefel 9</c:v>
                  </c:pt>
                  <c:pt idx="75">
                    <c:v>Kiefel 14</c:v>
                  </c:pt>
                  <c:pt idx="76">
                    <c:v>Kiefel 3</c:v>
                  </c:pt>
                  <c:pt idx="77">
                    <c:v>Kiefel 9</c:v>
                  </c:pt>
                  <c:pt idx="78">
                    <c:v>Kiefel 14</c:v>
                  </c:pt>
                  <c:pt idx="79">
                    <c:v>Kiefel 3</c:v>
                  </c:pt>
                  <c:pt idx="80">
                    <c:v>Kiefel 9</c:v>
                  </c:pt>
                  <c:pt idx="81">
                    <c:v>Kiefel 14</c:v>
                  </c:pt>
                  <c:pt idx="82">
                    <c:v>Kiefel 3</c:v>
                  </c:pt>
                  <c:pt idx="83">
                    <c:v>Kiefel 9</c:v>
                  </c:pt>
                  <c:pt idx="84">
                    <c:v>Kiefel 14</c:v>
                  </c:pt>
                  <c:pt idx="85">
                    <c:v>Kiefel 3</c:v>
                  </c:pt>
                  <c:pt idx="86">
                    <c:v>Kiefel 9</c:v>
                  </c:pt>
                  <c:pt idx="87">
                    <c:v>Kiefel 14</c:v>
                  </c:pt>
                  <c:pt idx="88">
                    <c:v>Kiefel 3</c:v>
                  </c:pt>
                  <c:pt idx="89">
                    <c:v>Kiefel 9</c:v>
                  </c:pt>
                  <c:pt idx="90">
                    <c:v>Kiefel 14</c:v>
                  </c:pt>
                  <c:pt idx="91">
                    <c:v>Kiefel 3</c:v>
                  </c:pt>
                  <c:pt idx="92">
                    <c:v>Kiefel 9</c:v>
                  </c:pt>
                  <c:pt idx="93">
                    <c:v>Keifel11 (978)</c:v>
                  </c:pt>
                  <c:pt idx="94">
                    <c:v>Keifel12 (979)</c:v>
                  </c:pt>
                  <c:pt idx="95">
                    <c:v>Kiefel6 (791)</c:v>
                  </c:pt>
                  <c:pt idx="96">
                    <c:v>Kiefel8 (793)</c:v>
                  </c:pt>
                  <c:pt idx="97">
                    <c:v>Keifel11 (978)</c:v>
                  </c:pt>
                  <c:pt idx="98">
                    <c:v>Keifel12 (979)</c:v>
                  </c:pt>
                  <c:pt idx="99">
                    <c:v>Kiefel6 (791)</c:v>
                  </c:pt>
                  <c:pt idx="100">
                    <c:v>Kiefel8 (793)</c:v>
                  </c:pt>
                  <c:pt idx="101">
                    <c:v>Keifel11 (978)</c:v>
                  </c:pt>
                  <c:pt idx="102">
                    <c:v>Keifel12 (979)</c:v>
                  </c:pt>
                  <c:pt idx="103">
                    <c:v>Kiefel6 (791)</c:v>
                  </c:pt>
                  <c:pt idx="104">
                    <c:v>Kiefel8 (793)</c:v>
                  </c:pt>
                  <c:pt idx="105">
                    <c:v>Keifel11 (978)</c:v>
                  </c:pt>
                  <c:pt idx="106">
                    <c:v>Keifel12 (979)</c:v>
                  </c:pt>
                  <c:pt idx="107">
                    <c:v>Kiefel6 (791)</c:v>
                  </c:pt>
                  <c:pt idx="108">
                    <c:v>Kiefel8 (793)</c:v>
                  </c:pt>
                  <c:pt idx="109">
                    <c:v>Keifel11 (978)</c:v>
                  </c:pt>
                  <c:pt idx="110">
                    <c:v>Keifel12 (979)</c:v>
                  </c:pt>
                  <c:pt idx="111">
                    <c:v>Kiefel6 (791)</c:v>
                  </c:pt>
                  <c:pt idx="112">
                    <c:v>Kiefel8 (793)</c:v>
                  </c:pt>
                  <c:pt idx="113">
                    <c:v>Keifel11 (978)</c:v>
                  </c:pt>
                  <c:pt idx="114">
                    <c:v>Keifel12 (979)</c:v>
                  </c:pt>
                  <c:pt idx="115">
                    <c:v>Kiefel6 (791)</c:v>
                  </c:pt>
                  <c:pt idx="116">
                    <c:v>Kiefel8 (793)</c:v>
                  </c:pt>
                  <c:pt idx="117">
                    <c:v>Keifel11 (978)</c:v>
                  </c:pt>
                  <c:pt idx="118">
                    <c:v>Keifel12 (979)</c:v>
                  </c:pt>
                  <c:pt idx="119">
                    <c:v>Kiefel6 (791)</c:v>
                  </c:pt>
                  <c:pt idx="120">
                    <c:v>Kiefel8 (793)</c:v>
                  </c:pt>
                  <c:pt idx="121">
                    <c:v>Keifel11 (978)</c:v>
                  </c:pt>
                  <c:pt idx="122">
                    <c:v>Keifel12 (979)</c:v>
                  </c:pt>
                  <c:pt idx="123">
                    <c:v>Kiefel6 (791)</c:v>
                  </c:pt>
                  <c:pt idx="124">
                    <c:v>Kiefel8 (793)</c:v>
                  </c:pt>
                  <c:pt idx="125">
                    <c:v>Keifel11 (978)</c:v>
                  </c:pt>
                  <c:pt idx="126">
                    <c:v>Keifel12 (979)</c:v>
                  </c:pt>
                  <c:pt idx="127">
                    <c:v>Kiefel6 (791)</c:v>
                  </c:pt>
                  <c:pt idx="128">
                    <c:v>Kiefel8 (793)</c:v>
                  </c:pt>
                  <c:pt idx="129">
                    <c:v>Keifel11 (978)</c:v>
                  </c:pt>
                  <c:pt idx="130">
                    <c:v>Keifel12 (979)</c:v>
                  </c:pt>
                  <c:pt idx="131">
                    <c:v>Kiefel6 (791)</c:v>
                  </c:pt>
                  <c:pt idx="132">
                    <c:v>Kiefel8 (793)</c:v>
                  </c:pt>
                  <c:pt idx="133">
                    <c:v>Keifel11 (978)</c:v>
                  </c:pt>
                  <c:pt idx="134">
                    <c:v>Keifel12 (979)</c:v>
                  </c:pt>
                  <c:pt idx="135">
                    <c:v>Kiefel6 (791)</c:v>
                  </c:pt>
                  <c:pt idx="136">
                    <c:v>Kiefel8 (793)</c:v>
                  </c:pt>
                  <c:pt idx="137">
                    <c:v>Keifel11 (978)</c:v>
                  </c:pt>
                  <c:pt idx="138">
                    <c:v>Keifel12 (979)</c:v>
                  </c:pt>
                  <c:pt idx="139">
                    <c:v>Kiefel6 (791)</c:v>
                  </c:pt>
                  <c:pt idx="140">
                    <c:v>Kiefel8 (793)</c:v>
                  </c:pt>
                  <c:pt idx="141">
                    <c:v>Keifel11 (978)</c:v>
                  </c:pt>
                  <c:pt idx="142">
                    <c:v>Keifel12 (979)</c:v>
                  </c:pt>
                  <c:pt idx="143">
                    <c:v>Kiefel6 (791)</c:v>
                  </c:pt>
                  <c:pt idx="144">
                    <c:v>Kiefel8 (793)</c:v>
                  </c:pt>
                  <c:pt idx="145">
                    <c:v>Keifel11 (978)</c:v>
                  </c:pt>
                  <c:pt idx="146">
                    <c:v>Keifel12 (979)</c:v>
                  </c:pt>
                  <c:pt idx="147">
                    <c:v>Kiefel6 (791)</c:v>
                  </c:pt>
                  <c:pt idx="148">
                    <c:v>Kiefel8 (793)</c:v>
                  </c:pt>
                  <c:pt idx="149">
                    <c:v>Keifel11 (978)</c:v>
                  </c:pt>
                  <c:pt idx="150">
                    <c:v>Keifel12 (979)</c:v>
                  </c:pt>
                  <c:pt idx="151">
                    <c:v>Kiefel6 (791)</c:v>
                  </c:pt>
                  <c:pt idx="152">
                    <c:v>Kiefel8 (793)</c:v>
                  </c:pt>
                  <c:pt idx="153">
                    <c:v>Keifel11 (978)</c:v>
                  </c:pt>
                  <c:pt idx="154">
                    <c:v>Keifel12 (979)</c:v>
                  </c:pt>
                  <c:pt idx="155">
                    <c:v>Kiefel6 (791)</c:v>
                  </c:pt>
                  <c:pt idx="156">
                    <c:v>Kiefel8 (793)</c:v>
                  </c:pt>
                  <c:pt idx="157">
                    <c:v>Keifel11 (978)</c:v>
                  </c:pt>
                  <c:pt idx="158">
                    <c:v>Keifel12 (979)</c:v>
                  </c:pt>
                  <c:pt idx="159">
                    <c:v>Kiefel6 (791)</c:v>
                  </c:pt>
                  <c:pt idx="160">
                    <c:v>Kiefel8 (793)</c:v>
                  </c:pt>
                  <c:pt idx="161">
                    <c:v>Keifel11 (978)</c:v>
                  </c:pt>
                  <c:pt idx="162">
                    <c:v>Keifel12 (979)</c:v>
                  </c:pt>
                  <c:pt idx="163">
                    <c:v>Kiefel6 (791)</c:v>
                  </c:pt>
                  <c:pt idx="164">
                    <c:v>Kiefel8 (793)</c:v>
                  </c:pt>
                  <c:pt idx="165">
                    <c:v>Keifel11 (978)</c:v>
                  </c:pt>
                  <c:pt idx="166">
                    <c:v>Keifel12 (979)</c:v>
                  </c:pt>
                  <c:pt idx="167">
                    <c:v>Kiefel6 (791)</c:v>
                  </c:pt>
                  <c:pt idx="168">
                    <c:v>Kiefel8 (793)</c:v>
                  </c:pt>
                  <c:pt idx="169">
                    <c:v>Keifel11 (978)</c:v>
                  </c:pt>
                  <c:pt idx="170">
                    <c:v>Keifel12 (979)</c:v>
                  </c:pt>
                  <c:pt idx="171">
                    <c:v>Kiefel6 (791)</c:v>
                  </c:pt>
                  <c:pt idx="172">
                    <c:v>Kiefel8 (793)</c:v>
                  </c:pt>
                  <c:pt idx="173">
                    <c:v>Keifel11 (978)</c:v>
                  </c:pt>
                  <c:pt idx="174">
                    <c:v>Keifel12 (979)</c:v>
                  </c:pt>
                  <c:pt idx="175">
                    <c:v>Kiefel6 (791)</c:v>
                  </c:pt>
                  <c:pt idx="176">
                    <c:v>Kiefel8 (793)</c:v>
                  </c:pt>
                  <c:pt idx="177">
                    <c:v>Keifel11 (978)</c:v>
                  </c:pt>
                  <c:pt idx="178">
                    <c:v>Keifel12 (979)</c:v>
                  </c:pt>
                  <c:pt idx="179">
                    <c:v>Kiefel6 (791)</c:v>
                  </c:pt>
                  <c:pt idx="180">
                    <c:v>Kiefel8 (793)</c:v>
                  </c:pt>
                  <c:pt idx="181">
                    <c:v>Keifel11 (978)</c:v>
                  </c:pt>
                  <c:pt idx="182">
                    <c:v>Keifel12 (979)</c:v>
                  </c:pt>
                  <c:pt idx="183">
                    <c:v>Kiefel6 (791)</c:v>
                  </c:pt>
                  <c:pt idx="184">
                    <c:v>Kiefel8 (793)</c:v>
                  </c:pt>
                  <c:pt idx="185">
                    <c:v>Keifel11 (978)</c:v>
                  </c:pt>
                  <c:pt idx="186">
                    <c:v>Keifel12 (979)</c:v>
                  </c:pt>
                  <c:pt idx="187">
                    <c:v>Kiefel6 (791)</c:v>
                  </c:pt>
                  <c:pt idx="188">
                    <c:v>Kiefel8 (793)</c:v>
                  </c:pt>
                  <c:pt idx="189">
                    <c:v>Keifel11 (978)</c:v>
                  </c:pt>
                  <c:pt idx="190">
                    <c:v>Keifel12 (979)</c:v>
                  </c:pt>
                  <c:pt idx="191">
                    <c:v>Kiefel6 (791)</c:v>
                  </c:pt>
                  <c:pt idx="192">
                    <c:v>Kiefel8 (793)</c:v>
                  </c:pt>
                  <c:pt idx="193">
                    <c:v>Keifel11 (978)</c:v>
                  </c:pt>
                  <c:pt idx="194">
                    <c:v>Keifel12 (979)</c:v>
                  </c:pt>
                  <c:pt idx="195">
                    <c:v>Kiefel6 (791)</c:v>
                  </c:pt>
                  <c:pt idx="196">
                    <c:v>Kiefel8 (793)</c:v>
                  </c:pt>
                  <c:pt idx="197">
                    <c:v>Keifel11 (978)</c:v>
                  </c:pt>
                  <c:pt idx="198">
                    <c:v>Keifel12 (979)</c:v>
                  </c:pt>
                  <c:pt idx="199">
                    <c:v>Kiefel6 (791)</c:v>
                  </c:pt>
                  <c:pt idx="200">
                    <c:v>Kiefel8 (793)</c:v>
                  </c:pt>
                  <c:pt idx="201">
                    <c:v>Keifel11 (978)</c:v>
                  </c:pt>
                  <c:pt idx="202">
                    <c:v>Keifel12 (979)</c:v>
                  </c:pt>
                  <c:pt idx="203">
                    <c:v>Kiefel6 (791)</c:v>
                  </c:pt>
                  <c:pt idx="204">
                    <c:v>Kiefel8 (793)</c:v>
                  </c:pt>
                  <c:pt idx="205">
                    <c:v>Keifel11 (978)</c:v>
                  </c:pt>
                  <c:pt idx="206">
                    <c:v>Keifel12 (979)</c:v>
                  </c:pt>
                  <c:pt idx="207">
                    <c:v>Kiefel6 (791)</c:v>
                  </c:pt>
                  <c:pt idx="208">
                    <c:v>Kiefel8 (793)</c:v>
                  </c:pt>
                  <c:pt idx="209">
                    <c:v>Keifel11 (978)</c:v>
                  </c:pt>
                  <c:pt idx="210">
                    <c:v>Keifel12 (979)</c:v>
                  </c:pt>
                  <c:pt idx="211">
                    <c:v>Kiefel6 (791)</c:v>
                  </c:pt>
                  <c:pt idx="212">
                    <c:v>Kiefel8 (793)</c:v>
                  </c:pt>
                  <c:pt idx="213">
                    <c:v>Keifel11 (978)</c:v>
                  </c:pt>
                  <c:pt idx="214">
                    <c:v>Keifel12 (979)</c:v>
                  </c:pt>
                  <c:pt idx="215">
                    <c:v>Kiefel6 (791)</c:v>
                  </c:pt>
                  <c:pt idx="216">
                    <c:v>Kiefel8 (793)</c:v>
                  </c:pt>
                </c:lvl>
                <c:lvl>
                  <c:pt idx="0">
                    <c:v>Jan-24</c:v>
                  </c:pt>
                  <c:pt idx="3">
                    <c:v>Feb-24</c:v>
                  </c:pt>
                  <c:pt idx="6">
                    <c:v>Mar-24</c:v>
                  </c:pt>
                  <c:pt idx="9">
                    <c:v>Apr-24</c:v>
                  </c:pt>
                  <c:pt idx="12">
                    <c:v>May-24</c:v>
                  </c:pt>
                  <c:pt idx="15">
                    <c:v>Jun-24</c:v>
                  </c:pt>
                  <c:pt idx="18">
                    <c:v>Jul-24</c:v>
                  </c:pt>
                  <c:pt idx="21">
                    <c:v>Aug-24</c:v>
                  </c:pt>
                  <c:pt idx="24">
                    <c:v>Sep-24</c:v>
                  </c:pt>
                  <c:pt idx="27">
                    <c:v>Oct-24</c:v>
                  </c:pt>
                  <c:pt idx="30">
                    <c:v>Nov-24</c:v>
                  </c:pt>
                  <c:pt idx="33">
                    <c:v>Dec-24</c:v>
                  </c:pt>
                  <c:pt idx="36">
                    <c:v>Jan-25</c:v>
                  </c:pt>
                  <c:pt idx="39">
                    <c:v>Feb-25</c:v>
                  </c:pt>
                  <c:pt idx="42">
                    <c:v>Mar-25</c:v>
                  </c:pt>
                  <c:pt idx="45">
                    <c:v>Apr-25</c:v>
                  </c:pt>
                  <c:pt idx="48">
                    <c:v>May-25</c:v>
                  </c:pt>
                  <c:pt idx="51">
                    <c:v>Jun-25</c:v>
                  </c:pt>
                  <c:pt idx="54">
                    <c:v>Jul-25</c:v>
                  </c:pt>
                  <c:pt idx="57">
                    <c:v>Aug-25</c:v>
                  </c:pt>
                  <c:pt idx="60">
                    <c:v>Sep-25</c:v>
                  </c:pt>
                  <c:pt idx="63">
                    <c:v>Oct-25</c:v>
                  </c:pt>
                  <c:pt idx="66">
                    <c:v>Nov-25</c:v>
                  </c:pt>
                  <c:pt idx="69">
                    <c:v>Dec-25</c:v>
                  </c:pt>
                  <c:pt idx="72">
                    <c:v>Jan-26</c:v>
                  </c:pt>
                  <c:pt idx="75">
                    <c:v>Feb-26</c:v>
                  </c:pt>
                  <c:pt idx="78">
                    <c:v>Mar-26</c:v>
                  </c:pt>
                  <c:pt idx="81">
                    <c:v>Apr-26</c:v>
                  </c:pt>
                  <c:pt idx="84">
                    <c:v>May-26</c:v>
                  </c:pt>
                  <c:pt idx="87">
                    <c:v>Jun-26</c:v>
                  </c:pt>
                  <c:pt idx="90">
                    <c:v>Jul-26</c:v>
                  </c:pt>
                  <c:pt idx="93">
                    <c:v>Jan-24</c:v>
                  </c:pt>
                  <c:pt idx="97">
                    <c:v>Feb-24</c:v>
                  </c:pt>
                  <c:pt idx="101">
                    <c:v>Mar-24</c:v>
                  </c:pt>
                  <c:pt idx="105">
                    <c:v>Apr-24</c:v>
                  </c:pt>
                  <c:pt idx="109">
                    <c:v>May-24</c:v>
                  </c:pt>
                  <c:pt idx="113">
                    <c:v>Jun-24</c:v>
                  </c:pt>
                  <c:pt idx="117">
                    <c:v>Jul-24</c:v>
                  </c:pt>
                  <c:pt idx="121">
                    <c:v>Aug-24</c:v>
                  </c:pt>
                  <c:pt idx="125">
                    <c:v>Sep-24</c:v>
                  </c:pt>
                  <c:pt idx="129">
                    <c:v>Oct-24</c:v>
                  </c:pt>
                  <c:pt idx="133">
                    <c:v>Nov-24</c:v>
                  </c:pt>
                  <c:pt idx="137">
                    <c:v>Dec-24</c:v>
                  </c:pt>
                  <c:pt idx="141">
                    <c:v>Jan-25</c:v>
                  </c:pt>
                  <c:pt idx="145">
                    <c:v>Feb-25</c:v>
                  </c:pt>
                  <c:pt idx="149">
                    <c:v>Mar-25</c:v>
                  </c:pt>
                  <c:pt idx="153">
                    <c:v>Apr-25</c:v>
                  </c:pt>
                  <c:pt idx="157">
                    <c:v>May-25</c:v>
                  </c:pt>
                  <c:pt idx="161">
                    <c:v>Jun-25</c:v>
                  </c:pt>
                  <c:pt idx="165">
                    <c:v>Jul-25</c:v>
                  </c:pt>
                  <c:pt idx="169">
                    <c:v>Aug-25</c:v>
                  </c:pt>
                  <c:pt idx="173">
                    <c:v>Sep-25</c:v>
                  </c:pt>
                  <c:pt idx="177">
                    <c:v>Oct-25</c:v>
                  </c:pt>
                  <c:pt idx="181">
                    <c:v>Nov-25</c:v>
                  </c:pt>
                  <c:pt idx="185">
                    <c:v>Dec-25</c:v>
                  </c:pt>
                  <c:pt idx="189">
                    <c:v>Jan-26</c:v>
                  </c:pt>
                  <c:pt idx="193">
                    <c:v>Feb-26</c:v>
                  </c:pt>
                  <c:pt idx="197">
                    <c:v>Mar-26</c:v>
                  </c:pt>
                  <c:pt idx="201">
                    <c:v>Apr-26</c:v>
                  </c:pt>
                  <c:pt idx="205">
                    <c:v>May-26</c:v>
                  </c:pt>
                  <c:pt idx="209">
                    <c:v>Jun-26</c:v>
                  </c:pt>
                  <c:pt idx="213">
                    <c:v>Jul-26</c:v>
                  </c:pt>
                </c:lvl>
                <c:lvl>
                  <c:pt idx="0">
                    <c:v>Jan</c:v>
                  </c:pt>
                  <c:pt idx="3">
                    <c:v>Feb</c:v>
                  </c:pt>
                  <c:pt idx="6">
                    <c:v>Mar</c:v>
                  </c:pt>
                  <c:pt idx="9">
                    <c:v>Apr</c:v>
                  </c:pt>
                  <c:pt idx="12">
                    <c:v>May</c:v>
                  </c:pt>
                  <c:pt idx="15">
                    <c:v>Jun</c:v>
                  </c:pt>
                  <c:pt idx="18">
                    <c:v>Jul</c:v>
                  </c:pt>
                  <c:pt idx="21">
                    <c:v>Aug</c:v>
                  </c:pt>
                  <c:pt idx="24">
                    <c:v>Sep</c:v>
                  </c:pt>
                  <c:pt idx="27">
                    <c:v>Oct</c:v>
                  </c:pt>
                  <c:pt idx="30">
                    <c:v>Nov</c:v>
                  </c:pt>
                  <c:pt idx="33">
                    <c:v>Dec</c:v>
                  </c:pt>
                  <c:pt idx="36">
                    <c:v>Jan</c:v>
                  </c:pt>
                  <c:pt idx="39">
                    <c:v>Feb</c:v>
                  </c:pt>
                  <c:pt idx="42">
                    <c:v>Mar</c:v>
                  </c:pt>
                  <c:pt idx="45">
                    <c:v>Apr</c:v>
                  </c:pt>
                  <c:pt idx="48">
                    <c:v>May</c:v>
                  </c:pt>
                  <c:pt idx="51">
                    <c:v>Jun</c:v>
                  </c:pt>
                  <c:pt idx="54">
                    <c:v>Jul</c:v>
                  </c:pt>
                  <c:pt idx="57">
                    <c:v>Aug</c:v>
                  </c:pt>
                  <c:pt idx="60">
                    <c:v>Sep</c:v>
                  </c:pt>
                  <c:pt idx="63">
                    <c:v>Oct</c:v>
                  </c:pt>
                  <c:pt idx="66">
                    <c:v>Nov</c:v>
                  </c:pt>
                  <c:pt idx="69">
                    <c:v>Dec</c:v>
                  </c:pt>
                  <c:pt idx="72">
                    <c:v>Jan</c:v>
                  </c:pt>
                  <c:pt idx="75">
                    <c:v>Feb</c:v>
                  </c:pt>
                  <c:pt idx="78">
                    <c:v>Mar</c:v>
                  </c:pt>
                  <c:pt idx="81">
                    <c:v>Apr</c:v>
                  </c:pt>
                  <c:pt idx="84">
                    <c:v>May</c:v>
                  </c:pt>
                  <c:pt idx="87">
                    <c:v>Jun</c:v>
                  </c:pt>
                  <c:pt idx="90">
                    <c:v>Jul</c:v>
                  </c:pt>
                  <c:pt idx="93">
                    <c:v>Jan</c:v>
                  </c:pt>
                  <c:pt idx="97">
                    <c:v>Feb</c:v>
                  </c:pt>
                  <c:pt idx="101">
                    <c:v>Mar</c:v>
                  </c:pt>
                  <c:pt idx="105">
                    <c:v>Apr</c:v>
                  </c:pt>
                  <c:pt idx="109">
                    <c:v>May</c:v>
                  </c:pt>
                  <c:pt idx="113">
                    <c:v>Jun</c:v>
                  </c:pt>
                  <c:pt idx="117">
                    <c:v>Jul</c:v>
                  </c:pt>
                  <c:pt idx="121">
                    <c:v>Aug</c:v>
                  </c:pt>
                  <c:pt idx="125">
                    <c:v>Sep</c:v>
                  </c:pt>
                  <c:pt idx="129">
                    <c:v>Oct</c:v>
                  </c:pt>
                  <c:pt idx="133">
                    <c:v>Nov</c:v>
                  </c:pt>
                  <c:pt idx="137">
                    <c:v>Dec</c:v>
                  </c:pt>
                  <c:pt idx="141">
                    <c:v>Jan</c:v>
                  </c:pt>
                  <c:pt idx="145">
                    <c:v>Feb</c:v>
                  </c:pt>
                  <c:pt idx="149">
                    <c:v>Mar</c:v>
                  </c:pt>
                  <c:pt idx="153">
                    <c:v>Apr</c:v>
                  </c:pt>
                  <c:pt idx="157">
                    <c:v>May</c:v>
                  </c:pt>
                  <c:pt idx="161">
                    <c:v>Jun</c:v>
                  </c:pt>
                  <c:pt idx="165">
                    <c:v>Jul</c:v>
                  </c:pt>
                  <c:pt idx="169">
                    <c:v>Aug</c:v>
                  </c:pt>
                  <c:pt idx="173">
                    <c:v>Sep</c:v>
                  </c:pt>
                  <c:pt idx="177">
                    <c:v>Oct</c:v>
                  </c:pt>
                  <c:pt idx="181">
                    <c:v>Nov</c:v>
                  </c:pt>
                  <c:pt idx="185">
                    <c:v>Dec</c:v>
                  </c:pt>
                  <c:pt idx="189">
                    <c:v>Jan</c:v>
                  </c:pt>
                  <c:pt idx="193">
                    <c:v>Feb</c:v>
                  </c:pt>
                  <c:pt idx="197">
                    <c:v>Mar</c:v>
                  </c:pt>
                  <c:pt idx="201">
                    <c:v>Apr</c:v>
                  </c:pt>
                  <c:pt idx="205">
                    <c:v>May</c:v>
                  </c:pt>
                  <c:pt idx="209">
                    <c:v>Jun</c:v>
                  </c:pt>
                  <c:pt idx="213">
                    <c:v>Jul</c:v>
                  </c:pt>
                </c:lvl>
                <c:lvl>
                  <c:pt idx="0">
                    <c:v>Qtr1</c:v>
                  </c:pt>
                  <c:pt idx="9">
                    <c:v>Qtr2</c:v>
                  </c:pt>
                  <c:pt idx="18">
                    <c:v>Qtr3</c:v>
                  </c:pt>
                  <c:pt idx="27">
                    <c:v>Qtr4</c:v>
                  </c:pt>
                  <c:pt idx="36">
                    <c:v>Qtr1</c:v>
                  </c:pt>
                  <c:pt idx="45">
                    <c:v>Qtr2</c:v>
                  </c:pt>
                  <c:pt idx="54">
                    <c:v>Qtr3</c:v>
                  </c:pt>
                  <c:pt idx="63">
                    <c:v>Qtr4</c:v>
                  </c:pt>
                  <c:pt idx="72">
                    <c:v>Qtr1</c:v>
                  </c:pt>
                  <c:pt idx="81">
                    <c:v>Qtr2</c:v>
                  </c:pt>
                  <c:pt idx="90">
                    <c:v>Qtr3</c:v>
                  </c:pt>
                  <c:pt idx="93">
                    <c:v>Qtr1</c:v>
                  </c:pt>
                  <c:pt idx="105">
                    <c:v>Qtr2</c:v>
                  </c:pt>
                  <c:pt idx="117">
                    <c:v>Qtr3</c:v>
                  </c:pt>
                  <c:pt idx="129">
                    <c:v>Qtr4</c:v>
                  </c:pt>
                  <c:pt idx="141">
                    <c:v>Qtr1</c:v>
                  </c:pt>
                  <c:pt idx="153">
                    <c:v>Qtr2</c:v>
                  </c:pt>
                  <c:pt idx="165">
                    <c:v>Qtr3</c:v>
                  </c:pt>
                  <c:pt idx="177">
                    <c:v>Qtr4</c:v>
                  </c:pt>
                  <c:pt idx="189">
                    <c:v>Qtr1</c:v>
                  </c:pt>
                  <c:pt idx="201">
                    <c:v>Qtr2</c:v>
                  </c:pt>
                  <c:pt idx="213">
                    <c:v>Qtr3</c:v>
                  </c:pt>
                </c:lvl>
                <c:lvl>
                  <c:pt idx="0">
                    <c:v>2024</c:v>
                  </c:pt>
                  <c:pt idx="36">
                    <c:v>2025</c:v>
                  </c:pt>
                  <c:pt idx="72">
                    <c:v>2026</c:v>
                  </c:pt>
                  <c:pt idx="93">
                    <c:v>2024</c:v>
                  </c:pt>
                  <c:pt idx="141">
                    <c:v>2025</c:v>
                  </c:pt>
                  <c:pt idx="189">
                    <c:v>2026</c:v>
                  </c:pt>
                </c:lvl>
                <c:lvl>
                  <c:pt idx="0">
                    <c:v>BA</c:v>
                  </c:pt>
                  <c:pt idx="93">
                    <c:v>SD</c:v>
                  </c:pt>
                </c:lvl>
              </c:multiLvlStrCache>
            </c:multiLvlStrRef>
          </c:cat>
          <c:val>
            <c:numRef>
              <c:f>'Pouch Output'!$B$34:$B$405</c:f>
              <c:numCache>
                <c:formatCode>#,##0</c:formatCode>
                <c:ptCount val="217"/>
                <c:pt idx="0">
                  <c:v>947164</c:v>
                </c:pt>
                <c:pt idx="1">
                  <c:v>1008960</c:v>
                </c:pt>
                <c:pt idx="2">
                  <c:v>691950</c:v>
                </c:pt>
                <c:pt idx="3">
                  <c:v>779755</c:v>
                </c:pt>
                <c:pt idx="4">
                  <c:v>745990</c:v>
                </c:pt>
                <c:pt idx="5">
                  <c:v>769440</c:v>
                </c:pt>
                <c:pt idx="6">
                  <c:v>899697</c:v>
                </c:pt>
                <c:pt idx="7">
                  <c:v>936350</c:v>
                </c:pt>
                <c:pt idx="8">
                  <c:v>807360</c:v>
                </c:pt>
                <c:pt idx="9">
                  <c:v>889773</c:v>
                </c:pt>
                <c:pt idx="10">
                  <c:v>913200</c:v>
                </c:pt>
                <c:pt idx="11">
                  <c:v>783600</c:v>
                </c:pt>
                <c:pt idx="12">
                  <c:v>797914</c:v>
                </c:pt>
                <c:pt idx="13">
                  <c:v>744540</c:v>
                </c:pt>
                <c:pt idx="14">
                  <c:v>849640</c:v>
                </c:pt>
                <c:pt idx="15">
                  <c:v>830585</c:v>
                </c:pt>
                <c:pt idx="16">
                  <c:v>860280</c:v>
                </c:pt>
                <c:pt idx="17">
                  <c:v>847080</c:v>
                </c:pt>
                <c:pt idx="18">
                  <c:v>834679</c:v>
                </c:pt>
                <c:pt idx="19">
                  <c:v>904840</c:v>
                </c:pt>
                <c:pt idx="20">
                  <c:v>921240</c:v>
                </c:pt>
                <c:pt idx="21">
                  <c:v>688090</c:v>
                </c:pt>
                <c:pt idx="22">
                  <c:v>583480</c:v>
                </c:pt>
                <c:pt idx="23">
                  <c:v>566040</c:v>
                </c:pt>
                <c:pt idx="24">
                  <c:v>872703</c:v>
                </c:pt>
                <c:pt idx="25">
                  <c:v>844130</c:v>
                </c:pt>
                <c:pt idx="26">
                  <c:v>875560</c:v>
                </c:pt>
                <c:pt idx="27">
                  <c:v>916375</c:v>
                </c:pt>
                <c:pt idx="28">
                  <c:v>826960</c:v>
                </c:pt>
                <c:pt idx="29">
                  <c:v>900720</c:v>
                </c:pt>
                <c:pt idx="30">
                  <c:v>992701</c:v>
                </c:pt>
                <c:pt idx="31">
                  <c:v>861110</c:v>
                </c:pt>
                <c:pt idx="32">
                  <c:v>894960</c:v>
                </c:pt>
                <c:pt idx="33">
                  <c:v>563860</c:v>
                </c:pt>
                <c:pt idx="34">
                  <c:v>554480</c:v>
                </c:pt>
                <c:pt idx="35">
                  <c:v>621360</c:v>
                </c:pt>
                <c:pt idx="36">
                  <c:v>789620</c:v>
                </c:pt>
                <c:pt idx="37">
                  <c:v>758520</c:v>
                </c:pt>
                <c:pt idx="38">
                  <c:v>834560</c:v>
                </c:pt>
                <c:pt idx="39">
                  <c:v>727676</c:v>
                </c:pt>
                <c:pt idx="40">
                  <c:v>746880</c:v>
                </c:pt>
                <c:pt idx="41">
                  <c:v>822990</c:v>
                </c:pt>
                <c:pt idx="42">
                  <c:v>833404</c:v>
                </c:pt>
                <c:pt idx="43">
                  <c:v>834040</c:v>
                </c:pt>
                <c:pt idx="44">
                  <c:v>852960</c:v>
                </c:pt>
                <c:pt idx="45">
                  <c:v>844940</c:v>
                </c:pt>
                <c:pt idx="46">
                  <c:v>747360</c:v>
                </c:pt>
                <c:pt idx="47">
                  <c:v>908280</c:v>
                </c:pt>
                <c:pt idx="48">
                  <c:v>933982</c:v>
                </c:pt>
                <c:pt idx="49">
                  <c:v>738220</c:v>
                </c:pt>
                <c:pt idx="50">
                  <c:v>882000</c:v>
                </c:pt>
                <c:pt idx="51">
                  <c:v>866703</c:v>
                </c:pt>
                <c:pt idx="52">
                  <c:v>637050</c:v>
                </c:pt>
                <c:pt idx="53">
                  <c:v>896880</c:v>
                </c:pt>
                <c:pt idx="54">
                  <c:v>241351</c:v>
                </c:pt>
                <c:pt idx="55">
                  <c:v>743770</c:v>
                </c:pt>
                <c:pt idx="56">
                  <c:v>895680</c:v>
                </c:pt>
                <c:pt idx="57">
                  <c:v>556107</c:v>
                </c:pt>
                <c:pt idx="58">
                  <c:v>715510</c:v>
                </c:pt>
                <c:pt idx="59">
                  <c:v>848760</c:v>
                </c:pt>
                <c:pt idx="60">
                  <c:v>637830</c:v>
                </c:pt>
                <c:pt idx="61">
                  <c:v>778000</c:v>
                </c:pt>
                <c:pt idx="62">
                  <c:v>877230</c:v>
                </c:pt>
                <c:pt idx="63">
                  <c:v>744118</c:v>
                </c:pt>
                <c:pt idx="64">
                  <c:v>811620</c:v>
                </c:pt>
                <c:pt idx="65">
                  <c:v>927360</c:v>
                </c:pt>
                <c:pt idx="66">
                  <c:v>739757</c:v>
                </c:pt>
                <c:pt idx="67">
                  <c:v>727970</c:v>
                </c:pt>
                <c:pt idx="68">
                  <c:v>836640</c:v>
                </c:pt>
                <c:pt idx="69">
                  <c:v>527671</c:v>
                </c:pt>
                <c:pt idx="70">
                  <c:v>568270</c:v>
                </c:pt>
                <c:pt idx="71">
                  <c:v>634680</c:v>
                </c:pt>
                <c:pt idx="72">
                  <c:v>799600</c:v>
                </c:pt>
                <c:pt idx="73">
                  <c:v>794520</c:v>
                </c:pt>
                <c:pt idx="74">
                  <c:v>894240</c:v>
                </c:pt>
                <c:pt idx="75">
                  <c:v>797705</c:v>
                </c:pt>
                <c:pt idx="76">
                  <c:v>714610</c:v>
                </c:pt>
                <c:pt idx="77">
                  <c:v>792600</c:v>
                </c:pt>
                <c:pt idx="78">
                  <c:v>845720</c:v>
                </c:pt>
                <c:pt idx="79">
                  <c:v>903999</c:v>
                </c:pt>
                <c:pt idx="80">
                  <c:v>883320</c:v>
                </c:pt>
                <c:pt idx="81">
                  <c:v>870850</c:v>
                </c:pt>
                <c:pt idx="82">
                  <c:v>766320</c:v>
                </c:pt>
                <c:pt idx="83">
                  <c:v>868200</c:v>
                </c:pt>
                <c:pt idx="84">
                  <c:v>817675</c:v>
                </c:pt>
                <c:pt idx="85">
                  <c:v>819220</c:v>
                </c:pt>
                <c:pt idx="86">
                  <c:v>964800</c:v>
                </c:pt>
                <c:pt idx="87">
                  <c:v>798000</c:v>
                </c:pt>
                <c:pt idx="88">
                  <c:v>825510</c:v>
                </c:pt>
                <c:pt idx="89">
                  <c:v>894720</c:v>
                </c:pt>
                <c:pt idx="93">
                  <c:v>1155776</c:v>
                </c:pt>
                <c:pt idx="94">
                  <c:v>1001585</c:v>
                </c:pt>
                <c:pt idx="95">
                  <c:v>1189803</c:v>
                </c:pt>
                <c:pt idx="96">
                  <c:v>1130403</c:v>
                </c:pt>
                <c:pt idx="97">
                  <c:v>1225680</c:v>
                </c:pt>
                <c:pt idx="98">
                  <c:v>1009617</c:v>
                </c:pt>
                <c:pt idx="99">
                  <c:v>1059360</c:v>
                </c:pt>
                <c:pt idx="100">
                  <c:v>1096565</c:v>
                </c:pt>
                <c:pt idx="101">
                  <c:v>1194921</c:v>
                </c:pt>
                <c:pt idx="102">
                  <c:v>1055208</c:v>
                </c:pt>
                <c:pt idx="103">
                  <c:v>1191910</c:v>
                </c:pt>
                <c:pt idx="104">
                  <c:v>1154004</c:v>
                </c:pt>
                <c:pt idx="105">
                  <c:v>1181140</c:v>
                </c:pt>
                <c:pt idx="106">
                  <c:v>971929</c:v>
                </c:pt>
                <c:pt idx="107">
                  <c:v>1081270</c:v>
                </c:pt>
                <c:pt idx="108">
                  <c:v>1138555</c:v>
                </c:pt>
                <c:pt idx="109">
                  <c:v>1202410</c:v>
                </c:pt>
                <c:pt idx="110">
                  <c:v>1025813</c:v>
                </c:pt>
                <c:pt idx="111">
                  <c:v>1156340</c:v>
                </c:pt>
                <c:pt idx="112">
                  <c:v>1072235</c:v>
                </c:pt>
                <c:pt idx="113">
                  <c:v>1067970</c:v>
                </c:pt>
                <c:pt idx="114">
                  <c:v>1060340</c:v>
                </c:pt>
                <c:pt idx="115">
                  <c:v>1148520</c:v>
                </c:pt>
                <c:pt idx="116">
                  <c:v>957721</c:v>
                </c:pt>
                <c:pt idx="117">
                  <c:v>1243040</c:v>
                </c:pt>
                <c:pt idx="118">
                  <c:v>1081539</c:v>
                </c:pt>
                <c:pt idx="119">
                  <c:v>1140000</c:v>
                </c:pt>
                <c:pt idx="120">
                  <c:v>991461</c:v>
                </c:pt>
                <c:pt idx="121">
                  <c:v>1268560</c:v>
                </c:pt>
                <c:pt idx="122">
                  <c:v>1111559</c:v>
                </c:pt>
                <c:pt idx="123">
                  <c:v>736640</c:v>
                </c:pt>
                <c:pt idx="124">
                  <c:v>664668</c:v>
                </c:pt>
                <c:pt idx="125">
                  <c:v>1068980</c:v>
                </c:pt>
                <c:pt idx="126">
                  <c:v>1022095</c:v>
                </c:pt>
                <c:pt idx="127">
                  <c:v>990480</c:v>
                </c:pt>
                <c:pt idx="128">
                  <c:v>1044966</c:v>
                </c:pt>
                <c:pt idx="129">
                  <c:v>1269600</c:v>
                </c:pt>
                <c:pt idx="130">
                  <c:v>1070855</c:v>
                </c:pt>
                <c:pt idx="131">
                  <c:v>1105367</c:v>
                </c:pt>
                <c:pt idx="132">
                  <c:v>1122240</c:v>
                </c:pt>
                <c:pt idx="133">
                  <c:v>1005550</c:v>
                </c:pt>
                <c:pt idx="134">
                  <c:v>791171</c:v>
                </c:pt>
                <c:pt idx="135">
                  <c:v>968880</c:v>
                </c:pt>
                <c:pt idx="136">
                  <c:v>1030275</c:v>
                </c:pt>
                <c:pt idx="137">
                  <c:v>1000560</c:v>
                </c:pt>
                <c:pt idx="138">
                  <c:v>921151</c:v>
                </c:pt>
                <c:pt idx="139">
                  <c:v>753220</c:v>
                </c:pt>
                <c:pt idx="140">
                  <c:v>905564</c:v>
                </c:pt>
                <c:pt idx="141">
                  <c:v>1024080</c:v>
                </c:pt>
                <c:pt idx="142">
                  <c:v>942319</c:v>
                </c:pt>
                <c:pt idx="143">
                  <c:v>937830</c:v>
                </c:pt>
                <c:pt idx="144">
                  <c:v>956359</c:v>
                </c:pt>
                <c:pt idx="145">
                  <c:v>1005120</c:v>
                </c:pt>
                <c:pt idx="146">
                  <c:v>806793</c:v>
                </c:pt>
                <c:pt idx="147">
                  <c:v>753120</c:v>
                </c:pt>
                <c:pt idx="148">
                  <c:v>1014597</c:v>
                </c:pt>
                <c:pt idx="149">
                  <c:v>706560</c:v>
                </c:pt>
                <c:pt idx="150">
                  <c:v>1071416</c:v>
                </c:pt>
                <c:pt idx="151">
                  <c:v>1091520</c:v>
                </c:pt>
                <c:pt idx="152">
                  <c:v>1263405</c:v>
                </c:pt>
                <c:pt idx="153">
                  <c:v>1087728</c:v>
                </c:pt>
                <c:pt idx="154">
                  <c:v>1108921</c:v>
                </c:pt>
                <c:pt idx="155">
                  <c:v>921120</c:v>
                </c:pt>
                <c:pt idx="156">
                  <c:v>1182240</c:v>
                </c:pt>
                <c:pt idx="157">
                  <c:v>245280</c:v>
                </c:pt>
                <c:pt idx="158">
                  <c:v>1033072</c:v>
                </c:pt>
                <c:pt idx="159">
                  <c:v>1055780</c:v>
                </c:pt>
                <c:pt idx="160">
                  <c:v>1203374</c:v>
                </c:pt>
                <c:pt idx="161">
                  <c:v>485040</c:v>
                </c:pt>
                <c:pt idx="162">
                  <c:v>1101113</c:v>
                </c:pt>
                <c:pt idx="163">
                  <c:v>1081320</c:v>
                </c:pt>
                <c:pt idx="164">
                  <c:v>1127040</c:v>
                </c:pt>
                <c:pt idx="165">
                  <c:v>863760</c:v>
                </c:pt>
                <c:pt idx="166">
                  <c:v>1006569</c:v>
                </c:pt>
                <c:pt idx="167">
                  <c:v>1172640</c:v>
                </c:pt>
                <c:pt idx="168">
                  <c:v>1237505</c:v>
                </c:pt>
                <c:pt idx="169">
                  <c:v>1066080</c:v>
                </c:pt>
                <c:pt idx="170">
                  <c:v>1035656</c:v>
                </c:pt>
                <c:pt idx="171">
                  <c:v>1116840</c:v>
                </c:pt>
                <c:pt idx="172">
                  <c:v>1204337</c:v>
                </c:pt>
                <c:pt idx="173">
                  <c:v>907200</c:v>
                </c:pt>
                <c:pt idx="174">
                  <c:v>1034414</c:v>
                </c:pt>
                <c:pt idx="175">
                  <c:v>1052320</c:v>
                </c:pt>
                <c:pt idx="176">
                  <c:v>1052568</c:v>
                </c:pt>
                <c:pt idx="177">
                  <c:v>990000</c:v>
                </c:pt>
                <c:pt idx="178">
                  <c:v>1189176</c:v>
                </c:pt>
                <c:pt idx="179">
                  <c:v>1000080</c:v>
                </c:pt>
                <c:pt idx="180">
                  <c:v>1234177</c:v>
                </c:pt>
                <c:pt idx="181">
                  <c:v>888240</c:v>
                </c:pt>
                <c:pt idx="182">
                  <c:v>1141199</c:v>
                </c:pt>
                <c:pt idx="183">
                  <c:v>980520</c:v>
                </c:pt>
                <c:pt idx="184">
                  <c:v>54360</c:v>
                </c:pt>
                <c:pt idx="185">
                  <c:v>915840</c:v>
                </c:pt>
                <c:pt idx="186">
                  <c:v>1078469</c:v>
                </c:pt>
                <c:pt idx="187">
                  <c:v>1008419</c:v>
                </c:pt>
                <c:pt idx="188">
                  <c:v>174720</c:v>
                </c:pt>
                <c:pt idx="189">
                  <c:v>914400</c:v>
                </c:pt>
                <c:pt idx="190">
                  <c:v>941181</c:v>
                </c:pt>
                <c:pt idx="191">
                  <c:v>909960</c:v>
                </c:pt>
                <c:pt idx="192">
                  <c:v>819332</c:v>
                </c:pt>
                <c:pt idx="193">
                  <c:v>981120</c:v>
                </c:pt>
                <c:pt idx="194">
                  <c:v>521274</c:v>
                </c:pt>
                <c:pt idx="195">
                  <c:v>858589</c:v>
                </c:pt>
                <c:pt idx="196">
                  <c:v>809979</c:v>
                </c:pt>
                <c:pt idx="197">
                  <c:v>951667</c:v>
                </c:pt>
                <c:pt idx="198">
                  <c:v>597865</c:v>
                </c:pt>
                <c:pt idx="199">
                  <c:v>1163520</c:v>
                </c:pt>
                <c:pt idx="200">
                  <c:v>892880</c:v>
                </c:pt>
                <c:pt idx="201">
                  <c:v>965520</c:v>
                </c:pt>
                <c:pt idx="202">
                  <c:v>612505</c:v>
                </c:pt>
                <c:pt idx="203">
                  <c:v>1098480</c:v>
                </c:pt>
                <c:pt idx="204">
                  <c:v>874092</c:v>
                </c:pt>
                <c:pt idx="205">
                  <c:v>1079520</c:v>
                </c:pt>
                <c:pt idx="206">
                  <c:v>890526</c:v>
                </c:pt>
                <c:pt idx="207">
                  <c:v>1090320</c:v>
                </c:pt>
                <c:pt idx="208">
                  <c:v>957499</c:v>
                </c:pt>
                <c:pt idx="209">
                  <c:v>1063440</c:v>
                </c:pt>
                <c:pt idx="210">
                  <c:v>855954</c:v>
                </c:pt>
                <c:pt idx="211">
                  <c:v>1061760</c:v>
                </c:pt>
                <c:pt idx="212">
                  <c:v>908260</c:v>
                </c:pt>
              </c:numCache>
            </c:numRef>
          </c:val>
          <c:extLst>
            <c:ext xmlns:c16="http://schemas.microsoft.com/office/drawing/2014/chart" uri="{C3380CC4-5D6E-409C-BE32-E72D297353CC}">
              <c16:uniqueId val="{00000001-F957-431D-BAC3-D07A5A173863}"/>
            </c:ext>
          </c:extLst>
        </c:ser>
        <c:dLbls>
          <c:showLegendKey val="0"/>
          <c:showVal val="0"/>
          <c:showCatName val="0"/>
          <c:showSerName val="0"/>
          <c:showPercent val="0"/>
          <c:showBubbleSize val="0"/>
        </c:dLbls>
        <c:gapWidth val="300"/>
        <c:axId val="668079711"/>
        <c:axId val="668094591"/>
      </c:barChart>
      <c:catAx>
        <c:axId val="883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67375"/>
        <c:crosses val="autoZero"/>
        <c:auto val="1"/>
        <c:lblAlgn val="ctr"/>
        <c:lblOffset val="100"/>
        <c:noMultiLvlLbl val="0"/>
      </c:catAx>
      <c:valAx>
        <c:axId val="88367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369295"/>
        <c:crosses val="autoZero"/>
        <c:crossBetween val="between"/>
      </c:valAx>
      <c:valAx>
        <c:axId val="668094591"/>
        <c:scaling>
          <c:orientation val="minMax"/>
        </c:scaling>
        <c:delete val="1"/>
        <c:axPos val="r"/>
        <c:numFmt formatCode="#,##0" sourceLinked="1"/>
        <c:majorTickMark val="out"/>
        <c:minorTickMark val="none"/>
        <c:tickLblPos val="nextTo"/>
        <c:crossAx val="668079711"/>
        <c:crosses val="max"/>
        <c:crossBetween val="between"/>
      </c:valAx>
      <c:catAx>
        <c:axId val="668079711"/>
        <c:scaling>
          <c:orientation val="minMax"/>
        </c:scaling>
        <c:delete val="1"/>
        <c:axPos val="b"/>
        <c:numFmt formatCode="General" sourceLinked="1"/>
        <c:majorTickMark val="out"/>
        <c:minorTickMark val="none"/>
        <c:tickLblPos val="nextTo"/>
        <c:crossAx val="66809459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2025_July.xlsx]12 mo trend!PivotTable4</c:name>
    <c:fmtId val="4"/>
  </c:pivotSource>
  <c:chart>
    <c:autoTitleDeleted val="1"/>
    <c:pivotFmts>
      <c:pivotFmt>
        <c:idx val="0"/>
        <c:spPr>
          <a:solidFill>
            <a:schemeClr val="accent1"/>
          </a:solidFill>
          <a:ln w="28575" cap="rnd">
            <a:solidFill>
              <a:srgbClr val="00B050"/>
            </a:solidFill>
            <a:prstDash val="solid"/>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tx2">
                <a:lumMod val="75000"/>
                <a:lumOff val="25000"/>
              </a:schemeClr>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rgbClr val="7030A0"/>
            </a:solidFill>
            <a:prstDash val="sysDot"/>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rgbClr val="00B050"/>
            </a:solidFill>
            <a:prstDash val="solid"/>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rgbClr val="FFC000"/>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rgbClr val="7030A0"/>
            </a:solidFill>
            <a:prstDash val="sysDot"/>
            <a:round/>
          </a:ln>
          <a:effectLst/>
        </c:spPr>
        <c:marker>
          <c:symbol val="none"/>
        </c:marker>
        <c:dLbl>
          <c:idx val="0"/>
          <c:delete val="1"/>
          <c:extLst>
            <c:ext xmlns:c15="http://schemas.microsoft.com/office/drawing/2012/chart" uri="{CE6537A1-D6FC-4f65-9D91-7224C49458BB}"/>
          </c:extLst>
        </c:dLbl>
      </c:pivotFmt>
      <c:pivotFmt>
        <c:idx val="16"/>
        <c:spPr>
          <a:ln w="28575" cap="rnd">
            <a:solidFill>
              <a:srgbClr val="00B050"/>
            </a:solidFill>
            <a:prstDash val="solid"/>
            <a:round/>
          </a:ln>
          <a:effectLst/>
        </c:spPr>
        <c:marker>
          <c:symbol val="none"/>
        </c:marker>
        <c:dLbl>
          <c:idx val="0"/>
          <c:delete val="1"/>
          <c:extLst>
            <c:ext xmlns:c15="http://schemas.microsoft.com/office/drawing/2012/chart" uri="{CE6537A1-D6FC-4f65-9D91-7224C49458BB}"/>
          </c:extLst>
        </c:dLbl>
      </c:pivotFmt>
      <c:pivotFmt>
        <c:idx val="17"/>
        <c:spPr>
          <a:ln w="28575" cap="rnd">
            <a:solidFill>
              <a:srgbClr val="FFC000"/>
            </a:solidFill>
            <a:round/>
          </a:ln>
          <a:effectLst/>
        </c:spPr>
        <c:marker>
          <c:symbol val="none"/>
        </c:marker>
        <c:dLbl>
          <c:idx val="0"/>
          <c:delete val="1"/>
          <c:extLst>
            <c:ext xmlns:c15="http://schemas.microsoft.com/office/drawing/2012/chart" uri="{CE6537A1-D6FC-4f65-9D91-7224C49458BB}"/>
          </c:extLst>
        </c:dLbl>
      </c:pivotFmt>
      <c:pivotFmt>
        <c:idx val="18"/>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ln w="28575" cap="rnd">
            <a:solidFill>
              <a:srgbClr val="7030A0"/>
            </a:solidFill>
            <a:prstDash val="sysDot"/>
            <a:round/>
          </a:ln>
          <a:effectLst/>
        </c:spPr>
        <c:marker>
          <c:symbol val="none"/>
        </c:marker>
        <c:dLbl>
          <c:idx val="0"/>
          <c:delete val="1"/>
          <c:extLst>
            <c:ext xmlns:c15="http://schemas.microsoft.com/office/drawing/2012/chart" uri="{CE6537A1-D6FC-4f65-9D91-7224C49458BB}"/>
          </c:extLst>
        </c:dLbl>
      </c:pivotFmt>
      <c:pivotFmt>
        <c:idx val="22"/>
        <c:spPr>
          <a:ln w="28575" cap="rnd">
            <a:solidFill>
              <a:srgbClr val="00B050"/>
            </a:solidFill>
            <a:prstDash val="solid"/>
            <a:round/>
          </a:ln>
          <a:effectLst/>
        </c:spPr>
        <c:marker>
          <c:symbol val="none"/>
        </c:marker>
        <c:dLbl>
          <c:idx val="0"/>
          <c:delete val="1"/>
          <c:extLst>
            <c:ext xmlns:c15="http://schemas.microsoft.com/office/drawing/2012/chart" uri="{CE6537A1-D6FC-4f65-9D91-7224C49458BB}"/>
          </c:extLst>
        </c:dLbl>
      </c:pivotFmt>
      <c:pivotFmt>
        <c:idx val="23"/>
        <c:spPr>
          <a:ln w="28575" cap="rnd">
            <a:solidFill>
              <a:srgbClr val="FFC000"/>
            </a:solidFill>
            <a:round/>
          </a:ln>
          <a:effectLst/>
        </c:spPr>
        <c:marker>
          <c:symbol val="none"/>
        </c:marker>
        <c:dLbl>
          <c:idx val="0"/>
          <c:delete val="1"/>
          <c:extLst>
            <c:ext xmlns:c15="http://schemas.microsoft.com/office/drawing/2012/chart" uri="{CE6537A1-D6FC-4f65-9D91-7224C49458BB}"/>
          </c:extLst>
        </c:dLbl>
      </c:pivotFmt>
      <c:pivotFmt>
        <c:idx val="24"/>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2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6"/>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7"/>
        <c:spPr>
          <a:ln w="28575" cap="rnd">
            <a:solidFill>
              <a:srgbClr val="7030A0"/>
            </a:solidFill>
            <a:prstDash val="sysDot"/>
            <a:round/>
          </a:ln>
          <a:effectLst/>
        </c:spPr>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spPr>
          <a:ln w="28575" cap="rnd">
            <a:solidFill>
              <a:srgbClr val="00B050"/>
            </a:solidFill>
            <a:prstDash val="solid"/>
            <a:round/>
          </a:ln>
          <a:effectLst/>
        </c:spPr>
        <c:marker>
          <c:symbol val="none"/>
        </c:marker>
        <c:dLbl>
          <c:idx val="0"/>
          <c:delete val="1"/>
          <c:extLst>
            <c:ext xmlns:c15="http://schemas.microsoft.com/office/drawing/2012/chart" uri="{CE6537A1-D6FC-4f65-9D91-7224C49458BB}"/>
          </c:extLst>
        </c:dLbl>
      </c:pivotFmt>
      <c:pivotFmt>
        <c:idx val="30"/>
        <c:spPr>
          <a:ln w="28575" cap="rnd">
            <a:solidFill>
              <a:srgbClr val="FFC000"/>
            </a:solidFill>
            <a:round/>
          </a:ln>
          <a:effectLst/>
        </c:spPr>
        <c:marker>
          <c:symbol val="none"/>
        </c:marker>
        <c:dLbl>
          <c:idx val="0"/>
          <c:delete val="1"/>
          <c:extLst>
            <c:ext xmlns:c15="http://schemas.microsoft.com/office/drawing/2012/chart" uri="{CE6537A1-D6FC-4f65-9D91-7224C49458BB}"/>
          </c:extLst>
        </c:dLbl>
      </c:pivotFmt>
      <c:pivotFmt>
        <c:idx val="31"/>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34"/>
        <c:spPr>
          <a:ln w="28575" cap="rnd">
            <a:solidFill>
              <a:srgbClr val="7030A0"/>
            </a:solidFill>
            <a:prstDash val="sysDot"/>
            <a:round/>
          </a:ln>
          <a:effectLst/>
        </c:spPr>
        <c:marker>
          <c:symbol val="none"/>
        </c:marker>
        <c:dLbl>
          <c:idx val="0"/>
          <c:delete val="1"/>
          <c:extLst>
            <c:ext xmlns:c15="http://schemas.microsoft.com/office/drawing/2012/chart" uri="{CE6537A1-D6FC-4f65-9D91-7224C49458BB}"/>
          </c:extLst>
        </c:dLbl>
      </c:pivotFmt>
      <c:pivotFmt>
        <c:idx val="35"/>
        <c:spPr>
          <a:ln w="28575" cap="rnd">
            <a:solidFill>
              <a:srgbClr val="00B050"/>
            </a:solidFill>
            <a:prstDash val="solid"/>
            <a:round/>
          </a:ln>
          <a:effectLst/>
        </c:spPr>
        <c:marker>
          <c:symbol val="none"/>
        </c:marker>
        <c:dLbl>
          <c:idx val="0"/>
          <c:delete val="1"/>
          <c:extLst>
            <c:ext xmlns:c15="http://schemas.microsoft.com/office/drawing/2012/chart" uri="{CE6537A1-D6FC-4f65-9D91-7224C49458BB}"/>
          </c:extLst>
        </c:dLbl>
      </c:pivotFmt>
      <c:pivotFmt>
        <c:idx val="36"/>
        <c:spPr>
          <a:ln w="28575" cap="rnd">
            <a:solidFill>
              <a:srgbClr val="FFC000"/>
            </a:solidFill>
            <a:round/>
          </a:ln>
          <a:effectLst/>
        </c:spPr>
        <c:marker>
          <c:symbol val="none"/>
        </c:marker>
        <c:dLbl>
          <c:idx val="0"/>
          <c:delete val="1"/>
          <c:extLst>
            <c:ext xmlns:c15="http://schemas.microsoft.com/office/drawing/2012/chart" uri="{CE6537A1-D6FC-4f65-9D91-7224C49458BB}"/>
          </c:extLst>
        </c:dLbl>
      </c:pivotFmt>
      <c:pivotFmt>
        <c:idx val="37"/>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38"/>
        <c:marker>
          <c:symbol val="none"/>
        </c:marker>
        <c:dLbl>
          <c:idx val="0"/>
          <c:delete val="1"/>
          <c:extLst>
            <c:ext xmlns:c15="http://schemas.microsoft.com/office/drawing/2012/chart" uri="{CE6537A1-D6FC-4f65-9D91-7224C49458BB}"/>
          </c:extLst>
        </c:dLbl>
      </c:pivotFmt>
      <c:pivotFmt>
        <c:idx val="39"/>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40"/>
        <c:spPr>
          <a:ln w="28575" cap="rnd">
            <a:solidFill>
              <a:srgbClr val="7030A0"/>
            </a:solidFill>
            <a:prstDash val="sysDot"/>
            <a:round/>
          </a:ln>
          <a:effectLst/>
        </c:spPr>
        <c:marker>
          <c:symbol val="none"/>
        </c:marker>
        <c:dLbl>
          <c:idx val="0"/>
          <c:delete val="1"/>
          <c:extLst>
            <c:ext xmlns:c15="http://schemas.microsoft.com/office/drawing/2012/chart" uri="{CE6537A1-D6FC-4f65-9D91-7224C49458BB}"/>
          </c:extLst>
        </c:dLbl>
      </c:pivotFmt>
      <c:pivotFmt>
        <c:idx val="41"/>
        <c:spPr>
          <a:ln w="28575" cap="rnd">
            <a:solidFill>
              <a:srgbClr val="00B050"/>
            </a:solidFill>
            <a:prstDash val="solid"/>
            <a:round/>
          </a:ln>
          <a:effectLst/>
        </c:spPr>
        <c:marker>
          <c:symbol val="none"/>
        </c:marker>
        <c:dLbl>
          <c:idx val="0"/>
          <c:delete val="1"/>
          <c:extLst>
            <c:ext xmlns:c15="http://schemas.microsoft.com/office/drawing/2012/chart" uri="{CE6537A1-D6FC-4f65-9D91-7224C49458BB}"/>
          </c:extLst>
        </c:dLbl>
      </c:pivotFmt>
      <c:pivotFmt>
        <c:idx val="42"/>
        <c:spPr>
          <a:ln w="28575" cap="rnd">
            <a:solidFill>
              <a:srgbClr val="FFC000"/>
            </a:solidFill>
            <a:round/>
          </a:ln>
          <a:effectLst/>
        </c:spPr>
        <c:marker>
          <c:symbol val="none"/>
        </c:marker>
        <c:dLbl>
          <c:idx val="0"/>
          <c:delete val="1"/>
          <c:extLst>
            <c:ext xmlns:c15="http://schemas.microsoft.com/office/drawing/2012/chart" uri="{CE6537A1-D6FC-4f65-9D91-7224C49458BB}"/>
          </c:extLst>
        </c:dLbl>
      </c:pivotFmt>
      <c:pivotFmt>
        <c:idx val="43"/>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44"/>
        <c:marker>
          <c:symbol val="none"/>
        </c:marker>
        <c:dLbl>
          <c:idx val="0"/>
          <c:delete val="1"/>
          <c:extLst>
            <c:ext xmlns:c15="http://schemas.microsoft.com/office/drawing/2012/chart" uri="{CE6537A1-D6FC-4f65-9D91-7224C49458BB}"/>
          </c:extLst>
        </c:dLbl>
      </c:pivotFmt>
      <c:pivotFmt>
        <c:idx val="45"/>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46"/>
        <c:spPr>
          <a:ln w="28575" cap="rnd">
            <a:solidFill>
              <a:srgbClr val="7030A0"/>
            </a:solidFill>
            <a:prstDash val="sysDot"/>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'12 mo trend'!$B$3</c:f>
              <c:strCache>
                <c:ptCount val="1"/>
                <c:pt idx="0">
                  <c:v> OEE %</c:v>
                </c:pt>
              </c:strCache>
            </c:strRef>
          </c:tx>
          <c:spPr>
            <a:ln w="28575" cap="rnd">
              <a:solidFill>
                <a:srgbClr val="00B050"/>
              </a:solidFill>
              <a:prstDash val="solid"/>
              <a:round/>
            </a:ln>
            <a:effectLst/>
          </c:spPr>
          <c:marker>
            <c:symbol val="none"/>
          </c:marker>
          <c:cat>
            <c:multiLvlStrRef>
              <c:f>'12 mo trend'!$A$4:$A$567</c:f>
              <c:multiLvlStrCache>
                <c:ptCount val="435"/>
                <c:lvl>
                  <c:pt idx="1">
                    <c:v>Jan-26</c:v>
                  </c:pt>
                  <c:pt idx="2">
                    <c:v>Feb-26</c:v>
                  </c:pt>
                  <c:pt idx="3">
                    <c:v>Mar-26</c:v>
                  </c:pt>
                  <c:pt idx="4">
                    <c:v>Apr-26</c:v>
                  </c:pt>
                  <c:pt idx="5">
                    <c:v>Jun-26</c:v>
                  </c:pt>
                  <c:pt idx="6">
                    <c:v>May-26</c:v>
                  </c:pt>
                  <c:pt idx="8">
                    <c:v>Jan-26</c:v>
                  </c:pt>
                  <c:pt idx="9">
                    <c:v>Feb-26</c:v>
                  </c:pt>
                  <c:pt idx="10">
                    <c:v>Mar-26</c:v>
                  </c:pt>
                  <c:pt idx="11">
                    <c:v>Apr-26</c:v>
                  </c:pt>
                  <c:pt idx="12">
                    <c:v>Jun-26</c:v>
                  </c:pt>
                  <c:pt idx="13">
                    <c:v>May-26</c:v>
                  </c:pt>
                  <c:pt idx="15">
                    <c:v>Jan-26</c:v>
                  </c:pt>
                  <c:pt idx="16">
                    <c:v>Feb-26</c:v>
                  </c:pt>
                  <c:pt idx="17">
                    <c:v>Mar-26</c:v>
                  </c:pt>
                  <c:pt idx="18">
                    <c:v>Apr-26</c:v>
                  </c:pt>
                  <c:pt idx="19">
                    <c:v>Jun-26</c:v>
                  </c:pt>
                  <c:pt idx="20">
                    <c:v>May-26</c:v>
                  </c:pt>
                  <c:pt idx="22">
                    <c:v>Jan-26</c:v>
                  </c:pt>
                  <c:pt idx="23">
                    <c:v>Feb-26</c:v>
                  </c:pt>
                  <c:pt idx="24">
                    <c:v>Mar-26</c:v>
                  </c:pt>
                  <c:pt idx="25">
                    <c:v>Apr-26</c:v>
                  </c:pt>
                  <c:pt idx="26">
                    <c:v>Jun-26</c:v>
                  </c:pt>
                  <c:pt idx="27">
                    <c:v>May-26</c:v>
                  </c:pt>
                  <c:pt idx="29">
                    <c:v>Jan-26</c:v>
                  </c:pt>
                  <c:pt idx="30">
                    <c:v>Feb-26</c:v>
                  </c:pt>
                  <c:pt idx="31">
                    <c:v>Mar-26</c:v>
                  </c:pt>
                  <c:pt idx="32">
                    <c:v>Apr-26</c:v>
                  </c:pt>
                  <c:pt idx="33">
                    <c:v>Jun-26</c:v>
                  </c:pt>
                  <c:pt idx="34">
                    <c:v>May-26</c:v>
                  </c:pt>
                  <c:pt idx="36">
                    <c:v>Jan-26</c:v>
                  </c:pt>
                  <c:pt idx="37">
                    <c:v>Feb-26</c:v>
                  </c:pt>
                  <c:pt idx="38">
                    <c:v>Mar-26</c:v>
                  </c:pt>
                  <c:pt idx="39">
                    <c:v>Apr-26</c:v>
                  </c:pt>
                  <c:pt idx="40">
                    <c:v>Jun-26</c:v>
                  </c:pt>
                  <c:pt idx="41">
                    <c:v>May-26</c:v>
                  </c:pt>
                  <c:pt idx="43">
                    <c:v>Jan-26</c:v>
                  </c:pt>
                  <c:pt idx="44">
                    <c:v>Feb-26</c:v>
                  </c:pt>
                  <c:pt idx="45">
                    <c:v>Mar-26</c:v>
                  </c:pt>
                  <c:pt idx="46">
                    <c:v>Apr-26</c:v>
                  </c:pt>
                  <c:pt idx="47">
                    <c:v>Jun-26</c:v>
                  </c:pt>
                  <c:pt idx="48">
                    <c:v>May-26</c:v>
                  </c:pt>
                  <c:pt idx="50">
                    <c:v>Jan-26</c:v>
                  </c:pt>
                  <c:pt idx="51">
                    <c:v>Feb-26</c:v>
                  </c:pt>
                  <c:pt idx="52">
                    <c:v>Mar-26</c:v>
                  </c:pt>
                  <c:pt idx="53">
                    <c:v>Apr-26</c:v>
                  </c:pt>
                  <c:pt idx="54">
                    <c:v>Jun-26</c:v>
                  </c:pt>
                  <c:pt idx="55">
                    <c:v>May-26</c:v>
                  </c:pt>
                  <c:pt idx="57">
                    <c:v>Jan-26</c:v>
                  </c:pt>
                  <c:pt idx="58">
                    <c:v>Feb-26</c:v>
                  </c:pt>
                  <c:pt idx="59">
                    <c:v>Mar-26</c:v>
                  </c:pt>
                  <c:pt idx="60">
                    <c:v>Apr-26</c:v>
                  </c:pt>
                  <c:pt idx="61">
                    <c:v>Jun-26</c:v>
                  </c:pt>
                  <c:pt idx="62">
                    <c:v>May-26</c:v>
                  </c:pt>
                  <c:pt idx="64">
                    <c:v>Jan-26</c:v>
                  </c:pt>
                  <c:pt idx="65">
                    <c:v>Feb-26</c:v>
                  </c:pt>
                  <c:pt idx="66">
                    <c:v>Mar-26</c:v>
                  </c:pt>
                  <c:pt idx="67">
                    <c:v>Apr-26</c:v>
                  </c:pt>
                  <c:pt idx="68">
                    <c:v>Jun-26</c:v>
                  </c:pt>
                  <c:pt idx="69">
                    <c:v>May-26</c:v>
                  </c:pt>
                  <c:pt idx="71">
                    <c:v>Jan-26</c:v>
                  </c:pt>
                  <c:pt idx="72">
                    <c:v>Feb-26</c:v>
                  </c:pt>
                  <c:pt idx="73">
                    <c:v>Mar-26</c:v>
                  </c:pt>
                  <c:pt idx="74">
                    <c:v>Apr-26</c:v>
                  </c:pt>
                  <c:pt idx="75">
                    <c:v>Jun-26</c:v>
                  </c:pt>
                  <c:pt idx="76">
                    <c:v>May-26</c:v>
                  </c:pt>
                  <c:pt idx="78">
                    <c:v>Jan-26</c:v>
                  </c:pt>
                  <c:pt idx="79">
                    <c:v>Feb-26</c:v>
                  </c:pt>
                  <c:pt idx="80">
                    <c:v>Mar-26</c:v>
                  </c:pt>
                  <c:pt idx="81">
                    <c:v>Apr-26</c:v>
                  </c:pt>
                  <c:pt idx="82">
                    <c:v>Jun-26</c:v>
                  </c:pt>
                  <c:pt idx="83">
                    <c:v>May-26</c:v>
                  </c:pt>
                  <c:pt idx="85">
                    <c:v>Jan-26</c:v>
                  </c:pt>
                  <c:pt idx="86">
                    <c:v>Feb-26</c:v>
                  </c:pt>
                  <c:pt idx="87">
                    <c:v>Mar-26</c:v>
                  </c:pt>
                  <c:pt idx="88">
                    <c:v>Apr-26</c:v>
                  </c:pt>
                  <c:pt idx="89">
                    <c:v>Jun-26</c:v>
                  </c:pt>
                  <c:pt idx="90">
                    <c:v>May-26</c:v>
                  </c:pt>
                  <c:pt idx="92">
                    <c:v>Jan-26</c:v>
                  </c:pt>
                  <c:pt idx="93">
                    <c:v>Feb-26</c:v>
                  </c:pt>
                  <c:pt idx="94">
                    <c:v>Mar-26</c:v>
                  </c:pt>
                  <c:pt idx="95">
                    <c:v>Apr-26</c:v>
                  </c:pt>
                  <c:pt idx="96">
                    <c:v>Jun-26</c:v>
                  </c:pt>
                  <c:pt idx="97">
                    <c:v>May-26</c:v>
                  </c:pt>
                  <c:pt idx="99">
                    <c:v>Jan-26</c:v>
                  </c:pt>
                  <c:pt idx="100">
                    <c:v>Feb-26</c:v>
                  </c:pt>
                  <c:pt idx="101">
                    <c:v>Mar-26</c:v>
                  </c:pt>
                  <c:pt idx="102">
                    <c:v>Apr-26</c:v>
                  </c:pt>
                  <c:pt idx="103">
                    <c:v>Jun-26</c:v>
                  </c:pt>
                  <c:pt idx="104">
                    <c:v>May-26</c:v>
                  </c:pt>
                  <c:pt idx="106">
                    <c:v>Jan-26</c:v>
                  </c:pt>
                  <c:pt idx="107">
                    <c:v>Feb-26</c:v>
                  </c:pt>
                  <c:pt idx="108">
                    <c:v>Mar-26</c:v>
                  </c:pt>
                  <c:pt idx="109">
                    <c:v>Apr-26</c:v>
                  </c:pt>
                  <c:pt idx="110">
                    <c:v>Jun-26</c:v>
                  </c:pt>
                  <c:pt idx="111">
                    <c:v>May-26</c:v>
                  </c:pt>
                  <c:pt idx="113">
                    <c:v>Jan-26</c:v>
                  </c:pt>
                  <c:pt idx="114">
                    <c:v>Feb-26</c:v>
                  </c:pt>
                  <c:pt idx="115">
                    <c:v>Mar-26</c:v>
                  </c:pt>
                  <c:pt idx="116">
                    <c:v>Apr-26</c:v>
                  </c:pt>
                  <c:pt idx="117">
                    <c:v>Jun-26</c:v>
                  </c:pt>
                  <c:pt idx="118">
                    <c:v>May-26</c:v>
                  </c:pt>
                  <c:pt idx="120">
                    <c:v>Jan-26</c:v>
                  </c:pt>
                  <c:pt idx="121">
                    <c:v>Feb-26</c:v>
                  </c:pt>
                  <c:pt idx="122">
                    <c:v>Mar-26</c:v>
                  </c:pt>
                  <c:pt idx="123">
                    <c:v>Apr-26</c:v>
                  </c:pt>
                  <c:pt idx="124">
                    <c:v>Jun-26</c:v>
                  </c:pt>
                  <c:pt idx="125">
                    <c:v>May-26</c:v>
                  </c:pt>
                  <c:pt idx="127">
                    <c:v>Jan-26</c:v>
                  </c:pt>
                  <c:pt idx="128">
                    <c:v>Feb-26</c:v>
                  </c:pt>
                  <c:pt idx="129">
                    <c:v>Mar-26</c:v>
                  </c:pt>
                  <c:pt idx="130">
                    <c:v>Apr-26</c:v>
                  </c:pt>
                  <c:pt idx="131">
                    <c:v>Jun-26</c:v>
                  </c:pt>
                  <c:pt idx="132">
                    <c:v>May-26</c:v>
                  </c:pt>
                  <c:pt idx="134">
                    <c:v>Jan-26</c:v>
                  </c:pt>
                  <c:pt idx="135">
                    <c:v>Feb-26</c:v>
                  </c:pt>
                  <c:pt idx="136">
                    <c:v>Mar-26</c:v>
                  </c:pt>
                  <c:pt idx="137">
                    <c:v>Apr-26</c:v>
                  </c:pt>
                  <c:pt idx="138">
                    <c:v>Jun-26</c:v>
                  </c:pt>
                  <c:pt idx="139">
                    <c:v>May-26</c:v>
                  </c:pt>
                  <c:pt idx="141">
                    <c:v>Jan-26</c:v>
                  </c:pt>
                  <c:pt idx="142">
                    <c:v>Feb-26</c:v>
                  </c:pt>
                  <c:pt idx="143">
                    <c:v>Mar-26</c:v>
                  </c:pt>
                  <c:pt idx="144">
                    <c:v>Apr-26</c:v>
                  </c:pt>
                  <c:pt idx="145">
                    <c:v>Jun-26</c:v>
                  </c:pt>
                  <c:pt idx="146">
                    <c:v>May-26</c:v>
                  </c:pt>
                  <c:pt idx="148">
                    <c:v>Jan-26</c:v>
                  </c:pt>
                  <c:pt idx="149">
                    <c:v>Feb-26</c:v>
                  </c:pt>
                  <c:pt idx="150">
                    <c:v>Mar-26</c:v>
                  </c:pt>
                  <c:pt idx="151">
                    <c:v>Apr-26</c:v>
                  </c:pt>
                  <c:pt idx="152">
                    <c:v>Jun-26</c:v>
                  </c:pt>
                  <c:pt idx="153">
                    <c:v>May-26</c:v>
                  </c:pt>
                  <c:pt idx="155">
                    <c:v>Jan-26</c:v>
                  </c:pt>
                  <c:pt idx="156">
                    <c:v>Feb-26</c:v>
                  </c:pt>
                  <c:pt idx="157">
                    <c:v>Mar-26</c:v>
                  </c:pt>
                  <c:pt idx="158">
                    <c:v>Apr-26</c:v>
                  </c:pt>
                  <c:pt idx="159">
                    <c:v>Jun-26</c:v>
                  </c:pt>
                  <c:pt idx="160">
                    <c:v>May-26</c:v>
                  </c:pt>
                  <c:pt idx="162">
                    <c:v>Jan-26</c:v>
                  </c:pt>
                  <c:pt idx="163">
                    <c:v>Feb-26</c:v>
                  </c:pt>
                  <c:pt idx="164">
                    <c:v>Mar-26</c:v>
                  </c:pt>
                  <c:pt idx="165">
                    <c:v>Apr-26</c:v>
                  </c:pt>
                  <c:pt idx="166">
                    <c:v>Jun-26</c:v>
                  </c:pt>
                  <c:pt idx="167">
                    <c:v>May-26</c:v>
                  </c:pt>
                  <c:pt idx="169">
                    <c:v>Jan-26</c:v>
                  </c:pt>
                  <c:pt idx="170">
                    <c:v>Feb-26</c:v>
                  </c:pt>
                  <c:pt idx="171">
                    <c:v>Mar-26</c:v>
                  </c:pt>
                  <c:pt idx="172">
                    <c:v>Apr-26</c:v>
                  </c:pt>
                  <c:pt idx="173">
                    <c:v>Jun-26</c:v>
                  </c:pt>
                  <c:pt idx="174">
                    <c:v>May-26</c:v>
                  </c:pt>
                  <c:pt idx="176">
                    <c:v>Jan-26</c:v>
                  </c:pt>
                  <c:pt idx="177">
                    <c:v>Feb-26</c:v>
                  </c:pt>
                  <c:pt idx="178">
                    <c:v>Mar-26</c:v>
                  </c:pt>
                  <c:pt idx="179">
                    <c:v>Apr-26</c:v>
                  </c:pt>
                  <c:pt idx="180">
                    <c:v>Jun-26</c:v>
                  </c:pt>
                  <c:pt idx="181">
                    <c:v>May-26</c:v>
                  </c:pt>
                  <c:pt idx="183">
                    <c:v>Jan-26</c:v>
                  </c:pt>
                  <c:pt idx="184">
                    <c:v>Feb-26</c:v>
                  </c:pt>
                  <c:pt idx="185">
                    <c:v>Mar-26</c:v>
                  </c:pt>
                  <c:pt idx="186">
                    <c:v>Apr-26</c:v>
                  </c:pt>
                  <c:pt idx="187">
                    <c:v>Jun-26</c:v>
                  </c:pt>
                  <c:pt idx="188">
                    <c:v>May-26</c:v>
                  </c:pt>
                  <c:pt idx="190">
                    <c:v>Jan-26</c:v>
                  </c:pt>
                  <c:pt idx="191">
                    <c:v>Feb-26</c:v>
                  </c:pt>
                  <c:pt idx="192">
                    <c:v>Mar-26</c:v>
                  </c:pt>
                  <c:pt idx="193">
                    <c:v>Apr-26</c:v>
                  </c:pt>
                  <c:pt idx="194">
                    <c:v>Jun-26</c:v>
                  </c:pt>
                  <c:pt idx="195">
                    <c:v>May-26</c:v>
                  </c:pt>
                  <c:pt idx="197">
                    <c:v>Jan-26</c:v>
                  </c:pt>
                  <c:pt idx="198">
                    <c:v>Feb-26</c:v>
                  </c:pt>
                  <c:pt idx="199">
                    <c:v>Mar-26</c:v>
                  </c:pt>
                  <c:pt idx="200">
                    <c:v>Apr-26</c:v>
                  </c:pt>
                  <c:pt idx="201">
                    <c:v>Jun-26</c:v>
                  </c:pt>
                  <c:pt idx="202">
                    <c:v>May-26</c:v>
                  </c:pt>
                  <c:pt idx="204">
                    <c:v>Jan-26</c:v>
                  </c:pt>
                  <c:pt idx="205">
                    <c:v>Feb-26</c:v>
                  </c:pt>
                  <c:pt idx="206">
                    <c:v>Mar-26</c:v>
                  </c:pt>
                  <c:pt idx="207">
                    <c:v>Apr-26</c:v>
                  </c:pt>
                  <c:pt idx="208">
                    <c:v>Jun-26</c:v>
                  </c:pt>
                  <c:pt idx="209">
                    <c:v>May-26</c:v>
                  </c:pt>
                  <c:pt idx="211">
                    <c:v>Jan-26</c:v>
                  </c:pt>
                  <c:pt idx="212">
                    <c:v>Feb-26</c:v>
                  </c:pt>
                  <c:pt idx="213">
                    <c:v>Mar-26</c:v>
                  </c:pt>
                  <c:pt idx="214">
                    <c:v>Apr-26</c:v>
                  </c:pt>
                  <c:pt idx="215">
                    <c:v>Jun-26</c:v>
                  </c:pt>
                  <c:pt idx="216">
                    <c:v>May-26</c:v>
                  </c:pt>
                  <c:pt idx="218">
                    <c:v>Jan-26</c:v>
                  </c:pt>
                  <c:pt idx="219">
                    <c:v>Feb-26</c:v>
                  </c:pt>
                  <c:pt idx="220">
                    <c:v>Mar-26</c:v>
                  </c:pt>
                  <c:pt idx="221">
                    <c:v>Apr-26</c:v>
                  </c:pt>
                  <c:pt idx="222">
                    <c:v>Jun-26</c:v>
                  </c:pt>
                  <c:pt idx="223">
                    <c:v>May-26</c:v>
                  </c:pt>
                  <c:pt idx="225">
                    <c:v>Jan-26</c:v>
                  </c:pt>
                  <c:pt idx="226">
                    <c:v>Feb-26</c:v>
                  </c:pt>
                  <c:pt idx="227">
                    <c:v>Mar-26</c:v>
                  </c:pt>
                  <c:pt idx="228">
                    <c:v>Apr-26</c:v>
                  </c:pt>
                  <c:pt idx="229">
                    <c:v>Jun-26</c:v>
                  </c:pt>
                  <c:pt idx="230">
                    <c:v>May-26</c:v>
                  </c:pt>
                  <c:pt idx="232">
                    <c:v>Jan-26</c:v>
                  </c:pt>
                  <c:pt idx="233">
                    <c:v>Feb-26</c:v>
                  </c:pt>
                  <c:pt idx="234">
                    <c:v>Mar-26</c:v>
                  </c:pt>
                  <c:pt idx="235">
                    <c:v>Apr-26</c:v>
                  </c:pt>
                  <c:pt idx="236">
                    <c:v>Jun-26</c:v>
                  </c:pt>
                  <c:pt idx="237">
                    <c:v>May-26</c:v>
                  </c:pt>
                  <c:pt idx="239">
                    <c:v>Jan-26</c:v>
                  </c:pt>
                  <c:pt idx="240">
                    <c:v>Feb-26</c:v>
                  </c:pt>
                  <c:pt idx="241">
                    <c:v>Mar-26</c:v>
                  </c:pt>
                  <c:pt idx="242">
                    <c:v>Apr-26</c:v>
                  </c:pt>
                  <c:pt idx="243">
                    <c:v>Jun-26</c:v>
                  </c:pt>
                  <c:pt idx="244">
                    <c:v>May-26</c:v>
                  </c:pt>
                  <c:pt idx="246">
                    <c:v>Jan-26</c:v>
                  </c:pt>
                  <c:pt idx="247">
                    <c:v>Feb-26</c:v>
                  </c:pt>
                  <c:pt idx="248">
                    <c:v>Mar-26</c:v>
                  </c:pt>
                  <c:pt idx="249">
                    <c:v>Apr-26</c:v>
                  </c:pt>
                  <c:pt idx="250">
                    <c:v>Jun-26</c:v>
                  </c:pt>
                  <c:pt idx="251">
                    <c:v>May-26</c:v>
                  </c:pt>
                  <c:pt idx="253">
                    <c:v>Jan-26</c:v>
                  </c:pt>
                  <c:pt idx="254">
                    <c:v>Feb-26</c:v>
                  </c:pt>
                  <c:pt idx="255">
                    <c:v>Mar-26</c:v>
                  </c:pt>
                  <c:pt idx="256">
                    <c:v>Apr-26</c:v>
                  </c:pt>
                  <c:pt idx="257">
                    <c:v>Jun-26</c:v>
                  </c:pt>
                  <c:pt idx="258">
                    <c:v>May-26</c:v>
                  </c:pt>
                  <c:pt idx="260">
                    <c:v>Jan-26</c:v>
                  </c:pt>
                  <c:pt idx="261">
                    <c:v>Feb-26</c:v>
                  </c:pt>
                  <c:pt idx="262">
                    <c:v>Mar-26</c:v>
                  </c:pt>
                  <c:pt idx="263">
                    <c:v>Apr-26</c:v>
                  </c:pt>
                  <c:pt idx="264">
                    <c:v>Jun-26</c:v>
                  </c:pt>
                  <c:pt idx="265">
                    <c:v>May-26</c:v>
                  </c:pt>
                  <c:pt idx="267">
                    <c:v>Jan-26</c:v>
                  </c:pt>
                  <c:pt idx="268">
                    <c:v>Feb-26</c:v>
                  </c:pt>
                  <c:pt idx="269">
                    <c:v>Mar-26</c:v>
                  </c:pt>
                  <c:pt idx="270">
                    <c:v>Apr-26</c:v>
                  </c:pt>
                  <c:pt idx="271">
                    <c:v>Jun-26</c:v>
                  </c:pt>
                  <c:pt idx="272">
                    <c:v>May-26</c:v>
                  </c:pt>
                  <c:pt idx="274">
                    <c:v>Jan-26</c:v>
                  </c:pt>
                  <c:pt idx="275">
                    <c:v>Feb-26</c:v>
                  </c:pt>
                  <c:pt idx="276">
                    <c:v>Mar-26</c:v>
                  </c:pt>
                  <c:pt idx="277">
                    <c:v>Apr-26</c:v>
                  </c:pt>
                  <c:pt idx="278">
                    <c:v>Jun-26</c:v>
                  </c:pt>
                  <c:pt idx="279">
                    <c:v>May-26</c:v>
                  </c:pt>
                  <c:pt idx="281">
                    <c:v>Jan-26</c:v>
                  </c:pt>
                  <c:pt idx="282">
                    <c:v>Feb-26</c:v>
                  </c:pt>
                  <c:pt idx="283">
                    <c:v>Mar-26</c:v>
                  </c:pt>
                  <c:pt idx="284">
                    <c:v>Apr-26</c:v>
                  </c:pt>
                  <c:pt idx="285">
                    <c:v>Jun-26</c:v>
                  </c:pt>
                  <c:pt idx="286">
                    <c:v>May-26</c:v>
                  </c:pt>
                  <c:pt idx="288">
                    <c:v>Jan-26</c:v>
                  </c:pt>
                  <c:pt idx="289">
                    <c:v>Feb-26</c:v>
                  </c:pt>
                  <c:pt idx="290">
                    <c:v>Mar-26</c:v>
                  </c:pt>
                  <c:pt idx="291">
                    <c:v>Apr-26</c:v>
                  </c:pt>
                  <c:pt idx="292">
                    <c:v>Jun-26</c:v>
                  </c:pt>
                  <c:pt idx="293">
                    <c:v>May-26</c:v>
                  </c:pt>
                  <c:pt idx="295">
                    <c:v>Jan-26</c:v>
                  </c:pt>
                  <c:pt idx="296">
                    <c:v>Feb-26</c:v>
                  </c:pt>
                  <c:pt idx="297">
                    <c:v>Mar-26</c:v>
                  </c:pt>
                  <c:pt idx="298">
                    <c:v>Apr-26</c:v>
                  </c:pt>
                  <c:pt idx="299">
                    <c:v>Jun-26</c:v>
                  </c:pt>
                  <c:pt idx="300">
                    <c:v>May-26</c:v>
                  </c:pt>
                  <c:pt idx="302">
                    <c:v>Jan-26</c:v>
                  </c:pt>
                  <c:pt idx="303">
                    <c:v>Feb-26</c:v>
                  </c:pt>
                  <c:pt idx="304">
                    <c:v>Mar-26</c:v>
                  </c:pt>
                  <c:pt idx="305">
                    <c:v>Apr-26</c:v>
                  </c:pt>
                  <c:pt idx="306">
                    <c:v>Jun-26</c:v>
                  </c:pt>
                  <c:pt idx="307">
                    <c:v>May-26</c:v>
                  </c:pt>
                  <c:pt idx="309">
                    <c:v>Jan-26</c:v>
                  </c:pt>
                  <c:pt idx="310">
                    <c:v>Feb-26</c:v>
                  </c:pt>
                  <c:pt idx="311">
                    <c:v>Mar-26</c:v>
                  </c:pt>
                  <c:pt idx="312">
                    <c:v>Apr-26</c:v>
                  </c:pt>
                  <c:pt idx="313">
                    <c:v>Jun-26</c:v>
                  </c:pt>
                  <c:pt idx="314">
                    <c:v>May-26</c:v>
                  </c:pt>
                  <c:pt idx="316">
                    <c:v>Jan-26</c:v>
                  </c:pt>
                  <c:pt idx="317">
                    <c:v>Feb-26</c:v>
                  </c:pt>
                  <c:pt idx="318">
                    <c:v>Mar-26</c:v>
                  </c:pt>
                  <c:pt idx="319">
                    <c:v>Apr-26</c:v>
                  </c:pt>
                  <c:pt idx="320">
                    <c:v>Jun-26</c:v>
                  </c:pt>
                  <c:pt idx="321">
                    <c:v>May-26</c:v>
                  </c:pt>
                  <c:pt idx="323">
                    <c:v>Jan-26</c:v>
                  </c:pt>
                  <c:pt idx="324">
                    <c:v>Feb-26</c:v>
                  </c:pt>
                  <c:pt idx="325">
                    <c:v>Mar-26</c:v>
                  </c:pt>
                  <c:pt idx="326">
                    <c:v>Apr-26</c:v>
                  </c:pt>
                  <c:pt idx="327">
                    <c:v>Jun-26</c:v>
                  </c:pt>
                  <c:pt idx="328">
                    <c:v>May-26</c:v>
                  </c:pt>
                  <c:pt idx="330">
                    <c:v>Jan-26</c:v>
                  </c:pt>
                  <c:pt idx="331">
                    <c:v>Feb-26</c:v>
                  </c:pt>
                  <c:pt idx="332">
                    <c:v>Mar-26</c:v>
                  </c:pt>
                  <c:pt idx="333">
                    <c:v>Apr-26</c:v>
                  </c:pt>
                  <c:pt idx="334">
                    <c:v>Jun-26</c:v>
                  </c:pt>
                  <c:pt idx="335">
                    <c:v>May-26</c:v>
                  </c:pt>
                  <c:pt idx="337">
                    <c:v>Jan-26</c:v>
                  </c:pt>
                  <c:pt idx="338">
                    <c:v>Feb-26</c:v>
                  </c:pt>
                  <c:pt idx="339">
                    <c:v>Mar-26</c:v>
                  </c:pt>
                  <c:pt idx="340">
                    <c:v>Apr-26</c:v>
                  </c:pt>
                  <c:pt idx="341">
                    <c:v>Jun-26</c:v>
                  </c:pt>
                  <c:pt idx="342">
                    <c:v>May-26</c:v>
                  </c:pt>
                  <c:pt idx="344">
                    <c:v>Jan-26</c:v>
                  </c:pt>
                  <c:pt idx="345">
                    <c:v>Feb-26</c:v>
                  </c:pt>
                  <c:pt idx="346">
                    <c:v>Mar-26</c:v>
                  </c:pt>
                  <c:pt idx="347">
                    <c:v>Apr-26</c:v>
                  </c:pt>
                  <c:pt idx="348">
                    <c:v>Jun-26</c:v>
                  </c:pt>
                  <c:pt idx="349">
                    <c:v>May-26</c:v>
                  </c:pt>
                  <c:pt idx="351">
                    <c:v>Jan-26</c:v>
                  </c:pt>
                  <c:pt idx="352">
                    <c:v>Feb-26</c:v>
                  </c:pt>
                  <c:pt idx="353">
                    <c:v>Mar-26</c:v>
                  </c:pt>
                  <c:pt idx="354">
                    <c:v>Apr-26</c:v>
                  </c:pt>
                  <c:pt idx="355">
                    <c:v>Jun-26</c:v>
                  </c:pt>
                  <c:pt idx="356">
                    <c:v>May-26</c:v>
                  </c:pt>
                  <c:pt idx="358">
                    <c:v>Jan-26</c:v>
                  </c:pt>
                  <c:pt idx="359">
                    <c:v>Feb-26</c:v>
                  </c:pt>
                  <c:pt idx="360">
                    <c:v>Mar-26</c:v>
                  </c:pt>
                  <c:pt idx="361">
                    <c:v>Apr-26</c:v>
                  </c:pt>
                  <c:pt idx="362">
                    <c:v>Jun-26</c:v>
                  </c:pt>
                  <c:pt idx="363">
                    <c:v>May-26</c:v>
                  </c:pt>
                  <c:pt idx="365">
                    <c:v>Jan-26</c:v>
                  </c:pt>
                  <c:pt idx="366">
                    <c:v>Feb-26</c:v>
                  </c:pt>
                  <c:pt idx="367">
                    <c:v>Mar-26</c:v>
                  </c:pt>
                  <c:pt idx="368">
                    <c:v>Apr-26</c:v>
                  </c:pt>
                  <c:pt idx="369">
                    <c:v>Jun-26</c:v>
                  </c:pt>
                  <c:pt idx="370">
                    <c:v>May-26</c:v>
                  </c:pt>
                  <c:pt idx="372">
                    <c:v>Jan-26</c:v>
                  </c:pt>
                  <c:pt idx="373">
                    <c:v>Feb-26</c:v>
                  </c:pt>
                  <c:pt idx="374">
                    <c:v>Mar-26</c:v>
                  </c:pt>
                  <c:pt idx="375">
                    <c:v>Apr-26</c:v>
                  </c:pt>
                  <c:pt idx="376">
                    <c:v>Jun-26</c:v>
                  </c:pt>
                  <c:pt idx="377">
                    <c:v>May-26</c:v>
                  </c:pt>
                  <c:pt idx="379">
                    <c:v>Jan-26</c:v>
                  </c:pt>
                  <c:pt idx="380">
                    <c:v>Feb-26</c:v>
                  </c:pt>
                  <c:pt idx="381">
                    <c:v>Mar-26</c:v>
                  </c:pt>
                  <c:pt idx="382">
                    <c:v>Apr-26</c:v>
                  </c:pt>
                  <c:pt idx="383">
                    <c:v>Jun-26</c:v>
                  </c:pt>
                  <c:pt idx="384">
                    <c:v>May-26</c:v>
                  </c:pt>
                  <c:pt idx="386">
                    <c:v>Jan-26</c:v>
                  </c:pt>
                  <c:pt idx="387">
                    <c:v>Feb-26</c:v>
                  </c:pt>
                  <c:pt idx="388">
                    <c:v>Mar-26</c:v>
                  </c:pt>
                  <c:pt idx="389">
                    <c:v>Apr-26</c:v>
                  </c:pt>
                  <c:pt idx="390">
                    <c:v>Jun-26</c:v>
                  </c:pt>
                  <c:pt idx="391">
                    <c:v>May-26</c:v>
                  </c:pt>
                  <c:pt idx="393">
                    <c:v>Jan-26</c:v>
                  </c:pt>
                  <c:pt idx="394">
                    <c:v>Feb-26</c:v>
                  </c:pt>
                  <c:pt idx="395">
                    <c:v>Mar-26</c:v>
                  </c:pt>
                  <c:pt idx="396">
                    <c:v>Apr-26</c:v>
                  </c:pt>
                  <c:pt idx="397">
                    <c:v>Jun-26</c:v>
                  </c:pt>
                  <c:pt idx="398">
                    <c:v>May-26</c:v>
                  </c:pt>
                  <c:pt idx="400">
                    <c:v>Jan-26</c:v>
                  </c:pt>
                  <c:pt idx="401">
                    <c:v>Feb-26</c:v>
                  </c:pt>
                  <c:pt idx="402">
                    <c:v>Mar-26</c:v>
                  </c:pt>
                  <c:pt idx="403">
                    <c:v>Apr-26</c:v>
                  </c:pt>
                  <c:pt idx="404">
                    <c:v>Jun-26</c:v>
                  </c:pt>
                  <c:pt idx="405">
                    <c:v>May-26</c:v>
                  </c:pt>
                  <c:pt idx="406">
                    <c:v>Jan-26</c:v>
                  </c:pt>
                  <c:pt idx="407">
                    <c:v>Apr-26</c:v>
                  </c:pt>
                  <c:pt idx="408">
                    <c:v>Jun-26</c:v>
                  </c:pt>
                  <c:pt idx="409">
                    <c:v>May-26</c:v>
                  </c:pt>
                  <c:pt idx="411">
                    <c:v>Jan-26</c:v>
                  </c:pt>
                  <c:pt idx="412">
                    <c:v>Feb-26</c:v>
                  </c:pt>
                  <c:pt idx="413">
                    <c:v>Mar-26</c:v>
                  </c:pt>
                  <c:pt idx="414">
                    <c:v>Apr-26</c:v>
                  </c:pt>
                  <c:pt idx="415">
                    <c:v>Jun-26</c:v>
                  </c:pt>
                  <c:pt idx="416">
                    <c:v>May-26</c:v>
                  </c:pt>
                  <c:pt idx="418">
                    <c:v>Jan-26</c:v>
                  </c:pt>
                  <c:pt idx="419">
                    <c:v>Feb-26</c:v>
                  </c:pt>
                  <c:pt idx="420">
                    <c:v>Mar-26</c:v>
                  </c:pt>
                  <c:pt idx="421">
                    <c:v>Apr-26</c:v>
                  </c:pt>
                  <c:pt idx="422">
                    <c:v>Jun-26</c:v>
                  </c:pt>
                  <c:pt idx="423">
                    <c:v>May-26</c:v>
                  </c:pt>
                  <c:pt idx="424">
                    <c:v>Jan-26</c:v>
                  </c:pt>
                  <c:pt idx="425">
                    <c:v>Apr-26</c:v>
                  </c:pt>
                  <c:pt idx="426">
                    <c:v>Jun-26</c:v>
                  </c:pt>
                  <c:pt idx="427">
                    <c:v>May-26</c:v>
                  </c:pt>
                  <c:pt idx="428">
                    <c:v>Jan-26</c:v>
                  </c:pt>
                  <c:pt idx="429">
                    <c:v>Apr-26</c:v>
                  </c:pt>
                  <c:pt idx="430">
                    <c:v>Jun-26</c:v>
                  </c:pt>
                  <c:pt idx="431">
                    <c:v>May-26</c:v>
                  </c:pt>
                  <c:pt idx="432">
                    <c:v>Apr-26</c:v>
                  </c:pt>
                  <c:pt idx="433">
                    <c:v>Jun-26</c:v>
                  </c:pt>
                  <c:pt idx="434">
                    <c:v>May-26</c:v>
                  </c:pt>
                </c:lvl>
                <c:lvl>
                  <c:pt idx="0">
                    <c:v>2025</c:v>
                  </c:pt>
                  <c:pt idx="1">
                    <c:v>2026</c:v>
                  </c:pt>
                  <c:pt idx="7">
                    <c:v>2025</c:v>
                  </c:pt>
                  <c:pt idx="8">
                    <c:v>2026</c:v>
                  </c:pt>
                  <c:pt idx="14">
                    <c:v>2025</c:v>
                  </c:pt>
                  <c:pt idx="15">
                    <c:v>2026</c:v>
                  </c:pt>
                  <c:pt idx="21">
                    <c:v>2025</c:v>
                  </c:pt>
                  <c:pt idx="22">
                    <c:v>2026</c:v>
                  </c:pt>
                  <c:pt idx="28">
                    <c:v>2025</c:v>
                  </c:pt>
                  <c:pt idx="29">
                    <c:v>2026</c:v>
                  </c:pt>
                  <c:pt idx="35">
                    <c:v>2025</c:v>
                  </c:pt>
                  <c:pt idx="36">
                    <c:v>2026</c:v>
                  </c:pt>
                  <c:pt idx="42">
                    <c:v>2025</c:v>
                  </c:pt>
                  <c:pt idx="43">
                    <c:v>2026</c:v>
                  </c:pt>
                  <c:pt idx="49">
                    <c:v>2025</c:v>
                  </c:pt>
                  <c:pt idx="50">
                    <c:v>2026</c:v>
                  </c:pt>
                  <c:pt idx="56">
                    <c:v>2025</c:v>
                  </c:pt>
                  <c:pt idx="57">
                    <c:v>2026</c:v>
                  </c:pt>
                  <c:pt idx="63">
                    <c:v>2025</c:v>
                  </c:pt>
                  <c:pt idx="64">
                    <c:v>2026</c:v>
                  </c:pt>
                  <c:pt idx="70">
                    <c:v>2025</c:v>
                  </c:pt>
                  <c:pt idx="71">
                    <c:v>2026</c:v>
                  </c:pt>
                  <c:pt idx="77">
                    <c:v>2025</c:v>
                  </c:pt>
                  <c:pt idx="78">
                    <c:v>2026</c:v>
                  </c:pt>
                  <c:pt idx="84">
                    <c:v>2025</c:v>
                  </c:pt>
                  <c:pt idx="85">
                    <c:v>2026</c:v>
                  </c:pt>
                  <c:pt idx="91">
                    <c:v>2025</c:v>
                  </c:pt>
                  <c:pt idx="92">
                    <c:v>2026</c:v>
                  </c:pt>
                  <c:pt idx="98">
                    <c:v>2025</c:v>
                  </c:pt>
                  <c:pt idx="99">
                    <c:v>2026</c:v>
                  </c:pt>
                  <c:pt idx="105">
                    <c:v>2025</c:v>
                  </c:pt>
                  <c:pt idx="106">
                    <c:v>2026</c:v>
                  </c:pt>
                  <c:pt idx="112">
                    <c:v>2025</c:v>
                  </c:pt>
                  <c:pt idx="113">
                    <c:v>2026</c:v>
                  </c:pt>
                  <c:pt idx="119">
                    <c:v>2025</c:v>
                  </c:pt>
                  <c:pt idx="120">
                    <c:v>2026</c:v>
                  </c:pt>
                  <c:pt idx="126">
                    <c:v>2025</c:v>
                  </c:pt>
                  <c:pt idx="127">
                    <c:v>2026</c:v>
                  </c:pt>
                  <c:pt idx="133">
                    <c:v>2025</c:v>
                  </c:pt>
                  <c:pt idx="134">
                    <c:v>2026</c:v>
                  </c:pt>
                  <c:pt idx="140">
                    <c:v>2025</c:v>
                  </c:pt>
                  <c:pt idx="141">
                    <c:v>2026</c:v>
                  </c:pt>
                  <c:pt idx="147">
                    <c:v>2025</c:v>
                  </c:pt>
                  <c:pt idx="148">
                    <c:v>2026</c:v>
                  </c:pt>
                  <c:pt idx="154">
                    <c:v>2025</c:v>
                  </c:pt>
                  <c:pt idx="155">
                    <c:v>2026</c:v>
                  </c:pt>
                  <c:pt idx="161">
                    <c:v>2025</c:v>
                  </c:pt>
                  <c:pt idx="162">
                    <c:v>2026</c:v>
                  </c:pt>
                  <c:pt idx="168">
                    <c:v>2025</c:v>
                  </c:pt>
                  <c:pt idx="169">
                    <c:v>2026</c:v>
                  </c:pt>
                  <c:pt idx="175">
                    <c:v>2025</c:v>
                  </c:pt>
                  <c:pt idx="176">
                    <c:v>2026</c:v>
                  </c:pt>
                  <c:pt idx="182">
                    <c:v>2025</c:v>
                  </c:pt>
                  <c:pt idx="183">
                    <c:v>2026</c:v>
                  </c:pt>
                  <c:pt idx="189">
                    <c:v>2025</c:v>
                  </c:pt>
                  <c:pt idx="190">
                    <c:v>2026</c:v>
                  </c:pt>
                  <c:pt idx="196">
                    <c:v>2025</c:v>
                  </c:pt>
                  <c:pt idx="197">
                    <c:v>2026</c:v>
                  </c:pt>
                  <c:pt idx="203">
                    <c:v>2025</c:v>
                  </c:pt>
                  <c:pt idx="204">
                    <c:v>2026</c:v>
                  </c:pt>
                  <c:pt idx="210">
                    <c:v>2025</c:v>
                  </c:pt>
                  <c:pt idx="211">
                    <c:v>2026</c:v>
                  </c:pt>
                  <c:pt idx="217">
                    <c:v>2025</c:v>
                  </c:pt>
                  <c:pt idx="218">
                    <c:v>2026</c:v>
                  </c:pt>
                  <c:pt idx="224">
                    <c:v>2025</c:v>
                  </c:pt>
                  <c:pt idx="225">
                    <c:v>2026</c:v>
                  </c:pt>
                  <c:pt idx="231">
                    <c:v>2025</c:v>
                  </c:pt>
                  <c:pt idx="232">
                    <c:v>2026</c:v>
                  </c:pt>
                  <c:pt idx="238">
                    <c:v>2025</c:v>
                  </c:pt>
                  <c:pt idx="239">
                    <c:v>2026</c:v>
                  </c:pt>
                  <c:pt idx="245">
                    <c:v>2025</c:v>
                  </c:pt>
                  <c:pt idx="246">
                    <c:v>2026</c:v>
                  </c:pt>
                  <c:pt idx="252">
                    <c:v>2025</c:v>
                  </c:pt>
                  <c:pt idx="253">
                    <c:v>2026</c:v>
                  </c:pt>
                  <c:pt idx="259">
                    <c:v>2025</c:v>
                  </c:pt>
                  <c:pt idx="260">
                    <c:v>2026</c:v>
                  </c:pt>
                  <c:pt idx="266">
                    <c:v>2025</c:v>
                  </c:pt>
                  <c:pt idx="267">
                    <c:v>2026</c:v>
                  </c:pt>
                  <c:pt idx="273">
                    <c:v>2025</c:v>
                  </c:pt>
                  <c:pt idx="274">
                    <c:v>2026</c:v>
                  </c:pt>
                  <c:pt idx="280">
                    <c:v>2025</c:v>
                  </c:pt>
                  <c:pt idx="281">
                    <c:v>2026</c:v>
                  </c:pt>
                  <c:pt idx="287">
                    <c:v>2025</c:v>
                  </c:pt>
                  <c:pt idx="288">
                    <c:v>2026</c:v>
                  </c:pt>
                  <c:pt idx="294">
                    <c:v>2025</c:v>
                  </c:pt>
                  <c:pt idx="295">
                    <c:v>2026</c:v>
                  </c:pt>
                  <c:pt idx="301">
                    <c:v>2025</c:v>
                  </c:pt>
                  <c:pt idx="302">
                    <c:v>2026</c:v>
                  </c:pt>
                  <c:pt idx="308">
                    <c:v>2025</c:v>
                  </c:pt>
                  <c:pt idx="309">
                    <c:v>2026</c:v>
                  </c:pt>
                  <c:pt idx="315">
                    <c:v>2025</c:v>
                  </c:pt>
                  <c:pt idx="316">
                    <c:v>2026</c:v>
                  </c:pt>
                  <c:pt idx="322">
                    <c:v>2025</c:v>
                  </c:pt>
                  <c:pt idx="323">
                    <c:v>2026</c:v>
                  </c:pt>
                  <c:pt idx="329">
                    <c:v>2025</c:v>
                  </c:pt>
                  <c:pt idx="330">
                    <c:v>2026</c:v>
                  </c:pt>
                  <c:pt idx="336">
                    <c:v>2025</c:v>
                  </c:pt>
                  <c:pt idx="337">
                    <c:v>2026</c:v>
                  </c:pt>
                  <c:pt idx="343">
                    <c:v>2025</c:v>
                  </c:pt>
                  <c:pt idx="344">
                    <c:v>2026</c:v>
                  </c:pt>
                  <c:pt idx="350">
                    <c:v>2025</c:v>
                  </c:pt>
                  <c:pt idx="351">
                    <c:v>2026</c:v>
                  </c:pt>
                  <c:pt idx="357">
                    <c:v>2025</c:v>
                  </c:pt>
                  <c:pt idx="358">
                    <c:v>2026</c:v>
                  </c:pt>
                  <c:pt idx="364">
                    <c:v>2025</c:v>
                  </c:pt>
                  <c:pt idx="365">
                    <c:v>2026</c:v>
                  </c:pt>
                  <c:pt idx="371">
                    <c:v>2025</c:v>
                  </c:pt>
                  <c:pt idx="372">
                    <c:v>2026</c:v>
                  </c:pt>
                  <c:pt idx="378">
                    <c:v>2025</c:v>
                  </c:pt>
                  <c:pt idx="379">
                    <c:v>2026</c:v>
                  </c:pt>
                  <c:pt idx="385">
                    <c:v>2025</c:v>
                  </c:pt>
                  <c:pt idx="386">
                    <c:v>2026</c:v>
                  </c:pt>
                  <c:pt idx="392">
                    <c:v>2025</c:v>
                  </c:pt>
                  <c:pt idx="393">
                    <c:v>2026</c:v>
                  </c:pt>
                  <c:pt idx="399">
                    <c:v>2025</c:v>
                  </c:pt>
                  <c:pt idx="400">
                    <c:v>2026</c:v>
                  </c:pt>
                  <c:pt idx="406">
                    <c:v>2026</c:v>
                  </c:pt>
                  <c:pt idx="410">
                    <c:v>2025</c:v>
                  </c:pt>
                  <c:pt idx="411">
                    <c:v>2026</c:v>
                  </c:pt>
                  <c:pt idx="417">
                    <c:v>2025</c:v>
                  </c:pt>
                  <c:pt idx="418">
                    <c:v>2026</c:v>
                  </c:pt>
                  <c:pt idx="424">
                    <c:v>2026</c:v>
                  </c:pt>
                  <c:pt idx="428">
                    <c:v>2026</c:v>
                  </c:pt>
                  <c:pt idx="432">
                    <c:v>2026</c:v>
                  </c:pt>
                </c:lvl>
                <c:lvl>
                  <c:pt idx="0">
                    <c:v>1Pc Autocoiner 1 (789)</c:v>
                  </c:pt>
                  <c:pt idx="7">
                    <c:v>1Pc Autocoiner 2 (844)</c:v>
                  </c:pt>
                  <c:pt idx="14">
                    <c:v>1pc Autocoiner 9 (34753)</c:v>
                  </c:pt>
                  <c:pt idx="21">
                    <c:v>1PCAC10</c:v>
                  </c:pt>
                  <c:pt idx="28">
                    <c:v>2Pc Autocoiner 3 (796)</c:v>
                  </c:pt>
                  <c:pt idx="35">
                    <c:v>2Pc Autocoiner 4 (843)</c:v>
                  </c:pt>
                  <c:pt idx="42">
                    <c:v>2Pc Autocoiner 5 (858)</c:v>
                  </c:pt>
                  <c:pt idx="49">
                    <c:v>2Pc Autocoiner 7 (996)</c:v>
                  </c:pt>
                  <c:pt idx="56">
                    <c:v>2PCAC06</c:v>
                  </c:pt>
                  <c:pt idx="63">
                    <c:v>AC08</c:v>
                  </c:pt>
                  <c:pt idx="70">
                    <c:v>AC09</c:v>
                  </c:pt>
                  <c:pt idx="77">
                    <c:v>AC10</c:v>
                  </c:pt>
                  <c:pt idx="84">
                    <c:v>Autocoiner #3</c:v>
                  </c:pt>
                  <c:pt idx="91">
                    <c:v>Autocoiner #4</c:v>
                  </c:pt>
                  <c:pt idx="98">
                    <c:v>Autocoiner #5</c:v>
                  </c:pt>
                  <c:pt idx="105">
                    <c:v>Autocoiner #6</c:v>
                  </c:pt>
                  <c:pt idx="112">
                    <c:v>Autocoiner #7</c:v>
                  </c:pt>
                  <c:pt idx="119">
                    <c:v>Autocoiner #8</c:v>
                  </c:pt>
                  <c:pt idx="126">
                    <c:v>BFX1</c:v>
                  </c:pt>
                  <c:pt idx="133">
                    <c:v>BIM 1 (815)</c:v>
                  </c:pt>
                  <c:pt idx="140">
                    <c:v>BIM 10 (997)</c:v>
                  </c:pt>
                  <c:pt idx="147">
                    <c:v>BIM 11 (991)</c:v>
                  </c:pt>
                  <c:pt idx="154">
                    <c:v>BIM 12</c:v>
                  </c:pt>
                  <c:pt idx="161">
                    <c:v>BIM 17</c:v>
                  </c:pt>
                  <c:pt idx="168">
                    <c:v>BIM 2 (820)</c:v>
                  </c:pt>
                  <c:pt idx="175">
                    <c:v>BIM 4 (828)</c:v>
                  </c:pt>
                  <c:pt idx="182">
                    <c:v>BIM 6 (788)</c:v>
                  </c:pt>
                  <c:pt idx="189">
                    <c:v>BIM 7 (798)</c:v>
                  </c:pt>
                  <c:pt idx="196">
                    <c:v>BIM 9 (977)</c:v>
                  </c:pt>
                  <c:pt idx="203">
                    <c:v>BIM03</c:v>
                  </c:pt>
                  <c:pt idx="210">
                    <c:v>BIM08</c:v>
                  </c:pt>
                  <c:pt idx="217">
                    <c:v>BIM13</c:v>
                  </c:pt>
                  <c:pt idx="224">
                    <c:v>BIM14</c:v>
                  </c:pt>
                  <c:pt idx="231">
                    <c:v>BIM15</c:v>
                  </c:pt>
                  <c:pt idx="238">
                    <c:v>BIM16</c:v>
                  </c:pt>
                  <c:pt idx="245">
                    <c:v>EX05</c:v>
                  </c:pt>
                  <c:pt idx="252">
                    <c:v>Extruder 4 (994)</c:v>
                  </c:pt>
                  <c:pt idx="259">
                    <c:v>HF11</c:v>
                  </c:pt>
                  <c:pt idx="266">
                    <c:v>HF17</c:v>
                  </c:pt>
                  <c:pt idx="273">
                    <c:v>HU1 (849)</c:v>
                  </c:pt>
                  <c:pt idx="280">
                    <c:v>HU2</c:v>
                  </c:pt>
                  <c:pt idx="287">
                    <c:v>Keifel11 (978)</c:v>
                  </c:pt>
                  <c:pt idx="294">
                    <c:v>Keifel12 (979)</c:v>
                  </c:pt>
                  <c:pt idx="301">
                    <c:v>Kiefel 10</c:v>
                  </c:pt>
                  <c:pt idx="308">
                    <c:v>Kiefel 13</c:v>
                  </c:pt>
                  <c:pt idx="315">
                    <c:v>Kiefel 14</c:v>
                  </c:pt>
                  <c:pt idx="322">
                    <c:v>Kiefel 2</c:v>
                  </c:pt>
                  <c:pt idx="329">
                    <c:v>Kiefel 3</c:v>
                  </c:pt>
                  <c:pt idx="336">
                    <c:v>Kiefel 9</c:v>
                  </c:pt>
                  <c:pt idx="343">
                    <c:v>Kiefel5 (790)</c:v>
                  </c:pt>
                  <c:pt idx="350">
                    <c:v>Kiefel6 (791)</c:v>
                  </c:pt>
                  <c:pt idx="357">
                    <c:v>Kiefel8 (793)</c:v>
                  </c:pt>
                  <c:pt idx="364">
                    <c:v>P16</c:v>
                  </c:pt>
                  <c:pt idx="371">
                    <c:v>PCH01</c:v>
                  </c:pt>
                  <c:pt idx="378">
                    <c:v>PCH04</c:v>
                  </c:pt>
                  <c:pt idx="385">
                    <c:v>PCH07</c:v>
                  </c:pt>
                  <c:pt idx="392">
                    <c:v>PCH15</c:v>
                  </c:pt>
                  <c:pt idx="399">
                    <c:v>HU3</c:v>
                  </c:pt>
                  <c:pt idx="406">
                    <c:v>1PCAC11</c:v>
                  </c:pt>
                  <c:pt idx="410">
                    <c:v>HF12</c:v>
                  </c:pt>
                  <c:pt idx="417">
                    <c:v>EXT06</c:v>
                  </c:pt>
                  <c:pt idx="424">
                    <c:v>1PCAC12</c:v>
                  </c:pt>
                  <c:pt idx="428">
                    <c:v>PCH17</c:v>
                  </c:pt>
                  <c:pt idx="432">
                    <c:v>BIM05</c:v>
                  </c:pt>
                </c:lvl>
              </c:multiLvlStrCache>
            </c:multiLvlStrRef>
          </c:cat>
          <c:val>
            <c:numRef>
              <c:f>'12 mo trend'!$B$4:$B$567</c:f>
              <c:numCache>
                <c:formatCode>0.0%</c:formatCode>
                <c:ptCount val="435"/>
                <c:pt idx="0">
                  <c:v>0.64464905924389682</c:v>
                </c:pt>
                <c:pt idx="1">
                  <c:v>0.45016211208893003</c:v>
                </c:pt>
                <c:pt idx="2">
                  <c:v>0.67069922120230074</c:v>
                </c:pt>
                <c:pt idx="3">
                  <c:v>0.47309796572257645</c:v>
                </c:pt>
                <c:pt idx="4">
                  <c:v>0.26166284950120661</c:v>
                </c:pt>
                <c:pt idx="5">
                  <c:v>0.50124217285815986</c:v>
                </c:pt>
                <c:pt idx="6">
                  <c:v>0.49560169947938482</c:v>
                </c:pt>
                <c:pt idx="7">
                  <c:v>0.58618497924736135</c:v>
                </c:pt>
                <c:pt idx="8">
                  <c:v>0.54443527503485956</c:v>
                </c:pt>
                <c:pt idx="9">
                  <c:v>0.42686846566826786</c:v>
                </c:pt>
                <c:pt idx="10">
                  <c:v>0.57344521224086864</c:v>
                </c:pt>
                <c:pt idx="11">
                  <c:v>0.57401256106071175</c:v>
                </c:pt>
                <c:pt idx="12">
                  <c:v>0.51284134991336894</c:v>
                </c:pt>
                <c:pt idx="13">
                  <c:v>0.54598162779489723</c:v>
                </c:pt>
                <c:pt idx="14">
                  <c:v>0.58418572257690082</c:v>
                </c:pt>
                <c:pt idx="15">
                  <c:v>0.4456064690026954</c:v>
                </c:pt>
                <c:pt idx="16">
                  <c:v>0.5386336849329374</c:v>
                </c:pt>
                <c:pt idx="17">
                  <c:v>0.44132467462477432</c:v>
                </c:pt>
                <c:pt idx="18">
                  <c:v>0.4130643879727337</c:v>
                </c:pt>
                <c:pt idx="19">
                  <c:v>0.47670387820648868</c:v>
                </c:pt>
                <c:pt idx="20">
                  <c:v>0.43682856092479877</c:v>
                </c:pt>
                <c:pt idx="21">
                  <c:v>0.49412614564991658</c:v>
                </c:pt>
                <c:pt idx="22">
                  <c:v>0.57789938960218901</c:v>
                </c:pt>
                <c:pt idx="23">
                  <c:v>0.64101171892674536</c:v>
                </c:pt>
                <c:pt idx="24">
                  <c:v>0.64432323005117254</c:v>
                </c:pt>
                <c:pt idx="25">
                  <c:v>0.68929228007701104</c:v>
                </c:pt>
                <c:pt idx="26">
                  <c:v>0.60227467077133567</c:v>
                </c:pt>
                <c:pt idx="27">
                  <c:v>0.72967637408269692</c:v>
                </c:pt>
                <c:pt idx="28">
                  <c:v>0.67967811480418272</c:v>
                </c:pt>
                <c:pt idx="29">
                  <c:v>0.55449876355335748</c:v>
                </c:pt>
                <c:pt idx="30">
                  <c:v>0.60071128835451326</c:v>
                </c:pt>
                <c:pt idx="31">
                  <c:v>0.73248502185998809</c:v>
                </c:pt>
                <c:pt idx="32">
                  <c:v>0.66267962806424352</c:v>
                </c:pt>
                <c:pt idx="33">
                  <c:v>0.74496541762728818</c:v>
                </c:pt>
                <c:pt idx="34">
                  <c:v>-9.4637653530869559E-2</c:v>
                </c:pt>
                <c:pt idx="35">
                  <c:v>0.57463007953114542</c:v>
                </c:pt>
                <c:pt idx="36">
                  <c:v>0.61247231261450952</c:v>
                </c:pt>
                <c:pt idx="37">
                  <c:v>0.65841494922790356</c:v>
                </c:pt>
                <c:pt idx="38">
                  <c:v>0.62442204301075266</c:v>
                </c:pt>
                <c:pt idx="39">
                  <c:v>0.36935791481246028</c:v>
                </c:pt>
                <c:pt idx="40">
                  <c:v>0.69102546068364046</c:v>
                </c:pt>
                <c:pt idx="41">
                  <c:v>0.493902024500673</c:v>
                </c:pt>
                <c:pt idx="42">
                  <c:v>0.64036976450465821</c:v>
                </c:pt>
                <c:pt idx="43">
                  <c:v>0.56044518702166646</c:v>
                </c:pt>
                <c:pt idx="44">
                  <c:v>0.66365369151502518</c:v>
                </c:pt>
                <c:pt idx="45">
                  <c:v>0.63479189477810671</c:v>
                </c:pt>
                <c:pt idx="46">
                  <c:v>0.52228379373081679</c:v>
                </c:pt>
                <c:pt idx="47">
                  <c:v>0.58450625869262862</c:v>
                </c:pt>
                <c:pt idx="48">
                  <c:v>0.59101721947395458</c:v>
                </c:pt>
                <c:pt idx="49">
                  <c:v>0.65087902402820308</c:v>
                </c:pt>
                <c:pt idx="50">
                  <c:v>0.50797905584644654</c:v>
                </c:pt>
                <c:pt idx="51">
                  <c:v>0.63996410409811555</c:v>
                </c:pt>
                <c:pt idx="52">
                  <c:v>0.69108654108654122</c:v>
                </c:pt>
                <c:pt idx="53">
                  <c:v>0.53825018480034592</c:v>
                </c:pt>
                <c:pt idx="54">
                  <c:v>0.75129432450913358</c:v>
                </c:pt>
                <c:pt idx="55">
                  <c:v>0.62168519240332798</c:v>
                </c:pt>
                <c:pt idx="56">
                  <c:v>0.56069136680144471</c:v>
                </c:pt>
                <c:pt idx="57">
                  <c:v>0.55271981718386265</c:v>
                </c:pt>
                <c:pt idx="58">
                  <c:v>0.44879910988336402</c:v>
                </c:pt>
                <c:pt idx="59">
                  <c:v>0.47510147280528819</c:v>
                </c:pt>
                <c:pt idx="60">
                  <c:v>0.38114654899551287</c:v>
                </c:pt>
                <c:pt idx="61">
                  <c:v>0.43080852616535403</c:v>
                </c:pt>
                <c:pt idx="62">
                  <c:v>0.31836866997686786</c:v>
                </c:pt>
                <c:pt idx="63">
                  <c:v>0.65126842119143991</c:v>
                </c:pt>
                <c:pt idx="64">
                  <c:v>0.26572485207100593</c:v>
                </c:pt>
                <c:pt idx="65">
                  <c:v>5.4195563312359352E-3</c:v>
                </c:pt>
                <c:pt idx="66">
                  <c:v>0.7326651555288527</c:v>
                </c:pt>
                <c:pt idx="67">
                  <c:v>0.76205731593662629</c:v>
                </c:pt>
                <c:pt idx="68">
                  <c:v>0.74969743026823155</c:v>
                </c:pt>
                <c:pt idx="69">
                  <c:v>0.5859721648063938</c:v>
                </c:pt>
                <c:pt idx="70">
                  <c:v>0.65056643422582838</c:v>
                </c:pt>
                <c:pt idx="71">
                  <c:v>0.52945803270257596</c:v>
                </c:pt>
                <c:pt idx="72">
                  <c:v>0.69744517295952968</c:v>
                </c:pt>
                <c:pt idx="73">
                  <c:v>0.70492094510570269</c:v>
                </c:pt>
                <c:pt idx="74">
                  <c:v>0.59554226692035872</c:v>
                </c:pt>
                <c:pt idx="75">
                  <c:v>0.76531169008320821</c:v>
                </c:pt>
                <c:pt idx="76">
                  <c:v>0.79721993974253624</c:v>
                </c:pt>
                <c:pt idx="77">
                  <c:v>0.71083472658320779</c:v>
                </c:pt>
                <c:pt idx="78">
                  <c:v>0.53248658810582783</c:v>
                </c:pt>
                <c:pt idx="79">
                  <c:v>0.66697785072199722</c:v>
                </c:pt>
                <c:pt idx="80">
                  <c:v>0.76606753812636164</c:v>
                </c:pt>
                <c:pt idx="81">
                  <c:v>0.72545635672293085</c:v>
                </c:pt>
                <c:pt idx="82">
                  <c:v>0.71473478519441525</c:v>
                </c:pt>
                <c:pt idx="83">
                  <c:v>0.6448799956262643</c:v>
                </c:pt>
                <c:pt idx="84">
                  <c:v>0.74103301165788327</c:v>
                </c:pt>
                <c:pt idx="85">
                  <c:v>0.61284153757257243</c:v>
                </c:pt>
                <c:pt idx="86">
                  <c:v>0.68278276754452727</c:v>
                </c:pt>
                <c:pt idx="87">
                  <c:v>0.73510520175968741</c:v>
                </c:pt>
                <c:pt idx="88">
                  <c:v>0.65838062166511391</c:v>
                </c:pt>
                <c:pt idx="89">
                  <c:v>0.51248170784195579</c:v>
                </c:pt>
                <c:pt idx="90">
                  <c:v>0.44707837767877828</c:v>
                </c:pt>
                <c:pt idx="91">
                  <c:v>0.72128579713851215</c:v>
                </c:pt>
                <c:pt idx="92">
                  <c:v>0.79211087420042647</c:v>
                </c:pt>
                <c:pt idx="93">
                  <c:v>0.824346295550484</c:v>
                </c:pt>
                <c:pt idx="94">
                  <c:v>0.84088363494055574</c:v>
                </c:pt>
                <c:pt idx="95">
                  <c:v>0.7536467691959422</c:v>
                </c:pt>
                <c:pt idx="96">
                  <c:v>0.70217503956527227</c:v>
                </c:pt>
                <c:pt idx="97">
                  <c:v>0.77104830267683566</c:v>
                </c:pt>
                <c:pt idx="98">
                  <c:v>0.73808465544103263</c:v>
                </c:pt>
                <c:pt idx="99">
                  <c:v>0.7451800328461613</c:v>
                </c:pt>
                <c:pt idx="100">
                  <c:v>0.73089869989976208</c:v>
                </c:pt>
                <c:pt idx="101">
                  <c:v>0.77552427696426407</c:v>
                </c:pt>
                <c:pt idx="102">
                  <c:v>0.73005712034666137</c:v>
                </c:pt>
                <c:pt idx="103">
                  <c:v>0.42061768438866171</c:v>
                </c:pt>
                <c:pt idx="104">
                  <c:v>0.77283305820907644</c:v>
                </c:pt>
                <c:pt idx="105">
                  <c:v>0.66714324133603331</c:v>
                </c:pt>
                <c:pt idx="106">
                  <c:v>0.69920626320637169</c:v>
                </c:pt>
                <c:pt idx="107">
                  <c:v>0.68919485184076623</c:v>
                </c:pt>
                <c:pt idx="108">
                  <c:v>0.71376582915922493</c:v>
                </c:pt>
                <c:pt idx="109">
                  <c:v>0.64350453172205435</c:v>
                </c:pt>
                <c:pt idx="110">
                  <c:v>0.65427777777777774</c:v>
                </c:pt>
                <c:pt idx="111">
                  <c:v>0.65632400102840283</c:v>
                </c:pt>
                <c:pt idx="112">
                  <c:v>0.73040818357038562</c:v>
                </c:pt>
                <c:pt idx="113">
                  <c:v>0.7106017967312479</c:v>
                </c:pt>
                <c:pt idx="114">
                  <c:v>0.7145318352059925</c:v>
                </c:pt>
                <c:pt idx="115">
                  <c:v>0.75059556786703596</c:v>
                </c:pt>
                <c:pt idx="116">
                  <c:v>0.63806160715588567</c:v>
                </c:pt>
                <c:pt idx="117">
                  <c:v>0.66592233009708734</c:v>
                </c:pt>
                <c:pt idx="118">
                  <c:v>0.7027782366870422</c:v>
                </c:pt>
                <c:pt idx="119">
                  <c:v>0.75915057334248059</c:v>
                </c:pt>
                <c:pt idx="120">
                  <c:v>0.74378153192755592</c:v>
                </c:pt>
                <c:pt idx="121">
                  <c:v>0.77852950401003629</c:v>
                </c:pt>
                <c:pt idx="122">
                  <c:v>0.78332674185497841</c:v>
                </c:pt>
                <c:pt idx="123">
                  <c:v>0.71113246514829898</c:v>
                </c:pt>
                <c:pt idx="124">
                  <c:v>0.63663316433929262</c:v>
                </c:pt>
                <c:pt idx="125">
                  <c:v>0.76674847873128371</c:v>
                </c:pt>
                <c:pt idx="126">
                  <c:v>0.60328915871285826</c:v>
                </c:pt>
                <c:pt idx="127">
                  <c:v>0.58472101537015142</c:v>
                </c:pt>
                <c:pt idx="128">
                  <c:v>0.59684872234468123</c:v>
                </c:pt>
                <c:pt idx="129">
                  <c:v>0.5451701212358232</c:v>
                </c:pt>
                <c:pt idx="130">
                  <c:v>0.71624296406259658</c:v>
                </c:pt>
                <c:pt idx="131">
                  <c:v>0.45317744306676644</c:v>
                </c:pt>
                <c:pt idx="132">
                  <c:v>0.64726429329905544</c:v>
                </c:pt>
                <c:pt idx="133">
                  <c:v>0.394172980541942</c:v>
                </c:pt>
                <c:pt idx="134">
                  <c:v>0.30841397849462365</c:v>
                </c:pt>
                <c:pt idx="135">
                  <c:v>#N/A</c:v>
                </c:pt>
                <c:pt idx="136">
                  <c:v>0.37035682168061335</c:v>
                </c:pt>
                <c:pt idx="137">
                  <c:v>0.62756991711973609</c:v>
                </c:pt>
                <c:pt idx="138">
                  <c:v>0.22709815424006224</c:v>
                </c:pt>
                <c:pt idx="139">
                  <c:v>0.47354508224788044</c:v>
                </c:pt>
                <c:pt idx="140">
                  <c:v>0.48788078406543667</c:v>
                </c:pt>
                <c:pt idx="141">
                  <c:v>0.42176686485095555</c:v>
                </c:pt>
                <c:pt idx="142">
                  <c:v>0.52375755922338918</c:v>
                </c:pt>
                <c:pt idx="143">
                  <c:v>0.56152463822945242</c:v>
                </c:pt>
                <c:pt idx="144">
                  <c:v>0.59078276656658057</c:v>
                </c:pt>
                <c:pt idx="145">
                  <c:v>0.49021328389260793</c:v>
                </c:pt>
                <c:pt idx="146">
                  <c:v>0.55027229131106237</c:v>
                </c:pt>
                <c:pt idx="147">
                  <c:v>0.6730944760619918</c:v>
                </c:pt>
                <c:pt idx="148">
                  <c:v>0.64528447059829308</c:v>
                </c:pt>
                <c:pt idx="149">
                  <c:v>0.69598753875417496</c:v>
                </c:pt>
                <c:pt idx="150">
                  <c:v>0.70301047831044028</c:v>
                </c:pt>
                <c:pt idx="151">
                  <c:v>0.58682274621688901</c:v>
                </c:pt>
                <c:pt idx="152">
                  <c:v>0.6614802414079316</c:v>
                </c:pt>
                <c:pt idx="153">
                  <c:v>0.62974807908609209</c:v>
                </c:pt>
                <c:pt idx="154">
                  <c:v>0.40865122876405557</c:v>
                </c:pt>
                <c:pt idx="155">
                  <c:v>0.51360223841316455</c:v>
                </c:pt>
                <c:pt idx="156">
                  <c:v>0.53540518015130145</c:v>
                </c:pt>
                <c:pt idx="157">
                  <c:v>0.40180818470292151</c:v>
                </c:pt>
                <c:pt idx="158">
                  <c:v>0.50129007963626726</c:v>
                </c:pt>
                <c:pt idx="159">
                  <c:v>0.64929620906235985</c:v>
                </c:pt>
                <c:pt idx="160">
                  <c:v>0.61079740711291997</c:v>
                </c:pt>
                <c:pt idx="161">
                  <c:v>0.67754305138073445</c:v>
                </c:pt>
                <c:pt idx="162">
                  <c:v>0.51136514492219187</c:v>
                </c:pt>
                <c:pt idx="163">
                  <c:v>0.67459730378466498</c:v>
                </c:pt>
                <c:pt idx="164">
                  <c:v>0.53629371959670624</c:v>
                </c:pt>
                <c:pt idx="165">
                  <c:v>0.64129025060314904</c:v>
                </c:pt>
                <c:pt idx="166">
                  <c:v>0.40709722222222222</c:v>
                </c:pt>
                <c:pt idx="167">
                  <c:v>0.55580570337017321</c:v>
                </c:pt>
                <c:pt idx="168">
                  <c:v>0.32600651307520867</c:v>
                </c:pt>
                <c:pt idx="169">
                  <c:v>0.23503716347898548</c:v>
                </c:pt>
                <c:pt idx="170">
                  <c:v>0.40252651601298406</c:v>
                </c:pt>
                <c:pt idx="171">
                  <c:v>0.24422371268431026</c:v>
                </c:pt>
                <c:pt idx="172">
                  <c:v>0.23479833959724017</c:v>
                </c:pt>
                <c:pt idx="173">
                  <c:v>0.2940101296200695</c:v>
                </c:pt>
                <c:pt idx="174">
                  <c:v>0.20519613939279241</c:v>
                </c:pt>
                <c:pt idx="175">
                  <c:v>0.58671008592556839</c:v>
                </c:pt>
                <c:pt idx="176">
                  <c:v>0.53802736833556664</c:v>
                </c:pt>
                <c:pt idx="177">
                  <c:v>0.69155171006448446</c:v>
                </c:pt>
                <c:pt idx="178">
                  <c:v>0.56483321987746771</c:v>
                </c:pt>
                <c:pt idx="179">
                  <c:v>0.51958514027479552</c:v>
                </c:pt>
                <c:pt idx="180">
                  <c:v>0.53193548387096767</c:v>
                </c:pt>
                <c:pt idx="181">
                  <c:v>0.39700609415261295</c:v>
                </c:pt>
                <c:pt idx="182">
                  <c:v>0.63130414227512266</c:v>
                </c:pt>
                <c:pt idx="183">
                  <c:v>0.55434139784946235</c:v>
                </c:pt>
                <c:pt idx="184">
                  <c:v>0.5271776689402361</c:v>
                </c:pt>
                <c:pt idx="185">
                  <c:v>0.67621494560760942</c:v>
                </c:pt>
                <c:pt idx="186">
                  <c:v>0.67708289523489096</c:v>
                </c:pt>
                <c:pt idx="187">
                  <c:v>0.64900334807238624</c:v>
                </c:pt>
                <c:pt idx="188">
                  <c:v>0.66633385762155495</c:v>
                </c:pt>
                <c:pt idx="189">
                  <c:v>0.66970074724484507</c:v>
                </c:pt>
                <c:pt idx="190">
                  <c:v>0.65749121955398193</c:v>
                </c:pt>
                <c:pt idx="191">
                  <c:v>0.74347871844601809</c:v>
                </c:pt>
                <c:pt idx="192">
                  <c:v>0.73078298176617806</c:v>
                </c:pt>
                <c:pt idx="193">
                  <c:v>0.69883625249794279</c:v>
                </c:pt>
                <c:pt idx="194">
                  <c:v>0.76354939282206058</c:v>
                </c:pt>
                <c:pt idx="195">
                  <c:v>0.76182049065168045</c:v>
                </c:pt>
                <c:pt idx="196">
                  <c:v>0.64655257644594055</c:v>
                </c:pt>
                <c:pt idx="197">
                  <c:v>0.56503080022187835</c:v>
                </c:pt>
                <c:pt idx="198">
                  <c:v>0.46901220731227095</c:v>
                </c:pt>
                <c:pt idx="199">
                  <c:v>0.62739726027397258</c:v>
                </c:pt>
                <c:pt idx="200">
                  <c:v>0.60867571401957554</c:v>
                </c:pt>
                <c:pt idx="201">
                  <c:v>0.6172841243263778</c:v>
                </c:pt>
                <c:pt idx="202">
                  <c:v>0.55625527053126955</c:v>
                </c:pt>
                <c:pt idx="203">
                  <c:v>0.51643773860543152</c:v>
                </c:pt>
                <c:pt idx="204">
                  <c:v>0.48690808554468323</c:v>
                </c:pt>
                <c:pt idx="205">
                  <c:v>0.49260921931457358</c:v>
                </c:pt>
                <c:pt idx="206">
                  <c:v>0.42685680492459877</c:v>
                </c:pt>
                <c:pt idx="207">
                  <c:v>0.28480343022608301</c:v>
                </c:pt>
                <c:pt idx="208">
                  <c:v>0.38091786092678309</c:v>
                </c:pt>
                <c:pt idx="209">
                  <c:v>0.40194245773732123</c:v>
                </c:pt>
                <c:pt idx="210">
                  <c:v>0.64329028619189155</c:v>
                </c:pt>
                <c:pt idx="211">
                  <c:v>0.44484019246794448</c:v>
                </c:pt>
                <c:pt idx="212">
                  <c:v>0.51883192041793103</c:v>
                </c:pt>
                <c:pt idx="213">
                  <c:v>0.53910701476579104</c:v>
                </c:pt>
                <c:pt idx="214">
                  <c:v>0.50808994069691538</c:v>
                </c:pt>
                <c:pt idx="215">
                  <c:v>0.68395803443328551</c:v>
                </c:pt>
                <c:pt idx="216">
                  <c:v>0.58940555373281234</c:v>
                </c:pt>
                <c:pt idx="217">
                  <c:v>0.59238684568592925</c:v>
                </c:pt>
                <c:pt idx="218">
                  <c:v>0.4924969987995198</c:v>
                </c:pt>
                <c:pt idx="219">
                  <c:v>0.58425584255842555</c:v>
                </c:pt>
                <c:pt idx="220">
                  <c:v>0.66232296934421986</c:v>
                </c:pt>
                <c:pt idx="221">
                  <c:v>0.71328751268165136</c:v>
                </c:pt>
                <c:pt idx="222">
                  <c:v>0.70238280862403779</c:v>
                </c:pt>
                <c:pt idx="223">
                  <c:v>0.64412174530750521</c:v>
                </c:pt>
                <c:pt idx="224">
                  <c:v>0.50893033250630648</c:v>
                </c:pt>
                <c:pt idx="225">
                  <c:v>0.4216029040298433</c:v>
                </c:pt>
                <c:pt idx="226">
                  <c:v>0.33258117276472021</c:v>
                </c:pt>
                <c:pt idx="227">
                  <c:v>0.6520215670030286</c:v>
                </c:pt>
                <c:pt idx="228">
                  <c:v>0.66808851736280095</c:v>
                </c:pt>
                <c:pt idx="229">
                  <c:v>0.69077657488705135</c:v>
                </c:pt>
                <c:pt idx="230">
                  <c:v>0.45067639035795803</c:v>
                </c:pt>
                <c:pt idx="231">
                  <c:v>0.58131147629557789</c:v>
                </c:pt>
                <c:pt idx="232">
                  <c:v>0.70031608622604435</c:v>
                </c:pt>
                <c:pt idx="233">
                  <c:v>0.70023969969698341</c:v>
                </c:pt>
                <c:pt idx="234">
                  <c:v>0.37424445477668683</c:v>
                </c:pt>
                <c:pt idx="235">
                  <c:v>0.62984322021618799</c:v>
                </c:pt>
                <c:pt idx="236">
                  <c:v>0.76659438452223383</c:v>
                </c:pt>
                <c:pt idx="237">
                  <c:v>0.67944289082634202</c:v>
                </c:pt>
                <c:pt idx="238">
                  <c:v>0.56309699344634712</c:v>
                </c:pt>
                <c:pt idx="239">
                  <c:v>0.65237569686164643</c:v>
                </c:pt>
                <c:pt idx="240">
                  <c:v>0.47014443761524277</c:v>
                </c:pt>
                <c:pt idx="241">
                  <c:v>0.65166394779771619</c:v>
                </c:pt>
                <c:pt idx="242">
                  <c:v>0.65153927058756655</c:v>
                </c:pt>
                <c:pt idx="243">
                  <c:v>0.67686509415035401</c:v>
                </c:pt>
                <c:pt idx="244">
                  <c:v>0.62527253897307311</c:v>
                </c:pt>
                <c:pt idx="245">
                  <c:v>0.49914107459376739</c:v>
                </c:pt>
                <c:pt idx="246">
                  <c:v>0.58040896903267636</c:v>
                </c:pt>
                <c:pt idx="247">
                  <c:v>0.63517586378324631</c:v>
                </c:pt>
                <c:pt idx="248">
                  <c:v>0.66697626137077604</c:v>
                </c:pt>
                <c:pt idx="249">
                  <c:v>0.62263175637712098</c:v>
                </c:pt>
                <c:pt idx="250">
                  <c:v>0.52493801122923023</c:v>
                </c:pt>
                <c:pt idx="251">
                  <c:v>0.58825599517369653</c:v>
                </c:pt>
                <c:pt idx="252">
                  <c:v>0.25173318194720407</c:v>
                </c:pt>
                <c:pt idx="253">
                  <c:v>0</c:v>
                </c:pt>
                <c:pt idx="254">
                  <c:v>0</c:v>
                </c:pt>
                <c:pt idx="255">
                  <c:v>0</c:v>
                </c:pt>
                <c:pt idx="256">
                  <c:v>0</c:v>
                </c:pt>
                <c:pt idx="257">
                  <c:v>0</c:v>
                </c:pt>
                <c:pt idx="258">
                  <c:v>0</c:v>
                </c:pt>
                <c:pt idx="259">
                  <c:v>0.62810532989723034</c:v>
                </c:pt>
                <c:pt idx="260">
                  <c:v>0.6536648856007673</c:v>
                </c:pt>
                <c:pt idx="261">
                  <c:v>0.67408022965928838</c:v>
                </c:pt>
                <c:pt idx="262">
                  <c:v>0.7081721138278313</c:v>
                </c:pt>
                <c:pt idx="263">
                  <c:v>0.68713495472666031</c:v>
                </c:pt>
                <c:pt idx="264">
                  <c:v>0.69274284110050532</c:v>
                </c:pt>
                <c:pt idx="265">
                  <c:v>0.72849644200330088</c:v>
                </c:pt>
                <c:pt idx="266">
                  <c:v>0.47635617201387725</c:v>
                </c:pt>
                <c:pt idx="267">
                  <c:v>0.28026573698621937</c:v>
                </c:pt>
                <c:pt idx="268">
                  <c:v>0.33511282427384831</c:v>
                </c:pt>
                <c:pt idx="269">
                  <c:v>0.44577676318635107</c:v>
                </c:pt>
                <c:pt idx="270">
                  <c:v>0.41598467699808467</c:v>
                </c:pt>
                <c:pt idx="271">
                  <c:v>0.24909855340981973</c:v>
                </c:pt>
                <c:pt idx="272">
                  <c:v>0.28861753288139519</c:v>
                </c:pt>
                <c:pt idx="273">
                  <c:v>0.55765944015988311</c:v>
                </c:pt>
                <c:pt idx="274">
                  <c:v>0.45311409291863808</c:v>
                </c:pt>
                <c:pt idx="275">
                  <c:v>0.61866437507230088</c:v>
                </c:pt>
                <c:pt idx="276">
                  <c:v>0.58693182702332591</c:v>
                </c:pt>
                <c:pt idx="277">
                  <c:v>0.60181944382910224</c:v>
                </c:pt>
                <c:pt idx="278">
                  <c:v>0.58210642201834861</c:v>
                </c:pt>
                <c:pt idx="279">
                  <c:v>0.54905077802574054</c:v>
                </c:pt>
                <c:pt idx="280">
                  <c:v>0.32024072732817449</c:v>
                </c:pt>
                <c:pt idx="281">
                  <c:v>0.26970708593581738</c:v>
                </c:pt>
                <c:pt idx="282">
                  <c:v>8.6639092561258388E-2</c:v>
                </c:pt>
                <c:pt idx="283">
                  <c:v>0.19505114178572866</c:v>
                </c:pt>
                <c:pt idx="284">
                  <c:v>0.33951522224910685</c:v>
                </c:pt>
                <c:pt idx="285">
                  <c:v>0.384253215188467</c:v>
                </c:pt>
                <c:pt idx="286">
                  <c:v>0.3926565171375071</c:v>
                </c:pt>
                <c:pt idx="287">
                  <c:v>0.57314396074997298</c:v>
                </c:pt>
                <c:pt idx="288">
                  <c:v>0.56171242970136237</c:v>
                </c:pt>
                <c:pt idx="289">
                  <c:v>0.59159589019308456</c:v>
                </c:pt>
                <c:pt idx="290">
                  <c:v>0.52856674677736504</c:v>
                </c:pt>
                <c:pt idx="291">
                  <c:v>0.56487388072803879</c:v>
                </c:pt>
                <c:pt idx="292">
                  <c:v>0.60265352216713775</c:v>
                </c:pt>
                <c:pt idx="293">
                  <c:v>0.60527510628637482</c:v>
                </c:pt>
                <c:pt idx="294">
                  <c:v>0.70162446822286928</c:v>
                </c:pt>
                <c:pt idx="295">
                  <c:v>0.66408618197080638</c:v>
                </c:pt>
                <c:pt idx="296">
                  <c:v>0.71434811094125361</c:v>
                </c:pt>
                <c:pt idx="297">
                  <c:v>0.73242090388087822</c:v>
                </c:pt>
                <c:pt idx="298">
                  <c:v>0.42992023943596785</c:v>
                </c:pt>
                <c:pt idx="299">
                  <c:v>0.54297118269829592</c:v>
                </c:pt>
                <c:pt idx="300">
                  <c:v>0.58015856310952085</c:v>
                </c:pt>
                <c:pt idx="301">
                  <c:v>0.60982480701359354</c:v>
                </c:pt>
                <c:pt idx="302">
                  <c:v>0.67490042083632418</c:v>
                </c:pt>
                <c:pt idx="303">
                  <c:v>0.56641021053259377</c:v>
                </c:pt>
                <c:pt idx="304">
                  <c:v>0.67529680241245349</c:v>
                </c:pt>
                <c:pt idx="305">
                  <c:v>0.61771832032701601</c:v>
                </c:pt>
                <c:pt idx="306">
                  <c:v>0.62598970031080559</c:v>
                </c:pt>
                <c:pt idx="307">
                  <c:v>0.60100095328884651</c:v>
                </c:pt>
                <c:pt idx="308">
                  <c:v>0.57678673467228203</c:v>
                </c:pt>
                <c:pt idx="309">
                  <c:v>0.59585658930994456</c:v>
                </c:pt>
                <c:pt idx="310">
                  <c:v>0.62672852439389404</c:v>
                </c:pt>
                <c:pt idx="311">
                  <c:v>0.62042468244527393</c:v>
                </c:pt>
                <c:pt idx="312">
                  <c:v>0.63821076342384031</c:v>
                </c:pt>
                <c:pt idx="313">
                  <c:v>0.58421874780112293</c:v>
                </c:pt>
                <c:pt idx="314">
                  <c:v>0.57745937109337431</c:v>
                </c:pt>
                <c:pt idx="315">
                  <c:v>0.46872308402998192</c:v>
                </c:pt>
                <c:pt idx="316">
                  <c:v>0.53206547023247286</c:v>
                </c:pt>
                <c:pt idx="317">
                  <c:v>0.57104843001596595</c:v>
                </c:pt>
                <c:pt idx="318">
                  <c:v>0.56146603995967115</c:v>
                </c:pt>
                <c:pt idx="319">
                  <c:v>0.51995576274271005</c:v>
                </c:pt>
                <c:pt idx="320">
                  <c:v>0.49165629960104673</c:v>
                </c:pt>
                <c:pt idx="321">
                  <c:v>0.53549033643521837</c:v>
                </c:pt>
                <c:pt idx="322">
                  <c:v>8.1114729985291026E-2</c:v>
                </c:pt>
                <c:pt idx="323">
                  <c:v>5.919788501110642E-2</c:v>
                </c:pt>
                <c:pt idx="324">
                  <c:v>7.9419642857142855E-2</c:v>
                </c:pt>
                <c:pt idx="325">
                  <c:v>0.11841238693028319</c:v>
                </c:pt>
                <c:pt idx="326">
                  <c:v>7.530620194180361E-2</c:v>
                </c:pt>
                <c:pt idx="327">
                  <c:v>0.12836111111111112</c:v>
                </c:pt>
                <c:pt idx="328">
                  <c:v>3.2774892091594128E-2</c:v>
                </c:pt>
                <c:pt idx="329">
                  <c:v>0.47949941948942826</c:v>
                </c:pt>
                <c:pt idx="330">
                  <c:v>0.52371996674707333</c:v>
                </c:pt>
                <c:pt idx="331">
                  <c:v>0.49167579901820957</c:v>
                </c:pt>
                <c:pt idx="332">
                  <c:v>0.57645856309008259</c:v>
                </c:pt>
                <c:pt idx="333">
                  <c:v>0.49935614153179791</c:v>
                </c:pt>
                <c:pt idx="334">
                  <c:v>0.54922140430351074</c:v>
                </c:pt>
                <c:pt idx="335">
                  <c:v>0.53708701341184162</c:v>
                </c:pt>
                <c:pt idx="336">
                  <c:v>0.56415626860383561</c:v>
                </c:pt>
                <c:pt idx="337">
                  <c:v>0.59974156940406464</c:v>
                </c:pt>
                <c:pt idx="338">
                  <c:v>0.55922382215485666</c:v>
                </c:pt>
                <c:pt idx="339">
                  <c:v>0.58119694397283539</c:v>
                </c:pt>
                <c:pt idx="340">
                  <c:v>0.52540158968373074</c:v>
                </c:pt>
                <c:pt idx="341">
                  <c:v>0.58118957661962434</c:v>
                </c:pt>
                <c:pt idx="342">
                  <c:v>0.60267247325498041</c:v>
                </c:pt>
                <c:pt idx="343">
                  <c:v>0.73161215072227659</c:v>
                </c:pt>
                <c:pt idx="344">
                  <c:v>0.62531435677767033</c:v>
                </c:pt>
                <c:pt idx="345">
                  <c:v>0.66566718900675026</c:v>
                </c:pt>
                <c:pt idx="346">
                  <c:v>0.73515763614030305</c:v>
                </c:pt>
                <c:pt idx="347">
                  <c:v>0.65524953581274969</c:v>
                </c:pt>
                <c:pt idx="348">
                  <c:v>0.78528958025326223</c:v>
                </c:pt>
                <c:pt idx="349">
                  <c:v>0.65929539894683009</c:v>
                </c:pt>
                <c:pt idx="350">
                  <c:v>0.62162793606441713</c:v>
                </c:pt>
                <c:pt idx="351">
                  <c:v>0.61003025132976818</c:v>
                </c:pt>
                <c:pt idx="352">
                  <c:v>0.58350908569403892</c:v>
                </c:pt>
                <c:pt idx="353">
                  <c:v>0.65449357277104803</c:v>
                </c:pt>
                <c:pt idx="354">
                  <c:v>0.64968546232729152</c:v>
                </c:pt>
                <c:pt idx="355">
                  <c:v>0.62984501675881621</c:v>
                </c:pt>
                <c:pt idx="356">
                  <c:v>0.61803738827120125</c:v>
                </c:pt>
                <c:pt idx="357">
                  <c:v>0.6512110705103864</c:v>
                </c:pt>
                <c:pt idx="358">
                  <c:v>0.49244769386326515</c:v>
                </c:pt>
                <c:pt idx="359">
                  <c:v>0.53380162099575446</c:v>
                </c:pt>
                <c:pt idx="360">
                  <c:v>0.55626494123709869</c:v>
                </c:pt>
                <c:pt idx="361">
                  <c:v>0.56451351072150657</c:v>
                </c:pt>
                <c:pt idx="362">
                  <c:v>0.55863093133441766</c:v>
                </c:pt>
                <c:pt idx="363">
                  <c:v>0.58518610696311046</c:v>
                </c:pt>
                <c:pt idx="364">
                  <c:v>0.23945064725300086</c:v>
                </c:pt>
                <c:pt idx="365">
                  <c:v>0.23271218620350187</c:v>
                </c:pt>
                <c:pt idx="366">
                  <c:v>0.48722360697917505</c:v>
                </c:pt>
                <c:pt idx="367">
                  <c:v>0.54857010061242328</c:v>
                </c:pt>
                <c:pt idx="368">
                  <c:v>0.46964319366794388</c:v>
                </c:pt>
                <c:pt idx="369">
                  <c:v>0.76943235132507715</c:v>
                </c:pt>
                <c:pt idx="370">
                  <c:v>0.55177873100499319</c:v>
                </c:pt>
                <c:pt idx="371">
                  <c:v>0.54888090982426729</c:v>
                </c:pt>
                <c:pt idx="372">
                  <c:v>0.74457326097681298</c:v>
                </c:pt>
                <c:pt idx="373">
                  <c:v>0.71852653983308756</c:v>
                </c:pt>
                <c:pt idx="374">
                  <c:v>0.63390897815093972</c:v>
                </c:pt>
                <c:pt idx="375">
                  <c:v>0.67147528100924769</c:v>
                </c:pt>
                <c:pt idx="376">
                  <c:v>0.68897960336742181</c:v>
                </c:pt>
                <c:pt idx="377">
                  <c:v>0.4370526889782565</c:v>
                </c:pt>
                <c:pt idx="378">
                  <c:v>0.65935305275029477</c:v>
                </c:pt>
                <c:pt idx="379">
                  <c:v>0.70417211390894108</c:v>
                </c:pt>
                <c:pt idx="380">
                  <c:v>0.65715579710144922</c:v>
                </c:pt>
                <c:pt idx="381">
                  <c:v>0.63247054369942746</c:v>
                </c:pt>
                <c:pt idx="382">
                  <c:v>0.71010427903631779</c:v>
                </c:pt>
                <c:pt idx="383">
                  <c:v>0.58610413769437775</c:v>
                </c:pt>
                <c:pt idx="384">
                  <c:v>0.54980247121122972</c:v>
                </c:pt>
                <c:pt idx="385">
                  <c:v>0.57843024911847607</c:v>
                </c:pt>
                <c:pt idx="386">
                  <c:v>0.59414244410602746</c:v>
                </c:pt>
                <c:pt idx="387">
                  <c:v>0.61422082135904332</c:v>
                </c:pt>
                <c:pt idx="388">
                  <c:v>0.53385842472582257</c:v>
                </c:pt>
                <c:pt idx="389">
                  <c:v>0.72222222222222232</c:v>
                </c:pt>
                <c:pt idx="390">
                  <c:v>0.52514445584782576</c:v>
                </c:pt>
                <c:pt idx="391">
                  <c:v>0.48468174528562741</c:v>
                </c:pt>
                <c:pt idx="392">
                  <c:v>0.55726681597368732</c:v>
                </c:pt>
                <c:pt idx="393">
                  <c:v>0.61930227039000074</c:v>
                </c:pt>
                <c:pt idx="394">
                  <c:v>0.53283494330113401</c:v>
                </c:pt>
                <c:pt idx="395">
                  <c:v>0.58643379519091565</c:v>
                </c:pt>
                <c:pt idx="396">
                  <c:v>0.57360406091370553</c:v>
                </c:pt>
                <c:pt idx="397">
                  <c:v>0.51453506723060416</c:v>
                </c:pt>
                <c:pt idx="398">
                  <c:v>0.49968796096675372</c:v>
                </c:pt>
                <c:pt idx="399">
                  <c:v>0.4527470324813736</c:v>
                </c:pt>
                <c:pt idx="400">
                  <c:v>0.38787687947728877</c:v>
                </c:pt>
                <c:pt idx="401">
                  <c:v>0.41904988123515441</c:v>
                </c:pt>
                <c:pt idx="402">
                  <c:v>0.51064667358551341</c:v>
                </c:pt>
                <c:pt idx="403">
                  <c:v>0.2367703530285078</c:v>
                </c:pt>
                <c:pt idx="404">
                  <c:v>0.43344425956738769</c:v>
                </c:pt>
                <c:pt idx="405">
                  <c:v>0.40346822848675168</c:v>
                </c:pt>
                <c:pt idx="406">
                  <c:v>0.51081740887280069</c:v>
                </c:pt>
                <c:pt idx="407">
                  <c:v>0.69930432831215461</c:v>
                </c:pt>
                <c:pt idx="408">
                  <c:v>0.68661504897976644</c:v>
                </c:pt>
                <c:pt idx="409">
                  <c:v>0.65899816135252698</c:v>
                </c:pt>
                <c:pt idx="410">
                  <c:v>0.20819915779043843</c:v>
                </c:pt>
                <c:pt idx="411">
                  <c:v>0.30955575958754139</c:v>
                </c:pt>
                <c:pt idx="412">
                  <c:v>0.28536417998235469</c:v>
                </c:pt>
                <c:pt idx="413">
                  <c:v>-8.3994792322875992E-5</c:v>
                </c:pt>
                <c:pt idx="414">
                  <c:v>5.1310883588802744E-2</c:v>
                </c:pt>
                <c:pt idx="415">
                  <c:v>0.18414478270973739</c:v>
                </c:pt>
                <c:pt idx="416">
                  <c:v>0.13955645327507318</c:v>
                </c:pt>
                <c:pt idx="417">
                  <c:v>0.31278633902540598</c:v>
                </c:pt>
                <c:pt idx="418">
                  <c:v>0.4619103773584905</c:v>
                </c:pt>
                <c:pt idx="419">
                  <c:v>0.49080984263721267</c:v>
                </c:pt>
                <c:pt idx="420">
                  <c:v>0.50429960733536938</c:v>
                </c:pt>
                <c:pt idx="421">
                  <c:v>0.46162600895517919</c:v>
                </c:pt>
                <c:pt idx="422">
                  <c:v>0.59150051201734832</c:v>
                </c:pt>
                <c:pt idx="423">
                  <c:v>0.59963715023375896</c:v>
                </c:pt>
                <c:pt idx="424">
                  <c:v>0.38453808053980337</c:v>
                </c:pt>
                <c:pt idx="425">
                  <c:v>0.43968462170459954</c:v>
                </c:pt>
                <c:pt idx="426">
                  <c:v>0.45637486495638291</c:v>
                </c:pt>
                <c:pt idx="427">
                  <c:v>0.41451372143759319</c:v>
                </c:pt>
                <c:pt idx="428">
                  <c:v>0.34679310395681862</c:v>
                </c:pt>
                <c:pt idx="429">
                  <c:v>0.43807314452972962</c:v>
                </c:pt>
                <c:pt idx="430">
                  <c:v>0.52685312285518193</c:v>
                </c:pt>
                <c:pt idx="431">
                  <c:v>0.52104104622556002</c:v>
                </c:pt>
                <c:pt idx="432">
                  <c:v>0.40127400905012522</c:v>
                </c:pt>
                <c:pt idx="433">
                  <c:v>0.44879859458234156</c:v>
                </c:pt>
                <c:pt idx="434">
                  <c:v>0.59213182345277804</c:v>
                </c:pt>
              </c:numCache>
            </c:numRef>
          </c:val>
          <c:smooth val="0"/>
          <c:extLst>
            <c:ext xmlns:c16="http://schemas.microsoft.com/office/drawing/2014/chart" uri="{C3380CC4-5D6E-409C-BE32-E72D297353CC}">
              <c16:uniqueId val="{00000003-2300-4E73-8E22-77BFC189E758}"/>
            </c:ext>
          </c:extLst>
        </c:ser>
        <c:ser>
          <c:idx val="1"/>
          <c:order val="1"/>
          <c:tx>
            <c:strRef>
              <c:f>'12 mo trend'!$C$3</c:f>
              <c:strCache>
                <c:ptCount val="1"/>
                <c:pt idx="0">
                  <c:v> TEEP %</c:v>
                </c:pt>
              </c:strCache>
            </c:strRef>
          </c:tx>
          <c:spPr>
            <a:ln w="28575" cap="rnd">
              <a:solidFill>
                <a:srgbClr val="FFC000"/>
              </a:solidFill>
              <a:round/>
            </a:ln>
            <a:effectLst/>
          </c:spPr>
          <c:marker>
            <c:symbol val="none"/>
          </c:marker>
          <c:cat>
            <c:multiLvlStrRef>
              <c:f>'12 mo trend'!$A$4:$A$567</c:f>
              <c:multiLvlStrCache>
                <c:ptCount val="435"/>
                <c:lvl>
                  <c:pt idx="1">
                    <c:v>Jan-26</c:v>
                  </c:pt>
                  <c:pt idx="2">
                    <c:v>Feb-26</c:v>
                  </c:pt>
                  <c:pt idx="3">
                    <c:v>Mar-26</c:v>
                  </c:pt>
                  <c:pt idx="4">
                    <c:v>Apr-26</c:v>
                  </c:pt>
                  <c:pt idx="5">
                    <c:v>Jun-26</c:v>
                  </c:pt>
                  <c:pt idx="6">
                    <c:v>May-26</c:v>
                  </c:pt>
                  <c:pt idx="8">
                    <c:v>Jan-26</c:v>
                  </c:pt>
                  <c:pt idx="9">
                    <c:v>Feb-26</c:v>
                  </c:pt>
                  <c:pt idx="10">
                    <c:v>Mar-26</c:v>
                  </c:pt>
                  <c:pt idx="11">
                    <c:v>Apr-26</c:v>
                  </c:pt>
                  <c:pt idx="12">
                    <c:v>Jun-26</c:v>
                  </c:pt>
                  <c:pt idx="13">
                    <c:v>May-26</c:v>
                  </c:pt>
                  <c:pt idx="15">
                    <c:v>Jan-26</c:v>
                  </c:pt>
                  <c:pt idx="16">
                    <c:v>Feb-26</c:v>
                  </c:pt>
                  <c:pt idx="17">
                    <c:v>Mar-26</c:v>
                  </c:pt>
                  <c:pt idx="18">
                    <c:v>Apr-26</c:v>
                  </c:pt>
                  <c:pt idx="19">
                    <c:v>Jun-26</c:v>
                  </c:pt>
                  <c:pt idx="20">
                    <c:v>May-26</c:v>
                  </c:pt>
                  <c:pt idx="22">
                    <c:v>Jan-26</c:v>
                  </c:pt>
                  <c:pt idx="23">
                    <c:v>Feb-26</c:v>
                  </c:pt>
                  <c:pt idx="24">
                    <c:v>Mar-26</c:v>
                  </c:pt>
                  <c:pt idx="25">
                    <c:v>Apr-26</c:v>
                  </c:pt>
                  <c:pt idx="26">
                    <c:v>Jun-26</c:v>
                  </c:pt>
                  <c:pt idx="27">
                    <c:v>May-26</c:v>
                  </c:pt>
                  <c:pt idx="29">
                    <c:v>Jan-26</c:v>
                  </c:pt>
                  <c:pt idx="30">
                    <c:v>Feb-26</c:v>
                  </c:pt>
                  <c:pt idx="31">
                    <c:v>Mar-26</c:v>
                  </c:pt>
                  <c:pt idx="32">
                    <c:v>Apr-26</c:v>
                  </c:pt>
                  <c:pt idx="33">
                    <c:v>Jun-26</c:v>
                  </c:pt>
                  <c:pt idx="34">
                    <c:v>May-26</c:v>
                  </c:pt>
                  <c:pt idx="36">
                    <c:v>Jan-26</c:v>
                  </c:pt>
                  <c:pt idx="37">
                    <c:v>Feb-26</c:v>
                  </c:pt>
                  <c:pt idx="38">
                    <c:v>Mar-26</c:v>
                  </c:pt>
                  <c:pt idx="39">
                    <c:v>Apr-26</c:v>
                  </c:pt>
                  <c:pt idx="40">
                    <c:v>Jun-26</c:v>
                  </c:pt>
                  <c:pt idx="41">
                    <c:v>May-26</c:v>
                  </c:pt>
                  <c:pt idx="43">
                    <c:v>Jan-26</c:v>
                  </c:pt>
                  <c:pt idx="44">
                    <c:v>Feb-26</c:v>
                  </c:pt>
                  <c:pt idx="45">
                    <c:v>Mar-26</c:v>
                  </c:pt>
                  <c:pt idx="46">
                    <c:v>Apr-26</c:v>
                  </c:pt>
                  <c:pt idx="47">
                    <c:v>Jun-26</c:v>
                  </c:pt>
                  <c:pt idx="48">
                    <c:v>May-26</c:v>
                  </c:pt>
                  <c:pt idx="50">
                    <c:v>Jan-26</c:v>
                  </c:pt>
                  <c:pt idx="51">
                    <c:v>Feb-26</c:v>
                  </c:pt>
                  <c:pt idx="52">
                    <c:v>Mar-26</c:v>
                  </c:pt>
                  <c:pt idx="53">
                    <c:v>Apr-26</c:v>
                  </c:pt>
                  <c:pt idx="54">
                    <c:v>Jun-26</c:v>
                  </c:pt>
                  <c:pt idx="55">
                    <c:v>May-26</c:v>
                  </c:pt>
                  <c:pt idx="57">
                    <c:v>Jan-26</c:v>
                  </c:pt>
                  <c:pt idx="58">
                    <c:v>Feb-26</c:v>
                  </c:pt>
                  <c:pt idx="59">
                    <c:v>Mar-26</c:v>
                  </c:pt>
                  <c:pt idx="60">
                    <c:v>Apr-26</c:v>
                  </c:pt>
                  <c:pt idx="61">
                    <c:v>Jun-26</c:v>
                  </c:pt>
                  <c:pt idx="62">
                    <c:v>May-26</c:v>
                  </c:pt>
                  <c:pt idx="64">
                    <c:v>Jan-26</c:v>
                  </c:pt>
                  <c:pt idx="65">
                    <c:v>Feb-26</c:v>
                  </c:pt>
                  <c:pt idx="66">
                    <c:v>Mar-26</c:v>
                  </c:pt>
                  <c:pt idx="67">
                    <c:v>Apr-26</c:v>
                  </c:pt>
                  <c:pt idx="68">
                    <c:v>Jun-26</c:v>
                  </c:pt>
                  <c:pt idx="69">
                    <c:v>May-26</c:v>
                  </c:pt>
                  <c:pt idx="71">
                    <c:v>Jan-26</c:v>
                  </c:pt>
                  <c:pt idx="72">
                    <c:v>Feb-26</c:v>
                  </c:pt>
                  <c:pt idx="73">
                    <c:v>Mar-26</c:v>
                  </c:pt>
                  <c:pt idx="74">
                    <c:v>Apr-26</c:v>
                  </c:pt>
                  <c:pt idx="75">
                    <c:v>Jun-26</c:v>
                  </c:pt>
                  <c:pt idx="76">
                    <c:v>May-26</c:v>
                  </c:pt>
                  <c:pt idx="78">
                    <c:v>Jan-26</c:v>
                  </c:pt>
                  <c:pt idx="79">
                    <c:v>Feb-26</c:v>
                  </c:pt>
                  <c:pt idx="80">
                    <c:v>Mar-26</c:v>
                  </c:pt>
                  <c:pt idx="81">
                    <c:v>Apr-26</c:v>
                  </c:pt>
                  <c:pt idx="82">
                    <c:v>Jun-26</c:v>
                  </c:pt>
                  <c:pt idx="83">
                    <c:v>May-26</c:v>
                  </c:pt>
                  <c:pt idx="85">
                    <c:v>Jan-26</c:v>
                  </c:pt>
                  <c:pt idx="86">
                    <c:v>Feb-26</c:v>
                  </c:pt>
                  <c:pt idx="87">
                    <c:v>Mar-26</c:v>
                  </c:pt>
                  <c:pt idx="88">
                    <c:v>Apr-26</c:v>
                  </c:pt>
                  <c:pt idx="89">
                    <c:v>Jun-26</c:v>
                  </c:pt>
                  <c:pt idx="90">
                    <c:v>May-26</c:v>
                  </c:pt>
                  <c:pt idx="92">
                    <c:v>Jan-26</c:v>
                  </c:pt>
                  <c:pt idx="93">
                    <c:v>Feb-26</c:v>
                  </c:pt>
                  <c:pt idx="94">
                    <c:v>Mar-26</c:v>
                  </c:pt>
                  <c:pt idx="95">
                    <c:v>Apr-26</c:v>
                  </c:pt>
                  <c:pt idx="96">
                    <c:v>Jun-26</c:v>
                  </c:pt>
                  <c:pt idx="97">
                    <c:v>May-26</c:v>
                  </c:pt>
                  <c:pt idx="99">
                    <c:v>Jan-26</c:v>
                  </c:pt>
                  <c:pt idx="100">
                    <c:v>Feb-26</c:v>
                  </c:pt>
                  <c:pt idx="101">
                    <c:v>Mar-26</c:v>
                  </c:pt>
                  <c:pt idx="102">
                    <c:v>Apr-26</c:v>
                  </c:pt>
                  <c:pt idx="103">
                    <c:v>Jun-26</c:v>
                  </c:pt>
                  <c:pt idx="104">
                    <c:v>May-26</c:v>
                  </c:pt>
                  <c:pt idx="106">
                    <c:v>Jan-26</c:v>
                  </c:pt>
                  <c:pt idx="107">
                    <c:v>Feb-26</c:v>
                  </c:pt>
                  <c:pt idx="108">
                    <c:v>Mar-26</c:v>
                  </c:pt>
                  <c:pt idx="109">
                    <c:v>Apr-26</c:v>
                  </c:pt>
                  <c:pt idx="110">
                    <c:v>Jun-26</c:v>
                  </c:pt>
                  <c:pt idx="111">
                    <c:v>May-26</c:v>
                  </c:pt>
                  <c:pt idx="113">
                    <c:v>Jan-26</c:v>
                  </c:pt>
                  <c:pt idx="114">
                    <c:v>Feb-26</c:v>
                  </c:pt>
                  <c:pt idx="115">
                    <c:v>Mar-26</c:v>
                  </c:pt>
                  <c:pt idx="116">
                    <c:v>Apr-26</c:v>
                  </c:pt>
                  <c:pt idx="117">
                    <c:v>Jun-26</c:v>
                  </c:pt>
                  <c:pt idx="118">
                    <c:v>May-26</c:v>
                  </c:pt>
                  <c:pt idx="120">
                    <c:v>Jan-26</c:v>
                  </c:pt>
                  <c:pt idx="121">
                    <c:v>Feb-26</c:v>
                  </c:pt>
                  <c:pt idx="122">
                    <c:v>Mar-26</c:v>
                  </c:pt>
                  <c:pt idx="123">
                    <c:v>Apr-26</c:v>
                  </c:pt>
                  <c:pt idx="124">
                    <c:v>Jun-26</c:v>
                  </c:pt>
                  <c:pt idx="125">
                    <c:v>May-26</c:v>
                  </c:pt>
                  <c:pt idx="127">
                    <c:v>Jan-26</c:v>
                  </c:pt>
                  <c:pt idx="128">
                    <c:v>Feb-26</c:v>
                  </c:pt>
                  <c:pt idx="129">
                    <c:v>Mar-26</c:v>
                  </c:pt>
                  <c:pt idx="130">
                    <c:v>Apr-26</c:v>
                  </c:pt>
                  <c:pt idx="131">
                    <c:v>Jun-26</c:v>
                  </c:pt>
                  <c:pt idx="132">
                    <c:v>May-26</c:v>
                  </c:pt>
                  <c:pt idx="134">
                    <c:v>Jan-26</c:v>
                  </c:pt>
                  <c:pt idx="135">
                    <c:v>Feb-26</c:v>
                  </c:pt>
                  <c:pt idx="136">
                    <c:v>Mar-26</c:v>
                  </c:pt>
                  <c:pt idx="137">
                    <c:v>Apr-26</c:v>
                  </c:pt>
                  <c:pt idx="138">
                    <c:v>Jun-26</c:v>
                  </c:pt>
                  <c:pt idx="139">
                    <c:v>May-26</c:v>
                  </c:pt>
                  <c:pt idx="141">
                    <c:v>Jan-26</c:v>
                  </c:pt>
                  <c:pt idx="142">
                    <c:v>Feb-26</c:v>
                  </c:pt>
                  <c:pt idx="143">
                    <c:v>Mar-26</c:v>
                  </c:pt>
                  <c:pt idx="144">
                    <c:v>Apr-26</c:v>
                  </c:pt>
                  <c:pt idx="145">
                    <c:v>Jun-26</c:v>
                  </c:pt>
                  <c:pt idx="146">
                    <c:v>May-26</c:v>
                  </c:pt>
                  <c:pt idx="148">
                    <c:v>Jan-26</c:v>
                  </c:pt>
                  <c:pt idx="149">
                    <c:v>Feb-26</c:v>
                  </c:pt>
                  <c:pt idx="150">
                    <c:v>Mar-26</c:v>
                  </c:pt>
                  <c:pt idx="151">
                    <c:v>Apr-26</c:v>
                  </c:pt>
                  <c:pt idx="152">
                    <c:v>Jun-26</c:v>
                  </c:pt>
                  <c:pt idx="153">
                    <c:v>May-26</c:v>
                  </c:pt>
                  <c:pt idx="155">
                    <c:v>Jan-26</c:v>
                  </c:pt>
                  <c:pt idx="156">
                    <c:v>Feb-26</c:v>
                  </c:pt>
                  <c:pt idx="157">
                    <c:v>Mar-26</c:v>
                  </c:pt>
                  <c:pt idx="158">
                    <c:v>Apr-26</c:v>
                  </c:pt>
                  <c:pt idx="159">
                    <c:v>Jun-26</c:v>
                  </c:pt>
                  <c:pt idx="160">
                    <c:v>May-26</c:v>
                  </c:pt>
                  <c:pt idx="162">
                    <c:v>Jan-26</c:v>
                  </c:pt>
                  <c:pt idx="163">
                    <c:v>Feb-26</c:v>
                  </c:pt>
                  <c:pt idx="164">
                    <c:v>Mar-26</c:v>
                  </c:pt>
                  <c:pt idx="165">
                    <c:v>Apr-26</c:v>
                  </c:pt>
                  <c:pt idx="166">
                    <c:v>Jun-26</c:v>
                  </c:pt>
                  <c:pt idx="167">
                    <c:v>May-26</c:v>
                  </c:pt>
                  <c:pt idx="169">
                    <c:v>Jan-26</c:v>
                  </c:pt>
                  <c:pt idx="170">
                    <c:v>Feb-26</c:v>
                  </c:pt>
                  <c:pt idx="171">
                    <c:v>Mar-26</c:v>
                  </c:pt>
                  <c:pt idx="172">
                    <c:v>Apr-26</c:v>
                  </c:pt>
                  <c:pt idx="173">
                    <c:v>Jun-26</c:v>
                  </c:pt>
                  <c:pt idx="174">
                    <c:v>May-26</c:v>
                  </c:pt>
                  <c:pt idx="176">
                    <c:v>Jan-26</c:v>
                  </c:pt>
                  <c:pt idx="177">
                    <c:v>Feb-26</c:v>
                  </c:pt>
                  <c:pt idx="178">
                    <c:v>Mar-26</c:v>
                  </c:pt>
                  <c:pt idx="179">
                    <c:v>Apr-26</c:v>
                  </c:pt>
                  <c:pt idx="180">
                    <c:v>Jun-26</c:v>
                  </c:pt>
                  <c:pt idx="181">
                    <c:v>May-26</c:v>
                  </c:pt>
                  <c:pt idx="183">
                    <c:v>Jan-26</c:v>
                  </c:pt>
                  <c:pt idx="184">
                    <c:v>Feb-26</c:v>
                  </c:pt>
                  <c:pt idx="185">
                    <c:v>Mar-26</c:v>
                  </c:pt>
                  <c:pt idx="186">
                    <c:v>Apr-26</c:v>
                  </c:pt>
                  <c:pt idx="187">
                    <c:v>Jun-26</c:v>
                  </c:pt>
                  <c:pt idx="188">
                    <c:v>May-26</c:v>
                  </c:pt>
                  <c:pt idx="190">
                    <c:v>Jan-26</c:v>
                  </c:pt>
                  <c:pt idx="191">
                    <c:v>Feb-26</c:v>
                  </c:pt>
                  <c:pt idx="192">
                    <c:v>Mar-26</c:v>
                  </c:pt>
                  <c:pt idx="193">
                    <c:v>Apr-26</c:v>
                  </c:pt>
                  <c:pt idx="194">
                    <c:v>Jun-26</c:v>
                  </c:pt>
                  <c:pt idx="195">
                    <c:v>May-26</c:v>
                  </c:pt>
                  <c:pt idx="197">
                    <c:v>Jan-26</c:v>
                  </c:pt>
                  <c:pt idx="198">
                    <c:v>Feb-26</c:v>
                  </c:pt>
                  <c:pt idx="199">
                    <c:v>Mar-26</c:v>
                  </c:pt>
                  <c:pt idx="200">
                    <c:v>Apr-26</c:v>
                  </c:pt>
                  <c:pt idx="201">
                    <c:v>Jun-26</c:v>
                  </c:pt>
                  <c:pt idx="202">
                    <c:v>May-26</c:v>
                  </c:pt>
                  <c:pt idx="204">
                    <c:v>Jan-26</c:v>
                  </c:pt>
                  <c:pt idx="205">
                    <c:v>Feb-26</c:v>
                  </c:pt>
                  <c:pt idx="206">
                    <c:v>Mar-26</c:v>
                  </c:pt>
                  <c:pt idx="207">
                    <c:v>Apr-26</c:v>
                  </c:pt>
                  <c:pt idx="208">
                    <c:v>Jun-26</c:v>
                  </c:pt>
                  <c:pt idx="209">
                    <c:v>May-26</c:v>
                  </c:pt>
                  <c:pt idx="211">
                    <c:v>Jan-26</c:v>
                  </c:pt>
                  <c:pt idx="212">
                    <c:v>Feb-26</c:v>
                  </c:pt>
                  <c:pt idx="213">
                    <c:v>Mar-26</c:v>
                  </c:pt>
                  <c:pt idx="214">
                    <c:v>Apr-26</c:v>
                  </c:pt>
                  <c:pt idx="215">
                    <c:v>Jun-26</c:v>
                  </c:pt>
                  <c:pt idx="216">
                    <c:v>May-26</c:v>
                  </c:pt>
                  <c:pt idx="218">
                    <c:v>Jan-26</c:v>
                  </c:pt>
                  <c:pt idx="219">
                    <c:v>Feb-26</c:v>
                  </c:pt>
                  <c:pt idx="220">
                    <c:v>Mar-26</c:v>
                  </c:pt>
                  <c:pt idx="221">
                    <c:v>Apr-26</c:v>
                  </c:pt>
                  <c:pt idx="222">
                    <c:v>Jun-26</c:v>
                  </c:pt>
                  <c:pt idx="223">
                    <c:v>May-26</c:v>
                  </c:pt>
                  <c:pt idx="225">
                    <c:v>Jan-26</c:v>
                  </c:pt>
                  <c:pt idx="226">
                    <c:v>Feb-26</c:v>
                  </c:pt>
                  <c:pt idx="227">
                    <c:v>Mar-26</c:v>
                  </c:pt>
                  <c:pt idx="228">
                    <c:v>Apr-26</c:v>
                  </c:pt>
                  <c:pt idx="229">
                    <c:v>Jun-26</c:v>
                  </c:pt>
                  <c:pt idx="230">
                    <c:v>May-26</c:v>
                  </c:pt>
                  <c:pt idx="232">
                    <c:v>Jan-26</c:v>
                  </c:pt>
                  <c:pt idx="233">
                    <c:v>Feb-26</c:v>
                  </c:pt>
                  <c:pt idx="234">
                    <c:v>Mar-26</c:v>
                  </c:pt>
                  <c:pt idx="235">
                    <c:v>Apr-26</c:v>
                  </c:pt>
                  <c:pt idx="236">
                    <c:v>Jun-26</c:v>
                  </c:pt>
                  <c:pt idx="237">
                    <c:v>May-26</c:v>
                  </c:pt>
                  <c:pt idx="239">
                    <c:v>Jan-26</c:v>
                  </c:pt>
                  <c:pt idx="240">
                    <c:v>Feb-26</c:v>
                  </c:pt>
                  <c:pt idx="241">
                    <c:v>Mar-26</c:v>
                  </c:pt>
                  <c:pt idx="242">
                    <c:v>Apr-26</c:v>
                  </c:pt>
                  <c:pt idx="243">
                    <c:v>Jun-26</c:v>
                  </c:pt>
                  <c:pt idx="244">
                    <c:v>May-26</c:v>
                  </c:pt>
                  <c:pt idx="246">
                    <c:v>Jan-26</c:v>
                  </c:pt>
                  <c:pt idx="247">
                    <c:v>Feb-26</c:v>
                  </c:pt>
                  <c:pt idx="248">
                    <c:v>Mar-26</c:v>
                  </c:pt>
                  <c:pt idx="249">
                    <c:v>Apr-26</c:v>
                  </c:pt>
                  <c:pt idx="250">
                    <c:v>Jun-26</c:v>
                  </c:pt>
                  <c:pt idx="251">
                    <c:v>May-26</c:v>
                  </c:pt>
                  <c:pt idx="253">
                    <c:v>Jan-26</c:v>
                  </c:pt>
                  <c:pt idx="254">
                    <c:v>Feb-26</c:v>
                  </c:pt>
                  <c:pt idx="255">
                    <c:v>Mar-26</c:v>
                  </c:pt>
                  <c:pt idx="256">
                    <c:v>Apr-26</c:v>
                  </c:pt>
                  <c:pt idx="257">
                    <c:v>Jun-26</c:v>
                  </c:pt>
                  <c:pt idx="258">
                    <c:v>May-26</c:v>
                  </c:pt>
                  <c:pt idx="260">
                    <c:v>Jan-26</c:v>
                  </c:pt>
                  <c:pt idx="261">
                    <c:v>Feb-26</c:v>
                  </c:pt>
                  <c:pt idx="262">
                    <c:v>Mar-26</c:v>
                  </c:pt>
                  <c:pt idx="263">
                    <c:v>Apr-26</c:v>
                  </c:pt>
                  <c:pt idx="264">
                    <c:v>Jun-26</c:v>
                  </c:pt>
                  <c:pt idx="265">
                    <c:v>May-26</c:v>
                  </c:pt>
                  <c:pt idx="267">
                    <c:v>Jan-26</c:v>
                  </c:pt>
                  <c:pt idx="268">
                    <c:v>Feb-26</c:v>
                  </c:pt>
                  <c:pt idx="269">
                    <c:v>Mar-26</c:v>
                  </c:pt>
                  <c:pt idx="270">
                    <c:v>Apr-26</c:v>
                  </c:pt>
                  <c:pt idx="271">
                    <c:v>Jun-26</c:v>
                  </c:pt>
                  <c:pt idx="272">
                    <c:v>May-26</c:v>
                  </c:pt>
                  <c:pt idx="274">
                    <c:v>Jan-26</c:v>
                  </c:pt>
                  <c:pt idx="275">
                    <c:v>Feb-26</c:v>
                  </c:pt>
                  <c:pt idx="276">
                    <c:v>Mar-26</c:v>
                  </c:pt>
                  <c:pt idx="277">
                    <c:v>Apr-26</c:v>
                  </c:pt>
                  <c:pt idx="278">
                    <c:v>Jun-26</c:v>
                  </c:pt>
                  <c:pt idx="279">
                    <c:v>May-26</c:v>
                  </c:pt>
                  <c:pt idx="281">
                    <c:v>Jan-26</c:v>
                  </c:pt>
                  <c:pt idx="282">
                    <c:v>Feb-26</c:v>
                  </c:pt>
                  <c:pt idx="283">
                    <c:v>Mar-26</c:v>
                  </c:pt>
                  <c:pt idx="284">
                    <c:v>Apr-26</c:v>
                  </c:pt>
                  <c:pt idx="285">
                    <c:v>Jun-26</c:v>
                  </c:pt>
                  <c:pt idx="286">
                    <c:v>May-26</c:v>
                  </c:pt>
                  <c:pt idx="288">
                    <c:v>Jan-26</c:v>
                  </c:pt>
                  <c:pt idx="289">
                    <c:v>Feb-26</c:v>
                  </c:pt>
                  <c:pt idx="290">
                    <c:v>Mar-26</c:v>
                  </c:pt>
                  <c:pt idx="291">
                    <c:v>Apr-26</c:v>
                  </c:pt>
                  <c:pt idx="292">
                    <c:v>Jun-26</c:v>
                  </c:pt>
                  <c:pt idx="293">
                    <c:v>May-26</c:v>
                  </c:pt>
                  <c:pt idx="295">
                    <c:v>Jan-26</c:v>
                  </c:pt>
                  <c:pt idx="296">
                    <c:v>Feb-26</c:v>
                  </c:pt>
                  <c:pt idx="297">
                    <c:v>Mar-26</c:v>
                  </c:pt>
                  <c:pt idx="298">
                    <c:v>Apr-26</c:v>
                  </c:pt>
                  <c:pt idx="299">
                    <c:v>Jun-26</c:v>
                  </c:pt>
                  <c:pt idx="300">
                    <c:v>May-26</c:v>
                  </c:pt>
                  <c:pt idx="302">
                    <c:v>Jan-26</c:v>
                  </c:pt>
                  <c:pt idx="303">
                    <c:v>Feb-26</c:v>
                  </c:pt>
                  <c:pt idx="304">
                    <c:v>Mar-26</c:v>
                  </c:pt>
                  <c:pt idx="305">
                    <c:v>Apr-26</c:v>
                  </c:pt>
                  <c:pt idx="306">
                    <c:v>Jun-26</c:v>
                  </c:pt>
                  <c:pt idx="307">
                    <c:v>May-26</c:v>
                  </c:pt>
                  <c:pt idx="309">
                    <c:v>Jan-26</c:v>
                  </c:pt>
                  <c:pt idx="310">
                    <c:v>Feb-26</c:v>
                  </c:pt>
                  <c:pt idx="311">
                    <c:v>Mar-26</c:v>
                  </c:pt>
                  <c:pt idx="312">
                    <c:v>Apr-26</c:v>
                  </c:pt>
                  <c:pt idx="313">
                    <c:v>Jun-26</c:v>
                  </c:pt>
                  <c:pt idx="314">
                    <c:v>May-26</c:v>
                  </c:pt>
                  <c:pt idx="316">
                    <c:v>Jan-26</c:v>
                  </c:pt>
                  <c:pt idx="317">
                    <c:v>Feb-26</c:v>
                  </c:pt>
                  <c:pt idx="318">
                    <c:v>Mar-26</c:v>
                  </c:pt>
                  <c:pt idx="319">
                    <c:v>Apr-26</c:v>
                  </c:pt>
                  <c:pt idx="320">
                    <c:v>Jun-26</c:v>
                  </c:pt>
                  <c:pt idx="321">
                    <c:v>May-26</c:v>
                  </c:pt>
                  <c:pt idx="323">
                    <c:v>Jan-26</c:v>
                  </c:pt>
                  <c:pt idx="324">
                    <c:v>Feb-26</c:v>
                  </c:pt>
                  <c:pt idx="325">
                    <c:v>Mar-26</c:v>
                  </c:pt>
                  <c:pt idx="326">
                    <c:v>Apr-26</c:v>
                  </c:pt>
                  <c:pt idx="327">
                    <c:v>Jun-26</c:v>
                  </c:pt>
                  <c:pt idx="328">
                    <c:v>May-26</c:v>
                  </c:pt>
                  <c:pt idx="330">
                    <c:v>Jan-26</c:v>
                  </c:pt>
                  <c:pt idx="331">
                    <c:v>Feb-26</c:v>
                  </c:pt>
                  <c:pt idx="332">
                    <c:v>Mar-26</c:v>
                  </c:pt>
                  <c:pt idx="333">
                    <c:v>Apr-26</c:v>
                  </c:pt>
                  <c:pt idx="334">
                    <c:v>Jun-26</c:v>
                  </c:pt>
                  <c:pt idx="335">
                    <c:v>May-26</c:v>
                  </c:pt>
                  <c:pt idx="337">
                    <c:v>Jan-26</c:v>
                  </c:pt>
                  <c:pt idx="338">
                    <c:v>Feb-26</c:v>
                  </c:pt>
                  <c:pt idx="339">
                    <c:v>Mar-26</c:v>
                  </c:pt>
                  <c:pt idx="340">
                    <c:v>Apr-26</c:v>
                  </c:pt>
                  <c:pt idx="341">
                    <c:v>Jun-26</c:v>
                  </c:pt>
                  <c:pt idx="342">
                    <c:v>May-26</c:v>
                  </c:pt>
                  <c:pt idx="344">
                    <c:v>Jan-26</c:v>
                  </c:pt>
                  <c:pt idx="345">
                    <c:v>Feb-26</c:v>
                  </c:pt>
                  <c:pt idx="346">
                    <c:v>Mar-26</c:v>
                  </c:pt>
                  <c:pt idx="347">
                    <c:v>Apr-26</c:v>
                  </c:pt>
                  <c:pt idx="348">
                    <c:v>Jun-26</c:v>
                  </c:pt>
                  <c:pt idx="349">
                    <c:v>May-26</c:v>
                  </c:pt>
                  <c:pt idx="351">
                    <c:v>Jan-26</c:v>
                  </c:pt>
                  <c:pt idx="352">
                    <c:v>Feb-26</c:v>
                  </c:pt>
                  <c:pt idx="353">
                    <c:v>Mar-26</c:v>
                  </c:pt>
                  <c:pt idx="354">
                    <c:v>Apr-26</c:v>
                  </c:pt>
                  <c:pt idx="355">
                    <c:v>Jun-26</c:v>
                  </c:pt>
                  <c:pt idx="356">
                    <c:v>May-26</c:v>
                  </c:pt>
                  <c:pt idx="358">
                    <c:v>Jan-26</c:v>
                  </c:pt>
                  <c:pt idx="359">
                    <c:v>Feb-26</c:v>
                  </c:pt>
                  <c:pt idx="360">
                    <c:v>Mar-26</c:v>
                  </c:pt>
                  <c:pt idx="361">
                    <c:v>Apr-26</c:v>
                  </c:pt>
                  <c:pt idx="362">
                    <c:v>Jun-26</c:v>
                  </c:pt>
                  <c:pt idx="363">
                    <c:v>May-26</c:v>
                  </c:pt>
                  <c:pt idx="365">
                    <c:v>Jan-26</c:v>
                  </c:pt>
                  <c:pt idx="366">
                    <c:v>Feb-26</c:v>
                  </c:pt>
                  <c:pt idx="367">
                    <c:v>Mar-26</c:v>
                  </c:pt>
                  <c:pt idx="368">
                    <c:v>Apr-26</c:v>
                  </c:pt>
                  <c:pt idx="369">
                    <c:v>Jun-26</c:v>
                  </c:pt>
                  <c:pt idx="370">
                    <c:v>May-26</c:v>
                  </c:pt>
                  <c:pt idx="372">
                    <c:v>Jan-26</c:v>
                  </c:pt>
                  <c:pt idx="373">
                    <c:v>Feb-26</c:v>
                  </c:pt>
                  <c:pt idx="374">
                    <c:v>Mar-26</c:v>
                  </c:pt>
                  <c:pt idx="375">
                    <c:v>Apr-26</c:v>
                  </c:pt>
                  <c:pt idx="376">
                    <c:v>Jun-26</c:v>
                  </c:pt>
                  <c:pt idx="377">
                    <c:v>May-26</c:v>
                  </c:pt>
                  <c:pt idx="379">
                    <c:v>Jan-26</c:v>
                  </c:pt>
                  <c:pt idx="380">
                    <c:v>Feb-26</c:v>
                  </c:pt>
                  <c:pt idx="381">
                    <c:v>Mar-26</c:v>
                  </c:pt>
                  <c:pt idx="382">
                    <c:v>Apr-26</c:v>
                  </c:pt>
                  <c:pt idx="383">
                    <c:v>Jun-26</c:v>
                  </c:pt>
                  <c:pt idx="384">
                    <c:v>May-26</c:v>
                  </c:pt>
                  <c:pt idx="386">
                    <c:v>Jan-26</c:v>
                  </c:pt>
                  <c:pt idx="387">
                    <c:v>Feb-26</c:v>
                  </c:pt>
                  <c:pt idx="388">
                    <c:v>Mar-26</c:v>
                  </c:pt>
                  <c:pt idx="389">
                    <c:v>Apr-26</c:v>
                  </c:pt>
                  <c:pt idx="390">
                    <c:v>Jun-26</c:v>
                  </c:pt>
                  <c:pt idx="391">
                    <c:v>May-26</c:v>
                  </c:pt>
                  <c:pt idx="393">
                    <c:v>Jan-26</c:v>
                  </c:pt>
                  <c:pt idx="394">
                    <c:v>Feb-26</c:v>
                  </c:pt>
                  <c:pt idx="395">
                    <c:v>Mar-26</c:v>
                  </c:pt>
                  <c:pt idx="396">
                    <c:v>Apr-26</c:v>
                  </c:pt>
                  <c:pt idx="397">
                    <c:v>Jun-26</c:v>
                  </c:pt>
                  <c:pt idx="398">
                    <c:v>May-26</c:v>
                  </c:pt>
                  <c:pt idx="400">
                    <c:v>Jan-26</c:v>
                  </c:pt>
                  <c:pt idx="401">
                    <c:v>Feb-26</c:v>
                  </c:pt>
                  <c:pt idx="402">
                    <c:v>Mar-26</c:v>
                  </c:pt>
                  <c:pt idx="403">
                    <c:v>Apr-26</c:v>
                  </c:pt>
                  <c:pt idx="404">
                    <c:v>Jun-26</c:v>
                  </c:pt>
                  <c:pt idx="405">
                    <c:v>May-26</c:v>
                  </c:pt>
                  <c:pt idx="406">
                    <c:v>Jan-26</c:v>
                  </c:pt>
                  <c:pt idx="407">
                    <c:v>Apr-26</c:v>
                  </c:pt>
                  <c:pt idx="408">
                    <c:v>Jun-26</c:v>
                  </c:pt>
                  <c:pt idx="409">
                    <c:v>May-26</c:v>
                  </c:pt>
                  <c:pt idx="411">
                    <c:v>Jan-26</c:v>
                  </c:pt>
                  <c:pt idx="412">
                    <c:v>Feb-26</c:v>
                  </c:pt>
                  <c:pt idx="413">
                    <c:v>Mar-26</c:v>
                  </c:pt>
                  <c:pt idx="414">
                    <c:v>Apr-26</c:v>
                  </c:pt>
                  <c:pt idx="415">
                    <c:v>Jun-26</c:v>
                  </c:pt>
                  <c:pt idx="416">
                    <c:v>May-26</c:v>
                  </c:pt>
                  <c:pt idx="418">
                    <c:v>Jan-26</c:v>
                  </c:pt>
                  <c:pt idx="419">
                    <c:v>Feb-26</c:v>
                  </c:pt>
                  <c:pt idx="420">
                    <c:v>Mar-26</c:v>
                  </c:pt>
                  <c:pt idx="421">
                    <c:v>Apr-26</c:v>
                  </c:pt>
                  <c:pt idx="422">
                    <c:v>Jun-26</c:v>
                  </c:pt>
                  <c:pt idx="423">
                    <c:v>May-26</c:v>
                  </c:pt>
                  <c:pt idx="424">
                    <c:v>Jan-26</c:v>
                  </c:pt>
                  <c:pt idx="425">
                    <c:v>Apr-26</c:v>
                  </c:pt>
                  <c:pt idx="426">
                    <c:v>Jun-26</c:v>
                  </c:pt>
                  <c:pt idx="427">
                    <c:v>May-26</c:v>
                  </c:pt>
                  <c:pt idx="428">
                    <c:v>Jan-26</c:v>
                  </c:pt>
                  <c:pt idx="429">
                    <c:v>Apr-26</c:v>
                  </c:pt>
                  <c:pt idx="430">
                    <c:v>Jun-26</c:v>
                  </c:pt>
                  <c:pt idx="431">
                    <c:v>May-26</c:v>
                  </c:pt>
                  <c:pt idx="432">
                    <c:v>Apr-26</c:v>
                  </c:pt>
                  <c:pt idx="433">
                    <c:v>Jun-26</c:v>
                  </c:pt>
                  <c:pt idx="434">
                    <c:v>May-26</c:v>
                  </c:pt>
                </c:lvl>
                <c:lvl>
                  <c:pt idx="0">
                    <c:v>2025</c:v>
                  </c:pt>
                  <c:pt idx="1">
                    <c:v>2026</c:v>
                  </c:pt>
                  <c:pt idx="7">
                    <c:v>2025</c:v>
                  </c:pt>
                  <c:pt idx="8">
                    <c:v>2026</c:v>
                  </c:pt>
                  <c:pt idx="14">
                    <c:v>2025</c:v>
                  </c:pt>
                  <c:pt idx="15">
                    <c:v>2026</c:v>
                  </c:pt>
                  <c:pt idx="21">
                    <c:v>2025</c:v>
                  </c:pt>
                  <c:pt idx="22">
                    <c:v>2026</c:v>
                  </c:pt>
                  <c:pt idx="28">
                    <c:v>2025</c:v>
                  </c:pt>
                  <c:pt idx="29">
                    <c:v>2026</c:v>
                  </c:pt>
                  <c:pt idx="35">
                    <c:v>2025</c:v>
                  </c:pt>
                  <c:pt idx="36">
                    <c:v>2026</c:v>
                  </c:pt>
                  <c:pt idx="42">
                    <c:v>2025</c:v>
                  </c:pt>
                  <c:pt idx="43">
                    <c:v>2026</c:v>
                  </c:pt>
                  <c:pt idx="49">
                    <c:v>2025</c:v>
                  </c:pt>
                  <c:pt idx="50">
                    <c:v>2026</c:v>
                  </c:pt>
                  <c:pt idx="56">
                    <c:v>2025</c:v>
                  </c:pt>
                  <c:pt idx="57">
                    <c:v>2026</c:v>
                  </c:pt>
                  <c:pt idx="63">
                    <c:v>2025</c:v>
                  </c:pt>
                  <c:pt idx="64">
                    <c:v>2026</c:v>
                  </c:pt>
                  <c:pt idx="70">
                    <c:v>2025</c:v>
                  </c:pt>
                  <c:pt idx="71">
                    <c:v>2026</c:v>
                  </c:pt>
                  <c:pt idx="77">
                    <c:v>2025</c:v>
                  </c:pt>
                  <c:pt idx="78">
                    <c:v>2026</c:v>
                  </c:pt>
                  <c:pt idx="84">
                    <c:v>2025</c:v>
                  </c:pt>
                  <c:pt idx="85">
                    <c:v>2026</c:v>
                  </c:pt>
                  <c:pt idx="91">
                    <c:v>2025</c:v>
                  </c:pt>
                  <c:pt idx="92">
                    <c:v>2026</c:v>
                  </c:pt>
                  <c:pt idx="98">
                    <c:v>2025</c:v>
                  </c:pt>
                  <c:pt idx="99">
                    <c:v>2026</c:v>
                  </c:pt>
                  <c:pt idx="105">
                    <c:v>2025</c:v>
                  </c:pt>
                  <c:pt idx="106">
                    <c:v>2026</c:v>
                  </c:pt>
                  <c:pt idx="112">
                    <c:v>2025</c:v>
                  </c:pt>
                  <c:pt idx="113">
                    <c:v>2026</c:v>
                  </c:pt>
                  <c:pt idx="119">
                    <c:v>2025</c:v>
                  </c:pt>
                  <c:pt idx="120">
                    <c:v>2026</c:v>
                  </c:pt>
                  <c:pt idx="126">
                    <c:v>2025</c:v>
                  </c:pt>
                  <c:pt idx="127">
                    <c:v>2026</c:v>
                  </c:pt>
                  <c:pt idx="133">
                    <c:v>2025</c:v>
                  </c:pt>
                  <c:pt idx="134">
                    <c:v>2026</c:v>
                  </c:pt>
                  <c:pt idx="140">
                    <c:v>2025</c:v>
                  </c:pt>
                  <c:pt idx="141">
                    <c:v>2026</c:v>
                  </c:pt>
                  <c:pt idx="147">
                    <c:v>2025</c:v>
                  </c:pt>
                  <c:pt idx="148">
                    <c:v>2026</c:v>
                  </c:pt>
                  <c:pt idx="154">
                    <c:v>2025</c:v>
                  </c:pt>
                  <c:pt idx="155">
                    <c:v>2026</c:v>
                  </c:pt>
                  <c:pt idx="161">
                    <c:v>2025</c:v>
                  </c:pt>
                  <c:pt idx="162">
                    <c:v>2026</c:v>
                  </c:pt>
                  <c:pt idx="168">
                    <c:v>2025</c:v>
                  </c:pt>
                  <c:pt idx="169">
                    <c:v>2026</c:v>
                  </c:pt>
                  <c:pt idx="175">
                    <c:v>2025</c:v>
                  </c:pt>
                  <c:pt idx="176">
                    <c:v>2026</c:v>
                  </c:pt>
                  <c:pt idx="182">
                    <c:v>2025</c:v>
                  </c:pt>
                  <c:pt idx="183">
                    <c:v>2026</c:v>
                  </c:pt>
                  <c:pt idx="189">
                    <c:v>2025</c:v>
                  </c:pt>
                  <c:pt idx="190">
                    <c:v>2026</c:v>
                  </c:pt>
                  <c:pt idx="196">
                    <c:v>2025</c:v>
                  </c:pt>
                  <c:pt idx="197">
                    <c:v>2026</c:v>
                  </c:pt>
                  <c:pt idx="203">
                    <c:v>2025</c:v>
                  </c:pt>
                  <c:pt idx="204">
                    <c:v>2026</c:v>
                  </c:pt>
                  <c:pt idx="210">
                    <c:v>2025</c:v>
                  </c:pt>
                  <c:pt idx="211">
                    <c:v>2026</c:v>
                  </c:pt>
                  <c:pt idx="217">
                    <c:v>2025</c:v>
                  </c:pt>
                  <c:pt idx="218">
                    <c:v>2026</c:v>
                  </c:pt>
                  <c:pt idx="224">
                    <c:v>2025</c:v>
                  </c:pt>
                  <c:pt idx="225">
                    <c:v>2026</c:v>
                  </c:pt>
                  <c:pt idx="231">
                    <c:v>2025</c:v>
                  </c:pt>
                  <c:pt idx="232">
                    <c:v>2026</c:v>
                  </c:pt>
                  <c:pt idx="238">
                    <c:v>2025</c:v>
                  </c:pt>
                  <c:pt idx="239">
                    <c:v>2026</c:v>
                  </c:pt>
                  <c:pt idx="245">
                    <c:v>2025</c:v>
                  </c:pt>
                  <c:pt idx="246">
                    <c:v>2026</c:v>
                  </c:pt>
                  <c:pt idx="252">
                    <c:v>2025</c:v>
                  </c:pt>
                  <c:pt idx="253">
                    <c:v>2026</c:v>
                  </c:pt>
                  <c:pt idx="259">
                    <c:v>2025</c:v>
                  </c:pt>
                  <c:pt idx="260">
                    <c:v>2026</c:v>
                  </c:pt>
                  <c:pt idx="266">
                    <c:v>2025</c:v>
                  </c:pt>
                  <c:pt idx="267">
                    <c:v>2026</c:v>
                  </c:pt>
                  <c:pt idx="273">
                    <c:v>2025</c:v>
                  </c:pt>
                  <c:pt idx="274">
                    <c:v>2026</c:v>
                  </c:pt>
                  <c:pt idx="280">
                    <c:v>2025</c:v>
                  </c:pt>
                  <c:pt idx="281">
                    <c:v>2026</c:v>
                  </c:pt>
                  <c:pt idx="287">
                    <c:v>2025</c:v>
                  </c:pt>
                  <c:pt idx="288">
                    <c:v>2026</c:v>
                  </c:pt>
                  <c:pt idx="294">
                    <c:v>2025</c:v>
                  </c:pt>
                  <c:pt idx="295">
                    <c:v>2026</c:v>
                  </c:pt>
                  <c:pt idx="301">
                    <c:v>2025</c:v>
                  </c:pt>
                  <c:pt idx="302">
                    <c:v>2026</c:v>
                  </c:pt>
                  <c:pt idx="308">
                    <c:v>2025</c:v>
                  </c:pt>
                  <c:pt idx="309">
                    <c:v>2026</c:v>
                  </c:pt>
                  <c:pt idx="315">
                    <c:v>2025</c:v>
                  </c:pt>
                  <c:pt idx="316">
                    <c:v>2026</c:v>
                  </c:pt>
                  <c:pt idx="322">
                    <c:v>2025</c:v>
                  </c:pt>
                  <c:pt idx="323">
                    <c:v>2026</c:v>
                  </c:pt>
                  <c:pt idx="329">
                    <c:v>2025</c:v>
                  </c:pt>
                  <c:pt idx="330">
                    <c:v>2026</c:v>
                  </c:pt>
                  <c:pt idx="336">
                    <c:v>2025</c:v>
                  </c:pt>
                  <c:pt idx="337">
                    <c:v>2026</c:v>
                  </c:pt>
                  <c:pt idx="343">
                    <c:v>2025</c:v>
                  </c:pt>
                  <c:pt idx="344">
                    <c:v>2026</c:v>
                  </c:pt>
                  <c:pt idx="350">
                    <c:v>2025</c:v>
                  </c:pt>
                  <c:pt idx="351">
                    <c:v>2026</c:v>
                  </c:pt>
                  <c:pt idx="357">
                    <c:v>2025</c:v>
                  </c:pt>
                  <c:pt idx="358">
                    <c:v>2026</c:v>
                  </c:pt>
                  <c:pt idx="364">
                    <c:v>2025</c:v>
                  </c:pt>
                  <c:pt idx="365">
                    <c:v>2026</c:v>
                  </c:pt>
                  <c:pt idx="371">
                    <c:v>2025</c:v>
                  </c:pt>
                  <c:pt idx="372">
                    <c:v>2026</c:v>
                  </c:pt>
                  <c:pt idx="378">
                    <c:v>2025</c:v>
                  </c:pt>
                  <c:pt idx="379">
                    <c:v>2026</c:v>
                  </c:pt>
                  <c:pt idx="385">
                    <c:v>2025</c:v>
                  </c:pt>
                  <c:pt idx="386">
                    <c:v>2026</c:v>
                  </c:pt>
                  <c:pt idx="392">
                    <c:v>2025</c:v>
                  </c:pt>
                  <c:pt idx="393">
                    <c:v>2026</c:v>
                  </c:pt>
                  <c:pt idx="399">
                    <c:v>2025</c:v>
                  </c:pt>
                  <c:pt idx="400">
                    <c:v>2026</c:v>
                  </c:pt>
                  <c:pt idx="406">
                    <c:v>2026</c:v>
                  </c:pt>
                  <c:pt idx="410">
                    <c:v>2025</c:v>
                  </c:pt>
                  <c:pt idx="411">
                    <c:v>2026</c:v>
                  </c:pt>
                  <c:pt idx="417">
                    <c:v>2025</c:v>
                  </c:pt>
                  <c:pt idx="418">
                    <c:v>2026</c:v>
                  </c:pt>
                  <c:pt idx="424">
                    <c:v>2026</c:v>
                  </c:pt>
                  <c:pt idx="428">
                    <c:v>2026</c:v>
                  </c:pt>
                  <c:pt idx="432">
                    <c:v>2026</c:v>
                  </c:pt>
                </c:lvl>
                <c:lvl>
                  <c:pt idx="0">
                    <c:v>1Pc Autocoiner 1 (789)</c:v>
                  </c:pt>
                  <c:pt idx="7">
                    <c:v>1Pc Autocoiner 2 (844)</c:v>
                  </c:pt>
                  <c:pt idx="14">
                    <c:v>1pc Autocoiner 9 (34753)</c:v>
                  </c:pt>
                  <c:pt idx="21">
                    <c:v>1PCAC10</c:v>
                  </c:pt>
                  <c:pt idx="28">
                    <c:v>2Pc Autocoiner 3 (796)</c:v>
                  </c:pt>
                  <c:pt idx="35">
                    <c:v>2Pc Autocoiner 4 (843)</c:v>
                  </c:pt>
                  <c:pt idx="42">
                    <c:v>2Pc Autocoiner 5 (858)</c:v>
                  </c:pt>
                  <c:pt idx="49">
                    <c:v>2Pc Autocoiner 7 (996)</c:v>
                  </c:pt>
                  <c:pt idx="56">
                    <c:v>2PCAC06</c:v>
                  </c:pt>
                  <c:pt idx="63">
                    <c:v>AC08</c:v>
                  </c:pt>
                  <c:pt idx="70">
                    <c:v>AC09</c:v>
                  </c:pt>
                  <c:pt idx="77">
                    <c:v>AC10</c:v>
                  </c:pt>
                  <c:pt idx="84">
                    <c:v>Autocoiner #3</c:v>
                  </c:pt>
                  <c:pt idx="91">
                    <c:v>Autocoiner #4</c:v>
                  </c:pt>
                  <c:pt idx="98">
                    <c:v>Autocoiner #5</c:v>
                  </c:pt>
                  <c:pt idx="105">
                    <c:v>Autocoiner #6</c:v>
                  </c:pt>
                  <c:pt idx="112">
                    <c:v>Autocoiner #7</c:v>
                  </c:pt>
                  <c:pt idx="119">
                    <c:v>Autocoiner #8</c:v>
                  </c:pt>
                  <c:pt idx="126">
                    <c:v>BFX1</c:v>
                  </c:pt>
                  <c:pt idx="133">
                    <c:v>BIM 1 (815)</c:v>
                  </c:pt>
                  <c:pt idx="140">
                    <c:v>BIM 10 (997)</c:v>
                  </c:pt>
                  <c:pt idx="147">
                    <c:v>BIM 11 (991)</c:v>
                  </c:pt>
                  <c:pt idx="154">
                    <c:v>BIM 12</c:v>
                  </c:pt>
                  <c:pt idx="161">
                    <c:v>BIM 17</c:v>
                  </c:pt>
                  <c:pt idx="168">
                    <c:v>BIM 2 (820)</c:v>
                  </c:pt>
                  <c:pt idx="175">
                    <c:v>BIM 4 (828)</c:v>
                  </c:pt>
                  <c:pt idx="182">
                    <c:v>BIM 6 (788)</c:v>
                  </c:pt>
                  <c:pt idx="189">
                    <c:v>BIM 7 (798)</c:v>
                  </c:pt>
                  <c:pt idx="196">
                    <c:v>BIM 9 (977)</c:v>
                  </c:pt>
                  <c:pt idx="203">
                    <c:v>BIM03</c:v>
                  </c:pt>
                  <c:pt idx="210">
                    <c:v>BIM08</c:v>
                  </c:pt>
                  <c:pt idx="217">
                    <c:v>BIM13</c:v>
                  </c:pt>
                  <c:pt idx="224">
                    <c:v>BIM14</c:v>
                  </c:pt>
                  <c:pt idx="231">
                    <c:v>BIM15</c:v>
                  </c:pt>
                  <c:pt idx="238">
                    <c:v>BIM16</c:v>
                  </c:pt>
                  <c:pt idx="245">
                    <c:v>EX05</c:v>
                  </c:pt>
                  <c:pt idx="252">
                    <c:v>Extruder 4 (994)</c:v>
                  </c:pt>
                  <c:pt idx="259">
                    <c:v>HF11</c:v>
                  </c:pt>
                  <c:pt idx="266">
                    <c:v>HF17</c:v>
                  </c:pt>
                  <c:pt idx="273">
                    <c:v>HU1 (849)</c:v>
                  </c:pt>
                  <c:pt idx="280">
                    <c:v>HU2</c:v>
                  </c:pt>
                  <c:pt idx="287">
                    <c:v>Keifel11 (978)</c:v>
                  </c:pt>
                  <c:pt idx="294">
                    <c:v>Keifel12 (979)</c:v>
                  </c:pt>
                  <c:pt idx="301">
                    <c:v>Kiefel 10</c:v>
                  </c:pt>
                  <c:pt idx="308">
                    <c:v>Kiefel 13</c:v>
                  </c:pt>
                  <c:pt idx="315">
                    <c:v>Kiefel 14</c:v>
                  </c:pt>
                  <c:pt idx="322">
                    <c:v>Kiefel 2</c:v>
                  </c:pt>
                  <c:pt idx="329">
                    <c:v>Kiefel 3</c:v>
                  </c:pt>
                  <c:pt idx="336">
                    <c:v>Kiefel 9</c:v>
                  </c:pt>
                  <c:pt idx="343">
                    <c:v>Kiefel5 (790)</c:v>
                  </c:pt>
                  <c:pt idx="350">
                    <c:v>Kiefel6 (791)</c:v>
                  </c:pt>
                  <c:pt idx="357">
                    <c:v>Kiefel8 (793)</c:v>
                  </c:pt>
                  <c:pt idx="364">
                    <c:v>P16</c:v>
                  </c:pt>
                  <c:pt idx="371">
                    <c:v>PCH01</c:v>
                  </c:pt>
                  <c:pt idx="378">
                    <c:v>PCH04</c:v>
                  </c:pt>
                  <c:pt idx="385">
                    <c:v>PCH07</c:v>
                  </c:pt>
                  <c:pt idx="392">
                    <c:v>PCH15</c:v>
                  </c:pt>
                  <c:pt idx="399">
                    <c:v>HU3</c:v>
                  </c:pt>
                  <c:pt idx="406">
                    <c:v>1PCAC11</c:v>
                  </c:pt>
                  <c:pt idx="410">
                    <c:v>HF12</c:v>
                  </c:pt>
                  <c:pt idx="417">
                    <c:v>EXT06</c:v>
                  </c:pt>
                  <c:pt idx="424">
                    <c:v>1PCAC12</c:v>
                  </c:pt>
                  <c:pt idx="428">
                    <c:v>PCH17</c:v>
                  </c:pt>
                  <c:pt idx="432">
                    <c:v>BIM05</c:v>
                  </c:pt>
                </c:lvl>
              </c:multiLvlStrCache>
            </c:multiLvlStrRef>
          </c:cat>
          <c:val>
            <c:numRef>
              <c:f>'12 mo trend'!$C$4:$C$567</c:f>
              <c:numCache>
                <c:formatCode>0.0%</c:formatCode>
                <c:ptCount val="435"/>
                <c:pt idx="0">
                  <c:v>0.65064764492753613</c:v>
                </c:pt>
                <c:pt idx="1">
                  <c:v>0.40962365591397848</c:v>
                </c:pt>
                <c:pt idx="2">
                  <c:v>0.61846264367816095</c:v>
                </c:pt>
                <c:pt idx="3">
                  <c:v>0.47557795698924726</c:v>
                </c:pt>
                <c:pt idx="4">
                  <c:v>0.26709722222222221</c:v>
                </c:pt>
                <c:pt idx="5">
                  <c:v>0.56324999999999992</c:v>
                </c:pt>
                <c:pt idx="6">
                  <c:v>0.49944892473118274</c:v>
                </c:pt>
                <c:pt idx="7">
                  <c:v>0.62583559782608689</c:v>
                </c:pt>
                <c:pt idx="8">
                  <c:v>0.59610215053763438</c:v>
                </c:pt>
                <c:pt idx="9">
                  <c:v>0.40232758620689651</c:v>
                </c:pt>
                <c:pt idx="10">
                  <c:v>0.63114247311827965</c:v>
                </c:pt>
                <c:pt idx="11">
                  <c:v>0.64501388888888889</c:v>
                </c:pt>
                <c:pt idx="12">
                  <c:v>0.54402777777777778</c:v>
                </c:pt>
                <c:pt idx="13">
                  <c:v>0.58592741935483872</c:v>
                </c:pt>
                <c:pt idx="14">
                  <c:v>0.62251358695652181</c:v>
                </c:pt>
                <c:pt idx="15">
                  <c:v>0.48860215053763439</c:v>
                </c:pt>
                <c:pt idx="16">
                  <c:v>0.57527298850574704</c:v>
                </c:pt>
                <c:pt idx="17">
                  <c:v>0.48883064516129032</c:v>
                </c:pt>
                <c:pt idx="18">
                  <c:v>0.45515277777777774</c:v>
                </c:pt>
                <c:pt idx="19">
                  <c:v>0.52845833333333336</c:v>
                </c:pt>
                <c:pt idx="20">
                  <c:v>0.49248655913978501</c:v>
                </c:pt>
                <c:pt idx="21">
                  <c:v>0.42299592391304347</c:v>
                </c:pt>
                <c:pt idx="22">
                  <c:v>0.64931451612903224</c:v>
                </c:pt>
                <c:pt idx="23">
                  <c:v>0.71079022988505747</c:v>
                </c:pt>
                <c:pt idx="24">
                  <c:v>0.72444892473118283</c:v>
                </c:pt>
                <c:pt idx="25">
                  <c:v>0.75212499999999993</c:v>
                </c:pt>
                <c:pt idx="26">
                  <c:v>0.66940277777777779</c:v>
                </c:pt>
                <c:pt idx="27">
                  <c:v>0.7975940860215055</c:v>
                </c:pt>
                <c:pt idx="28">
                  <c:v>0.71306159420289861</c:v>
                </c:pt>
                <c:pt idx="29">
                  <c:v>0.61395161290322586</c:v>
                </c:pt>
                <c:pt idx="30">
                  <c:v>0.67341954022988504</c:v>
                </c:pt>
                <c:pt idx="31">
                  <c:v>0.73266129032258065</c:v>
                </c:pt>
                <c:pt idx="32">
                  <c:v>0.6474861111111111</c:v>
                </c:pt>
                <c:pt idx="33">
                  <c:v>0.75845833333333335</c:v>
                </c:pt>
                <c:pt idx="34">
                  <c:v>0.72364247311827967</c:v>
                </c:pt>
                <c:pt idx="35">
                  <c:v>0.69535552536231882</c:v>
                </c:pt>
                <c:pt idx="36">
                  <c:v>0.72059139784946236</c:v>
                </c:pt>
                <c:pt idx="37">
                  <c:v>0.76058908045977014</c:v>
                </c:pt>
                <c:pt idx="38">
                  <c:v>0.74740591397849454</c:v>
                </c:pt>
                <c:pt idx="39">
                  <c:v>0.4706527777777777</c:v>
                </c:pt>
                <c:pt idx="40">
                  <c:v>0.79886111111111124</c:v>
                </c:pt>
                <c:pt idx="41">
                  <c:v>0.58873655913978495</c:v>
                </c:pt>
                <c:pt idx="42">
                  <c:v>0.73617980072463762</c:v>
                </c:pt>
                <c:pt idx="43">
                  <c:v>0.7301612903225807</c:v>
                </c:pt>
                <c:pt idx="44">
                  <c:v>0.7614942528735632</c:v>
                </c:pt>
                <c:pt idx="45">
                  <c:v>0.77400537634408606</c:v>
                </c:pt>
                <c:pt idx="46">
                  <c:v>0.66399999999999992</c:v>
                </c:pt>
                <c:pt idx="47">
                  <c:v>0.74356944444444451</c:v>
                </c:pt>
                <c:pt idx="48">
                  <c:v>0.75630376344086014</c:v>
                </c:pt>
                <c:pt idx="49">
                  <c:v>0.70153306159420281</c:v>
                </c:pt>
                <c:pt idx="50">
                  <c:v>0.5521908602150537</c:v>
                </c:pt>
                <c:pt idx="51">
                  <c:v>0.69142241379310343</c:v>
                </c:pt>
                <c:pt idx="52">
                  <c:v>0.76883064516129029</c:v>
                </c:pt>
                <c:pt idx="53">
                  <c:v>0.63659722222222226</c:v>
                </c:pt>
                <c:pt idx="54">
                  <c:v>0.84150000000000003</c:v>
                </c:pt>
                <c:pt idx="55">
                  <c:v>0.71084677419354836</c:v>
                </c:pt>
                <c:pt idx="56">
                  <c:v>0.36868432971014498</c:v>
                </c:pt>
                <c:pt idx="57">
                  <c:v>0.3763978494623656</c:v>
                </c:pt>
                <c:pt idx="58">
                  <c:v>0.37346264367816095</c:v>
                </c:pt>
                <c:pt idx="59">
                  <c:v>0.32095430107526879</c:v>
                </c:pt>
                <c:pt idx="60">
                  <c:v>0.32970833333333338</c:v>
                </c:pt>
                <c:pt idx="61">
                  <c:v>0.46543055555555557</c:v>
                </c:pt>
                <c:pt idx="62">
                  <c:v>0.35456989247311832</c:v>
                </c:pt>
                <c:pt idx="63">
                  <c:v>0.54748414855072469</c:v>
                </c:pt>
                <c:pt idx="64">
                  <c:v>0.25534946236559136</c:v>
                </c:pt>
                <c:pt idx="65">
                  <c:v>6.1637931034482759E-3</c:v>
                </c:pt>
                <c:pt idx="66">
                  <c:v>0.77790322580645144</c:v>
                </c:pt>
                <c:pt idx="67">
                  <c:v>0.77083333333333337</c:v>
                </c:pt>
                <c:pt idx="68">
                  <c:v>0.79051388888888885</c:v>
                </c:pt>
                <c:pt idx="69">
                  <c:v>0.61154569892473121</c:v>
                </c:pt>
                <c:pt idx="70">
                  <c:v>0.34861865942028986</c:v>
                </c:pt>
                <c:pt idx="71">
                  <c:v>0.50909946236559134</c:v>
                </c:pt>
                <c:pt idx="72">
                  <c:v>0.76086206896551734</c:v>
                </c:pt>
                <c:pt idx="73">
                  <c:v>0.7628225806451614</c:v>
                </c:pt>
                <c:pt idx="74">
                  <c:v>0.62106944444444445</c:v>
                </c:pt>
                <c:pt idx="75">
                  <c:v>0.67138888888888881</c:v>
                </c:pt>
                <c:pt idx="76">
                  <c:v>0.84158602150537631</c:v>
                </c:pt>
                <c:pt idx="77">
                  <c:v>0.6731680253623189</c:v>
                </c:pt>
                <c:pt idx="78">
                  <c:v>0.53137096774193548</c:v>
                </c:pt>
                <c:pt idx="79">
                  <c:v>0.73645114942528722</c:v>
                </c:pt>
                <c:pt idx="80">
                  <c:v>0.833212365591398</c:v>
                </c:pt>
                <c:pt idx="81">
                  <c:v>0.83106944444444442</c:v>
                </c:pt>
                <c:pt idx="82">
                  <c:v>0.79786111111111113</c:v>
                </c:pt>
                <c:pt idx="83">
                  <c:v>0.74892473118279557</c:v>
                </c:pt>
                <c:pt idx="84">
                  <c:v>0.78337635869565225</c:v>
                </c:pt>
                <c:pt idx="85">
                  <c:v>0.65010752688172035</c:v>
                </c:pt>
                <c:pt idx="86">
                  <c:v>0.73810344827586216</c:v>
                </c:pt>
                <c:pt idx="87">
                  <c:v>0.80465053763440852</c:v>
                </c:pt>
                <c:pt idx="88">
                  <c:v>0.74469444444444455</c:v>
                </c:pt>
                <c:pt idx="89">
                  <c:v>0.56652777777777774</c:v>
                </c:pt>
                <c:pt idx="90">
                  <c:v>0.49497311827956986</c:v>
                </c:pt>
                <c:pt idx="91">
                  <c:v>0.78073143115942034</c:v>
                </c:pt>
                <c:pt idx="92">
                  <c:v>0.8433736559139785</c:v>
                </c:pt>
                <c:pt idx="93">
                  <c:v>0.85479885057471261</c:v>
                </c:pt>
                <c:pt idx="94">
                  <c:v>0.89294354838709677</c:v>
                </c:pt>
                <c:pt idx="95">
                  <c:v>0.80166666666666675</c:v>
                </c:pt>
                <c:pt idx="96">
                  <c:v>0.77556944444444453</c:v>
                </c:pt>
                <c:pt idx="97">
                  <c:v>0.82811827956989237</c:v>
                </c:pt>
                <c:pt idx="98">
                  <c:v>0.77479393115942019</c:v>
                </c:pt>
                <c:pt idx="99">
                  <c:v>0.80174731182795711</c:v>
                </c:pt>
                <c:pt idx="100">
                  <c:v>0.78653735632183919</c:v>
                </c:pt>
                <c:pt idx="101">
                  <c:v>0.85569892473118292</c:v>
                </c:pt>
                <c:pt idx="102">
                  <c:v>0.79815277777777771</c:v>
                </c:pt>
                <c:pt idx="103">
                  <c:v>0.46280555555555553</c:v>
                </c:pt>
                <c:pt idx="104">
                  <c:v>0.83744623655913975</c:v>
                </c:pt>
                <c:pt idx="105">
                  <c:v>0.74541893115942015</c:v>
                </c:pt>
                <c:pt idx="106">
                  <c:v>0.78098118279569906</c:v>
                </c:pt>
                <c:pt idx="107">
                  <c:v>0.75222701149425286</c:v>
                </c:pt>
                <c:pt idx="108">
                  <c:v>0.8224999999999999</c:v>
                </c:pt>
                <c:pt idx="109">
                  <c:v>0.74990277777777792</c:v>
                </c:pt>
                <c:pt idx="110">
                  <c:v>0.77331944444444445</c:v>
                </c:pt>
                <c:pt idx="111">
                  <c:v>0.77221774193548387</c:v>
                </c:pt>
                <c:pt idx="112">
                  <c:v>0.79493659420289853</c:v>
                </c:pt>
                <c:pt idx="113">
                  <c:v>0.78450268817204316</c:v>
                </c:pt>
                <c:pt idx="114">
                  <c:v>0.77633620689655158</c:v>
                </c:pt>
                <c:pt idx="115">
                  <c:v>0.83479838709677412</c:v>
                </c:pt>
                <c:pt idx="116">
                  <c:v>0.6991666666666666</c:v>
                </c:pt>
                <c:pt idx="117">
                  <c:v>0.77763888888888888</c:v>
                </c:pt>
                <c:pt idx="118">
                  <c:v>0.75993279569892491</c:v>
                </c:pt>
                <c:pt idx="119">
                  <c:v>0.82814538043478259</c:v>
                </c:pt>
                <c:pt idx="120">
                  <c:v>0.83665322580645163</c:v>
                </c:pt>
                <c:pt idx="121">
                  <c:v>0.80883620689655167</c:v>
                </c:pt>
                <c:pt idx="122">
                  <c:v>0.8735215053763441</c:v>
                </c:pt>
                <c:pt idx="123">
                  <c:v>0.77954166666666669</c:v>
                </c:pt>
                <c:pt idx="124">
                  <c:v>0.69858333333333333</c:v>
                </c:pt>
                <c:pt idx="125">
                  <c:v>0.81681451612903233</c:v>
                </c:pt>
                <c:pt idx="126">
                  <c:v>0.56686820652173908</c:v>
                </c:pt>
                <c:pt idx="127">
                  <c:v>0.57122311827956995</c:v>
                </c:pt>
                <c:pt idx="128">
                  <c:v>0.59158045977011497</c:v>
                </c:pt>
                <c:pt idx="129">
                  <c:v>0.52116935483870963</c:v>
                </c:pt>
                <c:pt idx="130">
                  <c:v>0.62290277777777781</c:v>
                </c:pt>
                <c:pt idx="131">
                  <c:v>0.46447222222222223</c:v>
                </c:pt>
                <c:pt idx="132">
                  <c:v>0.63026881720430106</c:v>
                </c:pt>
                <c:pt idx="133">
                  <c:v>0.44240942028985514</c:v>
                </c:pt>
                <c:pt idx="134">
                  <c:v>0.38530913978494624</c:v>
                </c:pt>
                <c:pt idx="135">
                  <c:v>#N/A</c:v>
                </c:pt>
                <c:pt idx="136">
                  <c:v>0.37112903225806454</c:v>
                </c:pt>
                <c:pt idx="137">
                  <c:v>0.62036111111111114</c:v>
                </c:pt>
                <c:pt idx="138">
                  <c:v>0.19244444444444442</c:v>
                </c:pt>
                <c:pt idx="139">
                  <c:v>0.46982526881720432</c:v>
                </c:pt>
                <c:pt idx="140">
                  <c:v>0.50351449275362314</c:v>
                </c:pt>
                <c:pt idx="141">
                  <c:v>0.46610215053763437</c:v>
                </c:pt>
                <c:pt idx="142">
                  <c:v>0.5377442528735632</c:v>
                </c:pt>
                <c:pt idx="143">
                  <c:v>0.59168010752688172</c:v>
                </c:pt>
                <c:pt idx="144">
                  <c:v>0.63941666666666663</c:v>
                </c:pt>
                <c:pt idx="145">
                  <c:v>0.54362500000000002</c:v>
                </c:pt>
                <c:pt idx="146">
                  <c:v>0.61099462365591406</c:v>
                </c:pt>
                <c:pt idx="147">
                  <c:v>0.69037137681159422</c:v>
                </c:pt>
                <c:pt idx="148">
                  <c:v>0.65723118279569892</c:v>
                </c:pt>
                <c:pt idx="149">
                  <c:v>0.71185344827586206</c:v>
                </c:pt>
                <c:pt idx="150">
                  <c:v>0.71912634408602161</c:v>
                </c:pt>
                <c:pt idx="151">
                  <c:v>0.61697222222222214</c:v>
                </c:pt>
                <c:pt idx="152">
                  <c:v>0.69815277777777784</c:v>
                </c:pt>
                <c:pt idx="153">
                  <c:v>0.66712365591397849</c:v>
                </c:pt>
                <c:pt idx="154">
                  <c:v>0.39995471014492756</c:v>
                </c:pt>
                <c:pt idx="155">
                  <c:v>0.53259408602150538</c:v>
                </c:pt>
                <c:pt idx="156">
                  <c:v>0.55675287356321834</c:v>
                </c:pt>
                <c:pt idx="157">
                  <c:v>0.44081989247311826</c:v>
                </c:pt>
                <c:pt idx="158">
                  <c:v>0.5162916666666667</c:v>
                </c:pt>
                <c:pt idx="159">
                  <c:v>0.67969444444444449</c:v>
                </c:pt>
                <c:pt idx="160">
                  <c:v>0.61830645161290332</c:v>
                </c:pt>
                <c:pt idx="161">
                  <c:v>0.70169157608695665</c:v>
                </c:pt>
                <c:pt idx="162">
                  <c:v>0.48666666666666664</c:v>
                </c:pt>
                <c:pt idx="163">
                  <c:v>0.6673132183908046</c:v>
                </c:pt>
                <c:pt idx="164">
                  <c:v>0.58883064516129036</c:v>
                </c:pt>
                <c:pt idx="165">
                  <c:v>0.65180555555555564</c:v>
                </c:pt>
                <c:pt idx="166">
                  <c:v>0.42129166666666662</c:v>
                </c:pt>
                <c:pt idx="167">
                  <c:v>0.57274193548387098</c:v>
                </c:pt>
                <c:pt idx="168">
                  <c:v>0.33513134057971006</c:v>
                </c:pt>
                <c:pt idx="169">
                  <c:v>0.24720430107526883</c:v>
                </c:pt>
                <c:pt idx="170">
                  <c:v>0.29339080459770117</c:v>
                </c:pt>
                <c:pt idx="171">
                  <c:v>0.25268817204301075</c:v>
                </c:pt>
                <c:pt idx="172">
                  <c:v>0.24790277777777778</c:v>
                </c:pt>
                <c:pt idx="173">
                  <c:v>0.31351388888888893</c:v>
                </c:pt>
                <c:pt idx="174">
                  <c:v>0.22584677419354843</c:v>
                </c:pt>
                <c:pt idx="175">
                  <c:v>0.48716938405797106</c:v>
                </c:pt>
                <c:pt idx="176">
                  <c:v>0.45100806451612907</c:v>
                </c:pt>
                <c:pt idx="177">
                  <c:v>0.53044540229885062</c:v>
                </c:pt>
                <c:pt idx="178">
                  <c:v>0.4740456989247312</c:v>
                </c:pt>
                <c:pt idx="179">
                  <c:v>0.43038888888888899</c:v>
                </c:pt>
                <c:pt idx="180">
                  <c:v>0.43636111111111103</c:v>
                </c:pt>
                <c:pt idx="181">
                  <c:v>0.34927419354838701</c:v>
                </c:pt>
                <c:pt idx="182">
                  <c:v>0.66405570652173906</c:v>
                </c:pt>
                <c:pt idx="183">
                  <c:v>0.60952956989247309</c:v>
                </c:pt>
                <c:pt idx="184">
                  <c:v>0.59079022988505736</c:v>
                </c:pt>
                <c:pt idx="185">
                  <c:v>0.69506720430107527</c:v>
                </c:pt>
                <c:pt idx="186">
                  <c:v>0.70119444444444445</c:v>
                </c:pt>
                <c:pt idx="187">
                  <c:v>0.64441666666666675</c:v>
                </c:pt>
                <c:pt idx="188">
                  <c:v>0.65337365591397856</c:v>
                </c:pt>
                <c:pt idx="189">
                  <c:v>0.70360960144927531</c:v>
                </c:pt>
                <c:pt idx="190">
                  <c:v>0.67622311827956993</c:v>
                </c:pt>
                <c:pt idx="191">
                  <c:v>0.77556034482758618</c:v>
                </c:pt>
                <c:pt idx="192">
                  <c:v>0.76010752688172045</c:v>
                </c:pt>
                <c:pt idx="193">
                  <c:v>0.69395833333333334</c:v>
                </c:pt>
                <c:pt idx="194">
                  <c:v>0.78066666666666673</c:v>
                </c:pt>
                <c:pt idx="195">
                  <c:v>0.78686827956989236</c:v>
                </c:pt>
                <c:pt idx="196">
                  <c:v>0.69194972826086965</c:v>
                </c:pt>
                <c:pt idx="197">
                  <c:v>0.62423387096774197</c:v>
                </c:pt>
                <c:pt idx="198">
                  <c:v>0.57109195402298851</c:v>
                </c:pt>
                <c:pt idx="199">
                  <c:v>0.66619623655913984</c:v>
                </c:pt>
                <c:pt idx="200">
                  <c:v>0.67259722222222218</c:v>
                </c:pt>
                <c:pt idx="201">
                  <c:v>0.69952777777777775</c:v>
                </c:pt>
                <c:pt idx="202">
                  <c:v>0.66669354838709671</c:v>
                </c:pt>
                <c:pt idx="203">
                  <c:v>0.51461277173913034</c:v>
                </c:pt>
                <c:pt idx="204">
                  <c:v>0.57952956989247306</c:v>
                </c:pt>
                <c:pt idx="205">
                  <c:v>0.56182471264367817</c:v>
                </c:pt>
                <c:pt idx="206">
                  <c:v>0.55772849462365592</c:v>
                </c:pt>
                <c:pt idx="207">
                  <c:v>0.37212499999999998</c:v>
                </c:pt>
                <c:pt idx="208">
                  <c:v>0.52756944444444442</c:v>
                </c:pt>
                <c:pt idx="209">
                  <c:v>0.4082795698924731</c:v>
                </c:pt>
                <c:pt idx="210">
                  <c:v>0.50875679347826086</c:v>
                </c:pt>
                <c:pt idx="211">
                  <c:v>0.48521505376344087</c:v>
                </c:pt>
                <c:pt idx="212">
                  <c:v>0.5064080459770115</c:v>
                </c:pt>
                <c:pt idx="213">
                  <c:v>0.57157258064516125</c:v>
                </c:pt>
                <c:pt idx="214">
                  <c:v>0.53540277777777767</c:v>
                </c:pt>
                <c:pt idx="215">
                  <c:v>0.68484722222222216</c:v>
                </c:pt>
                <c:pt idx="216">
                  <c:v>0.56509408602150535</c:v>
                </c:pt>
                <c:pt idx="217">
                  <c:v>0.5772101449275362</c:v>
                </c:pt>
                <c:pt idx="218">
                  <c:v>0.51681451612903229</c:v>
                </c:pt>
                <c:pt idx="219">
                  <c:v>0.60783045977011496</c:v>
                </c:pt>
                <c:pt idx="220">
                  <c:v>0.71615591397849454</c:v>
                </c:pt>
                <c:pt idx="221">
                  <c:v>0.77104166666666663</c:v>
                </c:pt>
                <c:pt idx="222">
                  <c:v>0.77270833333333322</c:v>
                </c:pt>
                <c:pt idx="223">
                  <c:v>0.71947580645161291</c:v>
                </c:pt>
                <c:pt idx="224">
                  <c:v>0.50615036231884059</c:v>
                </c:pt>
                <c:pt idx="225">
                  <c:v>0.37103494623655914</c:v>
                </c:pt>
                <c:pt idx="226">
                  <c:v>0.34163793103448281</c:v>
                </c:pt>
                <c:pt idx="227">
                  <c:v>0.73297043010752683</c:v>
                </c:pt>
                <c:pt idx="228">
                  <c:v>0.70951388888888889</c:v>
                </c:pt>
                <c:pt idx="229">
                  <c:v>0.76723611111111112</c:v>
                </c:pt>
                <c:pt idx="230">
                  <c:v>0.48647849462365589</c:v>
                </c:pt>
                <c:pt idx="231">
                  <c:v>0.52097826086956533</c:v>
                </c:pt>
                <c:pt idx="232">
                  <c:v>0.69549731182795704</c:v>
                </c:pt>
                <c:pt idx="233">
                  <c:v>0.73113505747126439</c:v>
                </c:pt>
                <c:pt idx="234">
                  <c:v>0.43725806451612909</c:v>
                </c:pt>
                <c:pt idx="235">
                  <c:v>0.62126388888888884</c:v>
                </c:pt>
                <c:pt idx="236">
                  <c:v>0.78106944444444448</c:v>
                </c:pt>
                <c:pt idx="237">
                  <c:v>0.72481182795698929</c:v>
                </c:pt>
                <c:pt idx="238">
                  <c:v>0.44546195652173909</c:v>
                </c:pt>
                <c:pt idx="239">
                  <c:v>0.66002688172043011</c:v>
                </c:pt>
                <c:pt idx="240">
                  <c:v>0.46514367816091962</c:v>
                </c:pt>
                <c:pt idx="241">
                  <c:v>0.56849462365591408</c:v>
                </c:pt>
                <c:pt idx="242">
                  <c:v>0.68401388888888903</c:v>
                </c:pt>
                <c:pt idx="243">
                  <c:v>0.71580555555555558</c:v>
                </c:pt>
                <c:pt idx="244">
                  <c:v>0.66264784946236566</c:v>
                </c:pt>
                <c:pt idx="245">
                  <c:v>0.34761322463768118</c:v>
                </c:pt>
                <c:pt idx="246">
                  <c:v>0.59118279569892473</c:v>
                </c:pt>
                <c:pt idx="247">
                  <c:v>0.71025862068965517</c:v>
                </c:pt>
                <c:pt idx="248">
                  <c:v>0.74020161290322573</c:v>
                </c:pt>
                <c:pt idx="249">
                  <c:v>0.45306944444444447</c:v>
                </c:pt>
                <c:pt idx="250">
                  <c:v>0.63466666666666671</c:v>
                </c:pt>
                <c:pt idx="251">
                  <c:v>0.56362903225806449</c:v>
                </c:pt>
                <c:pt idx="252">
                  <c:v>0.27301630434782603</c:v>
                </c:pt>
                <c:pt idx="253">
                  <c:v>0</c:v>
                </c:pt>
                <c:pt idx="254">
                  <c:v>0</c:v>
                </c:pt>
                <c:pt idx="255">
                  <c:v>0</c:v>
                </c:pt>
                <c:pt idx="256">
                  <c:v>0</c:v>
                </c:pt>
                <c:pt idx="257">
                  <c:v>0</c:v>
                </c:pt>
                <c:pt idx="258">
                  <c:v>0</c:v>
                </c:pt>
                <c:pt idx="259">
                  <c:v>0.58616394927536231</c:v>
                </c:pt>
                <c:pt idx="260">
                  <c:v>0.64666666666666672</c:v>
                </c:pt>
                <c:pt idx="261">
                  <c:v>0.65781609195402291</c:v>
                </c:pt>
                <c:pt idx="262">
                  <c:v>0.69247311827956992</c:v>
                </c:pt>
                <c:pt idx="263">
                  <c:v>0.5938888888888888</c:v>
                </c:pt>
                <c:pt idx="264">
                  <c:v>0.65286111111111111</c:v>
                </c:pt>
                <c:pt idx="265">
                  <c:v>0.68495967741935482</c:v>
                </c:pt>
                <c:pt idx="266">
                  <c:v>0.33214900362318844</c:v>
                </c:pt>
                <c:pt idx="267">
                  <c:v>0.26651881720430104</c:v>
                </c:pt>
                <c:pt idx="268">
                  <c:v>0.30737068965517245</c:v>
                </c:pt>
                <c:pt idx="269">
                  <c:v>0.27</c:v>
                </c:pt>
                <c:pt idx="270">
                  <c:v>0.39425000000000004</c:v>
                </c:pt>
                <c:pt idx="271">
                  <c:v>0.26874999999999999</c:v>
                </c:pt>
                <c:pt idx="272">
                  <c:v>0.29572580645161289</c:v>
                </c:pt>
                <c:pt idx="273">
                  <c:v>0.55027173913043481</c:v>
                </c:pt>
                <c:pt idx="274">
                  <c:v>0.45006720430107527</c:v>
                </c:pt>
                <c:pt idx="275">
                  <c:v>0.58275862068965523</c:v>
                </c:pt>
                <c:pt idx="276">
                  <c:v>0.57228494623655923</c:v>
                </c:pt>
                <c:pt idx="277">
                  <c:v>0.61690277777777769</c:v>
                </c:pt>
                <c:pt idx="278">
                  <c:v>0.61198611111111112</c:v>
                </c:pt>
                <c:pt idx="279">
                  <c:v>0.54337365591397846</c:v>
                </c:pt>
                <c:pt idx="280">
                  <c:v>0.34939538043478263</c:v>
                </c:pt>
                <c:pt idx="281">
                  <c:v>0.31938172043010754</c:v>
                </c:pt>
                <c:pt idx="282">
                  <c:v>0.1144683908045977</c:v>
                </c:pt>
                <c:pt idx="283">
                  <c:v>0.24540322580645163</c:v>
                </c:pt>
                <c:pt idx="284">
                  <c:v>0.39370833333333327</c:v>
                </c:pt>
                <c:pt idx="285">
                  <c:v>0.4483611111111111</c:v>
                </c:pt>
                <c:pt idx="286">
                  <c:v>0.47137096774193549</c:v>
                </c:pt>
                <c:pt idx="287">
                  <c:v>0.62312952898550722</c:v>
                </c:pt>
                <c:pt idx="288">
                  <c:v>0.60130376344086023</c:v>
                </c:pt>
                <c:pt idx="289">
                  <c:v>0.63188218390804596</c:v>
                </c:pt>
                <c:pt idx="290">
                  <c:v>0.61958333333333337</c:v>
                </c:pt>
                <c:pt idx="291">
                  <c:v>0.64761111111111103</c:v>
                </c:pt>
                <c:pt idx="292">
                  <c:v>0.69288888888888889</c:v>
                </c:pt>
                <c:pt idx="293">
                  <c:v>0.68590053763440861</c:v>
                </c:pt>
                <c:pt idx="294">
                  <c:v>0.67838088768115956</c:v>
                </c:pt>
                <c:pt idx="295">
                  <c:v>0.62634408602150538</c:v>
                </c:pt>
                <c:pt idx="296">
                  <c:v>0.33627873563218386</c:v>
                </c:pt>
                <c:pt idx="297">
                  <c:v>0.38376344086021513</c:v>
                </c:pt>
                <c:pt idx="298">
                  <c:v>0.46651388888888889</c:v>
                </c:pt>
                <c:pt idx="299">
                  <c:v>0.61798611111111112</c:v>
                </c:pt>
                <c:pt idx="300">
                  <c:v>0.61939516129032257</c:v>
                </c:pt>
                <c:pt idx="301">
                  <c:v>0.60420289855072473</c:v>
                </c:pt>
                <c:pt idx="302">
                  <c:v>0.68501344086021498</c:v>
                </c:pt>
                <c:pt idx="303">
                  <c:v>0.59170977011494263</c:v>
                </c:pt>
                <c:pt idx="304">
                  <c:v>0.73333333333333317</c:v>
                </c:pt>
                <c:pt idx="305">
                  <c:v>0.61862499999999998</c:v>
                </c:pt>
                <c:pt idx="306">
                  <c:v>0.4105138888888889</c:v>
                </c:pt>
                <c:pt idx="307">
                  <c:v>0.34995967741935485</c:v>
                </c:pt>
                <c:pt idx="308">
                  <c:v>0.57565670289855075</c:v>
                </c:pt>
                <c:pt idx="309">
                  <c:v>0.66873655913978491</c:v>
                </c:pt>
                <c:pt idx="310">
                  <c:v>0.69014367816091948</c:v>
                </c:pt>
                <c:pt idx="311">
                  <c:v>0.717741935483871</c:v>
                </c:pt>
                <c:pt idx="312">
                  <c:v>0.66522222222222216</c:v>
                </c:pt>
                <c:pt idx="313">
                  <c:v>0.69986111111111104</c:v>
                </c:pt>
                <c:pt idx="314">
                  <c:v>0.66282258064516131</c:v>
                </c:pt>
                <c:pt idx="315">
                  <c:v>0.43717844202898548</c:v>
                </c:pt>
                <c:pt idx="316">
                  <c:v>0.59780913978494632</c:v>
                </c:pt>
                <c:pt idx="317">
                  <c:v>0.59895114942528727</c:v>
                </c:pt>
                <c:pt idx="318">
                  <c:v>0.63002688172043009</c:v>
                </c:pt>
                <c:pt idx="319">
                  <c:v>0.59934722222222214</c:v>
                </c:pt>
                <c:pt idx="320">
                  <c:v>0.59745833333333331</c:v>
                </c:pt>
                <c:pt idx="321">
                  <c:v>0.5919220430107528</c:v>
                </c:pt>
                <c:pt idx="322">
                  <c:v>8.651268115942029E-2</c:v>
                </c:pt>
                <c:pt idx="323">
                  <c:v>7.2405913978494621E-2</c:v>
                </c:pt>
                <c:pt idx="324">
                  <c:v>8.6896551724137933E-2</c:v>
                </c:pt>
                <c:pt idx="325">
                  <c:v>0.13764784946236558</c:v>
                </c:pt>
                <c:pt idx="326">
                  <c:v>8.4041666666666667E-2</c:v>
                </c:pt>
                <c:pt idx="327">
                  <c:v>0.1569861111111111</c:v>
                </c:pt>
                <c:pt idx="328">
                  <c:v>1.4086021505376344E-2</c:v>
                </c:pt>
                <c:pt idx="329">
                  <c:v>0.58310235507246366</c:v>
                </c:pt>
                <c:pt idx="330">
                  <c:v>0.61805107526881731</c:v>
                </c:pt>
                <c:pt idx="331">
                  <c:v>0.56395114942528735</c:v>
                </c:pt>
                <c:pt idx="332">
                  <c:v>0.67874999999999996</c:v>
                </c:pt>
                <c:pt idx="333">
                  <c:v>0.57977777777777784</c:v>
                </c:pt>
                <c:pt idx="334">
                  <c:v>0.65204166666666674</c:v>
                </c:pt>
                <c:pt idx="335">
                  <c:v>0.64841397849462368</c:v>
                </c:pt>
                <c:pt idx="336">
                  <c:v>0.60475996376811603</c:v>
                </c:pt>
                <c:pt idx="337">
                  <c:v>0.65024193548387088</c:v>
                </c:pt>
                <c:pt idx="338">
                  <c:v>0.59681034482758621</c:v>
                </c:pt>
                <c:pt idx="339">
                  <c:v>0.64608870967741938</c:v>
                </c:pt>
                <c:pt idx="340">
                  <c:v>0.62088888888888893</c:v>
                </c:pt>
                <c:pt idx="341">
                  <c:v>0.66370833333333346</c:v>
                </c:pt>
                <c:pt idx="342">
                  <c:v>0.67748655913978506</c:v>
                </c:pt>
                <c:pt idx="343">
                  <c:v>0.7703826992753624</c:v>
                </c:pt>
                <c:pt idx="344">
                  <c:v>0.67223118279569893</c:v>
                </c:pt>
                <c:pt idx="345">
                  <c:v>0.71218390804597698</c:v>
                </c:pt>
                <c:pt idx="346">
                  <c:v>0.79155913978494619</c:v>
                </c:pt>
                <c:pt idx="347">
                  <c:v>0.69508333333333328</c:v>
                </c:pt>
                <c:pt idx="348">
                  <c:v>0.73801388888888886</c:v>
                </c:pt>
                <c:pt idx="349">
                  <c:v>0.71745967741935479</c:v>
                </c:pt>
                <c:pt idx="350">
                  <c:v>0.67094429347826079</c:v>
                </c:pt>
                <c:pt idx="351">
                  <c:v>0.64607526881720434</c:v>
                </c:pt>
                <c:pt idx="352">
                  <c:v>0.58278735632183898</c:v>
                </c:pt>
                <c:pt idx="353">
                  <c:v>0.71712365591397842</c:v>
                </c:pt>
                <c:pt idx="354">
                  <c:v>0.6995555555555556</c:v>
                </c:pt>
                <c:pt idx="355">
                  <c:v>0.70009722222222226</c:v>
                </c:pt>
                <c:pt idx="356">
                  <c:v>0.68385752688172041</c:v>
                </c:pt>
                <c:pt idx="357">
                  <c:v>0.50135869565217395</c:v>
                </c:pt>
                <c:pt idx="358">
                  <c:v>0.53100806451612903</c:v>
                </c:pt>
                <c:pt idx="359">
                  <c:v>0.5922557471264368</c:v>
                </c:pt>
                <c:pt idx="360">
                  <c:v>0.62545698924731175</c:v>
                </c:pt>
                <c:pt idx="361">
                  <c:v>0.60938888888888887</c:v>
                </c:pt>
                <c:pt idx="362">
                  <c:v>0.64355555555555555</c:v>
                </c:pt>
                <c:pt idx="363">
                  <c:v>0.65645161290322585</c:v>
                </c:pt>
                <c:pt idx="364">
                  <c:v>0.53601222826086947</c:v>
                </c:pt>
                <c:pt idx="365">
                  <c:v>0.57317204301075264</c:v>
                </c:pt>
                <c:pt idx="366">
                  <c:v>0.5215086206896552</c:v>
                </c:pt>
                <c:pt idx="367">
                  <c:v>0.62099462365591407</c:v>
                </c:pt>
                <c:pt idx="368">
                  <c:v>0.45233333333333342</c:v>
                </c:pt>
                <c:pt idx="369">
                  <c:v>0.67712499999999998</c:v>
                </c:pt>
                <c:pt idx="370">
                  <c:v>0.56559139784946233</c:v>
                </c:pt>
                <c:pt idx="371">
                  <c:v>0.43466485507246377</c:v>
                </c:pt>
                <c:pt idx="372">
                  <c:v>0.70657258064516126</c:v>
                </c:pt>
                <c:pt idx="373">
                  <c:v>0.59647988505747129</c:v>
                </c:pt>
                <c:pt idx="374">
                  <c:v>0.57756720430107522</c:v>
                </c:pt>
                <c:pt idx="375">
                  <c:v>0.71802777777777782</c:v>
                </c:pt>
                <c:pt idx="376">
                  <c:v>0.7365694444444445</c:v>
                </c:pt>
                <c:pt idx="377">
                  <c:v>0.47856182795698926</c:v>
                </c:pt>
                <c:pt idx="378">
                  <c:v>0.59906250000000005</c:v>
                </c:pt>
                <c:pt idx="379">
                  <c:v>0.72876344086021516</c:v>
                </c:pt>
                <c:pt idx="380">
                  <c:v>0.64073275862068968</c:v>
                </c:pt>
                <c:pt idx="381">
                  <c:v>0.59994623655913981</c:v>
                </c:pt>
                <c:pt idx="382">
                  <c:v>0.1499722222222222</c:v>
                </c:pt>
                <c:pt idx="383">
                  <c:v>0.52083333333333337</c:v>
                </c:pt>
                <c:pt idx="384">
                  <c:v>0.30206989247311827</c:v>
                </c:pt>
                <c:pt idx="385">
                  <c:v>0.42928215579710138</c:v>
                </c:pt>
                <c:pt idx="386">
                  <c:v>0.41338709677419355</c:v>
                </c:pt>
                <c:pt idx="387">
                  <c:v>0.55423850574712641</c:v>
                </c:pt>
                <c:pt idx="388">
                  <c:v>0.43016129032258066</c:v>
                </c:pt>
                <c:pt idx="389">
                  <c:v>2.3611111111111112E-4</c:v>
                </c:pt>
                <c:pt idx="390">
                  <c:v>0.60106944444444443</c:v>
                </c:pt>
                <c:pt idx="391">
                  <c:v>0.27997311827956989</c:v>
                </c:pt>
                <c:pt idx="392">
                  <c:v>0.5341576086956521</c:v>
                </c:pt>
                <c:pt idx="393">
                  <c:v>0.58749999999999991</c:v>
                </c:pt>
                <c:pt idx="394">
                  <c:v>0.52445402298850574</c:v>
                </c:pt>
                <c:pt idx="395">
                  <c:v>0.4775806451612904</c:v>
                </c:pt>
                <c:pt idx="396">
                  <c:v>0.56022222222222229</c:v>
                </c:pt>
                <c:pt idx="397">
                  <c:v>0.53774999999999995</c:v>
                </c:pt>
                <c:pt idx="398">
                  <c:v>0.56319892473118283</c:v>
                </c:pt>
                <c:pt idx="399">
                  <c:v>0.47604846014492752</c:v>
                </c:pt>
                <c:pt idx="400">
                  <c:v>0.37516129032258072</c:v>
                </c:pt>
                <c:pt idx="401">
                  <c:v>0.52889367816091959</c:v>
                </c:pt>
                <c:pt idx="402">
                  <c:v>0.45774193548387099</c:v>
                </c:pt>
                <c:pt idx="403">
                  <c:v>0.26874999999999999</c:v>
                </c:pt>
                <c:pt idx="404">
                  <c:v>0.54959722222222218</c:v>
                </c:pt>
                <c:pt idx="405">
                  <c:v>0.36399193548387099</c:v>
                </c:pt>
                <c:pt idx="406">
                  <c:v>0.56922043010752688</c:v>
                </c:pt>
                <c:pt idx="407">
                  <c:v>0.73505555555555546</c:v>
                </c:pt>
                <c:pt idx="408">
                  <c:v>0.74491666666666656</c:v>
                </c:pt>
                <c:pt idx="409">
                  <c:v>0.66938172043010757</c:v>
                </c:pt>
                <c:pt idx="410">
                  <c:v>9.2323369565217389E-2</c:v>
                </c:pt>
                <c:pt idx="411">
                  <c:v>7.544354838709677E-2</c:v>
                </c:pt>
                <c:pt idx="412">
                  <c:v>5.4295977011494252E-2</c:v>
                </c:pt>
                <c:pt idx="413">
                  <c:v>1.3978494623655914E-3</c:v>
                </c:pt>
                <c:pt idx="414">
                  <c:v>1.8555555555555554E-2</c:v>
                </c:pt>
                <c:pt idx="415">
                  <c:v>0.11338888888888889</c:v>
                </c:pt>
                <c:pt idx="416">
                  <c:v>0.12134408602150536</c:v>
                </c:pt>
                <c:pt idx="417">
                  <c:v>6.6935483870967745E-3</c:v>
                </c:pt>
                <c:pt idx="418">
                  <c:v>0.17350806451612905</c:v>
                </c:pt>
                <c:pt idx="419">
                  <c:v>0.36196839080459769</c:v>
                </c:pt>
                <c:pt idx="420">
                  <c:v>0.52026881720430107</c:v>
                </c:pt>
                <c:pt idx="421">
                  <c:v>0.51362499999999989</c:v>
                </c:pt>
                <c:pt idx="422">
                  <c:v>0.62654166666666666</c:v>
                </c:pt>
                <c:pt idx="423">
                  <c:v>0.62172043010752687</c:v>
                </c:pt>
                <c:pt idx="424">
                  <c:v>0.23704301075268819</c:v>
                </c:pt>
                <c:pt idx="425">
                  <c:v>0.52754166666666669</c:v>
                </c:pt>
                <c:pt idx="426">
                  <c:v>0.41895833333333332</c:v>
                </c:pt>
                <c:pt idx="427">
                  <c:v>0.42471774193548389</c:v>
                </c:pt>
                <c:pt idx="428">
                  <c:v>0.41424731182795704</c:v>
                </c:pt>
                <c:pt idx="429">
                  <c:v>0.48145833333333332</c:v>
                </c:pt>
                <c:pt idx="430">
                  <c:v>0.62176388888888889</c:v>
                </c:pt>
                <c:pt idx="431">
                  <c:v>0.59216397849462366</c:v>
                </c:pt>
                <c:pt idx="432">
                  <c:v>0.31688888888888894</c:v>
                </c:pt>
                <c:pt idx="433">
                  <c:v>0.50816666666666666</c:v>
                </c:pt>
                <c:pt idx="434">
                  <c:v>0.59323924731182798</c:v>
                </c:pt>
              </c:numCache>
            </c:numRef>
          </c:val>
          <c:smooth val="0"/>
          <c:extLst>
            <c:ext xmlns:c16="http://schemas.microsoft.com/office/drawing/2014/chart" uri="{C3380CC4-5D6E-409C-BE32-E72D297353CC}">
              <c16:uniqueId val="{00000005-2300-4E73-8E22-77BFC189E758}"/>
            </c:ext>
          </c:extLst>
        </c:ser>
        <c:ser>
          <c:idx val="2"/>
          <c:order val="2"/>
          <c:tx>
            <c:strRef>
              <c:f>'12 mo trend'!$D$3</c:f>
              <c:strCache>
                <c:ptCount val="1"/>
                <c:pt idx="0">
                  <c:v> Target OEE</c:v>
                </c:pt>
              </c:strCache>
            </c:strRef>
          </c:tx>
          <c:spPr>
            <a:ln w="28575" cap="rnd">
              <a:solidFill>
                <a:srgbClr val="00B050"/>
              </a:solidFill>
              <a:prstDash val="sysDash"/>
              <a:round/>
            </a:ln>
            <a:effectLst/>
          </c:spPr>
          <c:marker>
            <c:symbol val="none"/>
          </c:marker>
          <c:cat>
            <c:multiLvlStrRef>
              <c:f>'12 mo trend'!$A$4:$A$567</c:f>
              <c:multiLvlStrCache>
                <c:ptCount val="435"/>
                <c:lvl>
                  <c:pt idx="1">
                    <c:v>Jan-26</c:v>
                  </c:pt>
                  <c:pt idx="2">
                    <c:v>Feb-26</c:v>
                  </c:pt>
                  <c:pt idx="3">
                    <c:v>Mar-26</c:v>
                  </c:pt>
                  <c:pt idx="4">
                    <c:v>Apr-26</c:v>
                  </c:pt>
                  <c:pt idx="5">
                    <c:v>Jun-26</c:v>
                  </c:pt>
                  <c:pt idx="6">
                    <c:v>May-26</c:v>
                  </c:pt>
                  <c:pt idx="8">
                    <c:v>Jan-26</c:v>
                  </c:pt>
                  <c:pt idx="9">
                    <c:v>Feb-26</c:v>
                  </c:pt>
                  <c:pt idx="10">
                    <c:v>Mar-26</c:v>
                  </c:pt>
                  <c:pt idx="11">
                    <c:v>Apr-26</c:v>
                  </c:pt>
                  <c:pt idx="12">
                    <c:v>Jun-26</c:v>
                  </c:pt>
                  <c:pt idx="13">
                    <c:v>May-26</c:v>
                  </c:pt>
                  <c:pt idx="15">
                    <c:v>Jan-26</c:v>
                  </c:pt>
                  <c:pt idx="16">
                    <c:v>Feb-26</c:v>
                  </c:pt>
                  <c:pt idx="17">
                    <c:v>Mar-26</c:v>
                  </c:pt>
                  <c:pt idx="18">
                    <c:v>Apr-26</c:v>
                  </c:pt>
                  <c:pt idx="19">
                    <c:v>Jun-26</c:v>
                  </c:pt>
                  <c:pt idx="20">
                    <c:v>May-26</c:v>
                  </c:pt>
                  <c:pt idx="22">
                    <c:v>Jan-26</c:v>
                  </c:pt>
                  <c:pt idx="23">
                    <c:v>Feb-26</c:v>
                  </c:pt>
                  <c:pt idx="24">
                    <c:v>Mar-26</c:v>
                  </c:pt>
                  <c:pt idx="25">
                    <c:v>Apr-26</c:v>
                  </c:pt>
                  <c:pt idx="26">
                    <c:v>Jun-26</c:v>
                  </c:pt>
                  <c:pt idx="27">
                    <c:v>May-26</c:v>
                  </c:pt>
                  <c:pt idx="29">
                    <c:v>Jan-26</c:v>
                  </c:pt>
                  <c:pt idx="30">
                    <c:v>Feb-26</c:v>
                  </c:pt>
                  <c:pt idx="31">
                    <c:v>Mar-26</c:v>
                  </c:pt>
                  <c:pt idx="32">
                    <c:v>Apr-26</c:v>
                  </c:pt>
                  <c:pt idx="33">
                    <c:v>Jun-26</c:v>
                  </c:pt>
                  <c:pt idx="34">
                    <c:v>May-26</c:v>
                  </c:pt>
                  <c:pt idx="36">
                    <c:v>Jan-26</c:v>
                  </c:pt>
                  <c:pt idx="37">
                    <c:v>Feb-26</c:v>
                  </c:pt>
                  <c:pt idx="38">
                    <c:v>Mar-26</c:v>
                  </c:pt>
                  <c:pt idx="39">
                    <c:v>Apr-26</c:v>
                  </c:pt>
                  <c:pt idx="40">
                    <c:v>Jun-26</c:v>
                  </c:pt>
                  <c:pt idx="41">
                    <c:v>May-26</c:v>
                  </c:pt>
                  <c:pt idx="43">
                    <c:v>Jan-26</c:v>
                  </c:pt>
                  <c:pt idx="44">
                    <c:v>Feb-26</c:v>
                  </c:pt>
                  <c:pt idx="45">
                    <c:v>Mar-26</c:v>
                  </c:pt>
                  <c:pt idx="46">
                    <c:v>Apr-26</c:v>
                  </c:pt>
                  <c:pt idx="47">
                    <c:v>Jun-26</c:v>
                  </c:pt>
                  <c:pt idx="48">
                    <c:v>May-26</c:v>
                  </c:pt>
                  <c:pt idx="50">
                    <c:v>Jan-26</c:v>
                  </c:pt>
                  <c:pt idx="51">
                    <c:v>Feb-26</c:v>
                  </c:pt>
                  <c:pt idx="52">
                    <c:v>Mar-26</c:v>
                  </c:pt>
                  <c:pt idx="53">
                    <c:v>Apr-26</c:v>
                  </c:pt>
                  <c:pt idx="54">
                    <c:v>Jun-26</c:v>
                  </c:pt>
                  <c:pt idx="55">
                    <c:v>May-26</c:v>
                  </c:pt>
                  <c:pt idx="57">
                    <c:v>Jan-26</c:v>
                  </c:pt>
                  <c:pt idx="58">
                    <c:v>Feb-26</c:v>
                  </c:pt>
                  <c:pt idx="59">
                    <c:v>Mar-26</c:v>
                  </c:pt>
                  <c:pt idx="60">
                    <c:v>Apr-26</c:v>
                  </c:pt>
                  <c:pt idx="61">
                    <c:v>Jun-26</c:v>
                  </c:pt>
                  <c:pt idx="62">
                    <c:v>May-26</c:v>
                  </c:pt>
                  <c:pt idx="64">
                    <c:v>Jan-26</c:v>
                  </c:pt>
                  <c:pt idx="65">
                    <c:v>Feb-26</c:v>
                  </c:pt>
                  <c:pt idx="66">
                    <c:v>Mar-26</c:v>
                  </c:pt>
                  <c:pt idx="67">
                    <c:v>Apr-26</c:v>
                  </c:pt>
                  <c:pt idx="68">
                    <c:v>Jun-26</c:v>
                  </c:pt>
                  <c:pt idx="69">
                    <c:v>May-26</c:v>
                  </c:pt>
                  <c:pt idx="71">
                    <c:v>Jan-26</c:v>
                  </c:pt>
                  <c:pt idx="72">
                    <c:v>Feb-26</c:v>
                  </c:pt>
                  <c:pt idx="73">
                    <c:v>Mar-26</c:v>
                  </c:pt>
                  <c:pt idx="74">
                    <c:v>Apr-26</c:v>
                  </c:pt>
                  <c:pt idx="75">
                    <c:v>Jun-26</c:v>
                  </c:pt>
                  <c:pt idx="76">
                    <c:v>May-26</c:v>
                  </c:pt>
                  <c:pt idx="78">
                    <c:v>Jan-26</c:v>
                  </c:pt>
                  <c:pt idx="79">
                    <c:v>Feb-26</c:v>
                  </c:pt>
                  <c:pt idx="80">
                    <c:v>Mar-26</c:v>
                  </c:pt>
                  <c:pt idx="81">
                    <c:v>Apr-26</c:v>
                  </c:pt>
                  <c:pt idx="82">
                    <c:v>Jun-26</c:v>
                  </c:pt>
                  <c:pt idx="83">
                    <c:v>May-26</c:v>
                  </c:pt>
                  <c:pt idx="85">
                    <c:v>Jan-26</c:v>
                  </c:pt>
                  <c:pt idx="86">
                    <c:v>Feb-26</c:v>
                  </c:pt>
                  <c:pt idx="87">
                    <c:v>Mar-26</c:v>
                  </c:pt>
                  <c:pt idx="88">
                    <c:v>Apr-26</c:v>
                  </c:pt>
                  <c:pt idx="89">
                    <c:v>Jun-26</c:v>
                  </c:pt>
                  <c:pt idx="90">
                    <c:v>May-26</c:v>
                  </c:pt>
                  <c:pt idx="92">
                    <c:v>Jan-26</c:v>
                  </c:pt>
                  <c:pt idx="93">
                    <c:v>Feb-26</c:v>
                  </c:pt>
                  <c:pt idx="94">
                    <c:v>Mar-26</c:v>
                  </c:pt>
                  <c:pt idx="95">
                    <c:v>Apr-26</c:v>
                  </c:pt>
                  <c:pt idx="96">
                    <c:v>Jun-26</c:v>
                  </c:pt>
                  <c:pt idx="97">
                    <c:v>May-26</c:v>
                  </c:pt>
                  <c:pt idx="99">
                    <c:v>Jan-26</c:v>
                  </c:pt>
                  <c:pt idx="100">
                    <c:v>Feb-26</c:v>
                  </c:pt>
                  <c:pt idx="101">
                    <c:v>Mar-26</c:v>
                  </c:pt>
                  <c:pt idx="102">
                    <c:v>Apr-26</c:v>
                  </c:pt>
                  <c:pt idx="103">
                    <c:v>Jun-26</c:v>
                  </c:pt>
                  <c:pt idx="104">
                    <c:v>May-26</c:v>
                  </c:pt>
                  <c:pt idx="106">
                    <c:v>Jan-26</c:v>
                  </c:pt>
                  <c:pt idx="107">
                    <c:v>Feb-26</c:v>
                  </c:pt>
                  <c:pt idx="108">
                    <c:v>Mar-26</c:v>
                  </c:pt>
                  <c:pt idx="109">
                    <c:v>Apr-26</c:v>
                  </c:pt>
                  <c:pt idx="110">
                    <c:v>Jun-26</c:v>
                  </c:pt>
                  <c:pt idx="111">
                    <c:v>May-26</c:v>
                  </c:pt>
                  <c:pt idx="113">
                    <c:v>Jan-26</c:v>
                  </c:pt>
                  <c:pt idx="114">
                    <c:v>Feb-26</c:v>
                  </c:pt>
                  <c:pt idx="115">
                    <c:v>Mar-26</c:v>
                  </c:pt>
                  <c:pt idx="116">
                    <c:v>Apr-26</c:v>
                  </c:pt>
                  <c:pt idx="117">
                    <c:v>Jun-26</c:v>
                  </c:pt>
                  <c:pt idx="118">
                    <c:v>May-26</c:v>
                  </c:pt>
                  <c:pt idx="120">
                    <c:v>Jan-26</c:v>
                  </c:pt>
                  <c:pt idx="121">
                    <c:v>Feb-26</c:v>
                  </c:pt>
                  <c:pt idx="122">
                    <c:v>Mar-26</c:v>
                  </c:pt>
                  <c:pt idx="123">
                    <c:v>Apr-26</c:v>
                  </c:pt>
                  <c:pt idx="124">
                    <c:v>Jun-26</c:v>
                  </c:pt>
                  <c:pt idx="125">
                    <c:v>May-26</c:v>
                  </c:pt>
                  <c:pt idx="127">
                    <c:v>Jan-26</c:v>
                  </c:pt>
                  <c:pt idx="128">
                    <c:v>Feb-26</c:v>
                  </c:pt>
                  <c:pt idx="129">
                    <c:v>Mar-26</c:v>
                  </c:pt>
                  <c:pt idx="130">
                    <c:v>Apr-26</c:v>
                  </c:pt>
                  <c:pt idx="131">
                    <c:v>Jun-26</c:v>
                  </c:pt>
                  <c:pt idx="132">
                    <c:v>May-26</c:v>
                  </c:pt>
                  <c:pt idx="134">
                    <c:v>Jan-26</c:v>
                  </c:pt>
                  <c:pt idx="135">
                    <c:v>Feb-26</c:v>
                  </c:pt>
                  <c:pt idx="136">
                    <c:v>Mar-26</c:v>
                  </c:pt>
                  <c:pt idx="137">
                    <c:v>Apr-26</c:v>
                  </c:pt>
                  <c:pt idx="138">
                    <c:v>Jun-26</c:v>
                  </c:pt>
                  <c:pt idx="139">
                    <c:v>May-26</c:v>
                  </c:pt>
                  <c:pt idx="141">
                    <c:v>Jan-26</c:v>
                  </c:pt>
                  <c:pt idx="142">
                    <c:v>Feb-26</c:v>
                  </c:pt>
                  <c:pt idx="143">
                    <c:v>Mar-26</c:v>
                  </c:pt>
                  <c:pt idx="144">
                    <c:v>Apr-26</c:v>
                  </c:pt>
                  <c:pt idx="145">
                    <c:v>Jun-26</c:v>
                  </c:pt>
                  <c:pt idx="146">
                    <c:v>May-26</c:v>
                  </c:pt>
                  <c:pt idx="148">
                    <c:v>Jan-26</c:v>
                  </c:pt>
                  <c:pt idx="149">
                    <c:v>Feb-26</c:v>
                  </c:pt>
                  <c:pt idx="150">
                    <c:v>Mar-26</c:v>
                  </c:pt>
                  <c:pt idx="151">
                    <c:v>Apr-26</c:v>
                  </c:pt>
                  <c:pt idx="152">
                    <c:v>Jun-26</c:v>
                  </c:pt>
                  <c:pt idx="153">
                    <c:v>May-26</c:v>
                  </c:pt>
                  <c:pt idx="155">
                    <c:v>Jan-26</c:v>
                  </c:pt>
                  <c:pt idx="156">
                    <c:v>Feb-26</c:v>
                  </c:pt>
                  <c:pt idx="157">
                    <c:v>Mar-26</c:v>
                  </c:pt>
                  <c:pt idx="158">
                    <c:v>Apr-26</c:v>
                  </c:pt>
                  <c:pt idx="159">
                    <c:v>Jun-26</c:v>
                  </c:pt>
                  <c:pt idx="160">
                    <c:v>May-26</c:v>
                  </c:pt>
                  <c:pt idx="162">
                    <c:v>Jan-26</c:v>
                  </c:pt>
                  <c:pt idx="163">
                    <c:v>Feb-26</c:v>
                  </c:pt>
                  <c:pt idx="164">
                    <c:v>Mar-26</c:v>
                  </c:pt>
                  <c:pt idx="165">
                    <c:v>Apr-26</c:v>
                  </c:pt>
                  <c:pt idx="166">
                    <c:v>Jun-26</c:v>
                  </c:pt>
                  <c:pt idx="167">
                    <c:v>May-26</c:v>
                  </c:pt>
                  <c:pt idx="169">
                    <c:v>Jan-26</c:v>
                  </c:pt>
                  <c:pt idx="170">
                    <c:v>Feb-26</c:v>
                  </c:pt>
                  <c:pt idx="171">
                    <c:v>Mar-26</c:v>
                  </c:pt>
                  <c:pt idx="172">
                    <c:v>Apr-26</c:v>
                  </c:pt>
                  <c:pt idx="173">
                    <c:v>Jun-26</c:v>
                  </c:pt>
                  <c:pt idx="174">
                    <c:v>May-26</c:v>
                  </c:pt>
                  <c:pt idx="176">
                    <c:v>Jan-26</c:v>
                  </c:pt>
                  <c:pt idx="177">
                    <c:v>Feb-26</c:v>
                  </c:pt>
                  <c:pt idx="178">
                    <c:v>Mar-26</c:v>
                  </c:pt>
                  <c:pt idx="179">
                    <c:v>Apr-26</c:v>
                  </c:pt>
                  <c:pt idx="180">
                    <c:v>Jun-26</c:v>
                  </c:pt>
                  <c:pt idx="181">
                    <c:v>May-26</c:v>
                  </c:pt>
                  <c:pt idx="183">
                    <c:v>Jan-26</c:v>
                  </c:pt>
                  <c:pt idx="184">
                    <c:v>Feb-26</c:v>
                  </c:pt>
                  <c:pt idx="185">
                    <c:v>Mar-26</c:v>
                  </c:pt>
                  <c:pt idx="186">
                    <c:v>Apr-26</c:v>
                  </c:pt>
                  <c:pt idx="187">
                    <c:v>Jun-26</c:v>
                  </c:pt>
                  <c:pt idx="188">
                    <c:v>May-26</c:v>
                  </c:pt>
                  <c:pt idx="190">
                    <c:v>Jan-26</c:v>
                  </c:pt>
                  <c:pt idx="191">
                    <c:v>Feb-26</c:v>
                  </c:pt>
                  <c:pt idx="192">
                    <c:v>Mar-26</c:v>
                  </c:pt>
                  <c:pt idx="193">
                    <c:v>Apr-26</c:v>
                  </c:pt>
                  <c:pt idx="194">
                    <c:v>Jun-26</c:v>
                  </c:pt>
                  <c:pt idx="195">
                    <c:v>May-26</c:v>
                  </c:pt>
                  <c:pt idx="197">
                    <c:v>Jan-26</c:v>
                  </c:pt>
                  <c:pt idx="198">
                    <c:v>Feb-26</c:v>
                  </c:pt>
                  <c:pt idx="199">
                    <c:v>Mar-26</c:v>
                  </c:pt>
                  <c:pt idx="200">
                    <c:v>Apr-26</c:v>
                  </c:pt>
                  <c:pt idx="201">
                    <c:v>Jun-26</c:v>
                  </c:pt>
                  <c:pt idx="202">
                    <c:v>May-26</c:v>
                  </c:pt>
                  <c:pt idx="204">
                    <c:v>Jan-26</c:v>
                  </c:pt>
                  <c:pt idx="205">
                    <c:v>Feb-26</c:v>
                  </c:pt>
                  <c:pt idx="206">
                    <c:v>Mar-26</c:v>
                  </c:pt>
                  <c:pt idx="207">
                    <c:v>Apr-26</c:v>
                  </c:pt>
                  <c:pt idx="208">
                    <c:v>Jun-26</c:v>
                  </c:pt>
                  <c:pt idx="209">
                    <c:v>May-26</c:v>
                  </c:pt>
                  <c:pt idx="211">
                    <c:v>Jan-26</c:v>
                  </c:pt>
                  <c:pt idx="212">
                    <c:v>Feb-26</c:v>
                  </c:pt>
                  <c:pt idx="213">
                    <c:v>Mar-26</c:v>
                  </c:pt>
                  <c:pt idx="214">
                    <c:v>Apr-26</c:v>
                  </c:pt>
                  <c:pt idx="215">
                    <c:v>Jun-26</c:v>
                  </c:pt>
                  <c:pt idx="216">
                    <c:v>May-26</c:v>
                  </c:pt>
                  <c:pt idx="218">
                    <c:v>Jan-26</c:v>
                  </c:pt>
                  <c:pt idx="219">
                    <c:v>Feb-26</c:v>
                  </c:pt>
                  <c:pt idx="220">
                    <c:v>Mar-26</c:v>
                  </c:pt>
                  <c:pt idx="221">
                    <c:v>Apr-26</c:v>
                  </c:pt>
                  <c:pt idx="222">
                    <c:v>Jun-26</c:v>
                  </c:pt>
                  <c:pt idx="223">
                    <c:v>May-26</c:v>
                  </c:pt>
                  <c:pt idx="225">
                    <c:v>Jan-26</c:v>
                  </c:pt>
                  <c:pt idx="226">
                    <c:v>Feb-26</c:v>
                  </c:pt>
                  <c:pt idx="227">
                    <c:v>Mar-26</c:v>
                  </c:pt>
                  <c:pt idx="228">
                    <c:v>Apr-26</c:v>
                  </c:pt>
                  <c:pt idx="229">
                    <c:v>Jun-26</c:v>
                  </c:pt>
                  <c:pt idx="230">
                    <c:v>May-26</c:v>
                  </c:pt>
                  <c:pt idx="232">
                    <c:v>Jan-26</c:v>
                  </c:pt>
                  <c:pt idx="233">
                    <c:v>Feb-26</c:v>
                  </c:pt>
                  <c:pt idx="234">
                    <c:v>Mar-26</c:v>
                  </c:pt>
                  <c:pt idx="235">
                    <c:v>Apr-26</c:v>
                  </c:pt>
                  <c:pt idx="236">
                    <c:v>Jun-26</c:v>
                  </c:pt>
                  <c:pt idx="237">
                    <c:v>May-26</c:v>
                  </c:pt>
                  <c:pt idx="239">
                    <c:v>Jan-26</c:v>
                  </c:pt>
                  <c:pt idx="240">
                    <c:v>Feb-26</c:v>
                  </c:pt>
                  <c:pt idx="241">
                    <c:v>Mar-26</c:v>
                  </c:pt>
                  <c:pt idx="242">
                    <c:v>Apr-26</c:v>
                  </c:pt>
                  <c:pt idx="243">
                    <c:v>Jun-26</c:v>
                  </c:pt>
                  <c:pt idx="244">
                    <c:v>May-26</c:v>
                  </c:pt>
                  <c:pt idx="246">
                    <c:v>Jan-26</c:v>
                  </c:pt>
                  <c:pt idx="247">
                    <c:v>Feb-26</c:v>
                  </c:pt>
                  <c:pt idx="248">
                    <c:v>Mar-26</c:v>
                  </c:pt>
                  <c:pt idx="249">
                    <c:v>Apr-26</c:v>
                  </c:pt>
                  <c:pt idx="250">
                    <c:v>Jun-26</c:v>
                  </c:pt>
                  <c:pt idx="251">
                    <c:v>May-26</c:v>
                  </c:pt>
                  <c:pt idx="253">
                    <c:v>Jan-26</c:v>
                  </c:pt>
                  <c:pt idx="254">
                    <c:v>Feb-26</c:v>
                  </c:pt>
                  <c:pt idx="255">
                    <c:v>Mar-26</c:v>
                  </c:pt>
                  <c:pt idx="256">
                    <c:v>Apr-26</c:v>
                  </c:pt>
                  <c:pt idx="257">
                    <c:v>Jun-26</c:v>
                  </c:pt>
                  <c:pt idx="258">
                    <c:v>May-26</c:v>
                  </c:pt>
                  <c:pt idx="260">
                    <c:v>Jan-26</c:v>
                  </c:pt>
                  <c:pt idx="261">
                    <c:v>Feb-26</c:v>
                  </c:pt>
                  <c:pt idx="262">
                    <c:v>Mar-26</c:v>
                  </c:pt>
                  <c:pt idx="263">
                    <c:v>Apr-26</c:v>
                  </c:pt>
                  <c:pt idx="264">
                    <c:v>Jun-26</c:v>
                  </c:pt>
                  <c:pt idx="265">
                    <c:v>May-26</c:v>
                  </c:pt>
                  <c:pt idx="267">
                    <c:v>Jan-26</c:v>
                  </c:pt>
                  <c:pt idx="268">
                    <c:v>Feb-26</c:v>
                  </c:pt>
                  <c:pt idx="269">
                    <c:v>Mar-26</c:v>
                  </c:pt>
                  <c:pt idx="270">
                    <c:v>Apr-26</c:v>
                  </c:pt>
                  <c:pt idx="271">
                    <c:v>Jun-26</c:v>
                  </c:pt>
                  <c:pt idx="272">
                    <c:v>May-26</c:v>
                  </c:pt>
                  <c:pt idx="274">
                    <c:v>Jan-26</c:v>
                  </c:pt>
                  <c:pt idx="275">
                    <c:v>Feb-26</c:v>
                  </c:pt>
                  <c:pt idx="276">
                    <c:v>Mar-26</c:v>
                  </c:pt>
                  <c:pt idx="277">
                    <c:v>Apr-26</c:v>
                  </c:pt>
                  <c:pt idx="278">
                    <c:v>Jun-26</c:v>
                  </c:pt>
                  <c:pt idx="279">
                    <c:v>May-26</c:v>
                  </c:pt>
                  <c:pt idx="281">
                    <c:v>Jan-26</c:v>
                  </c:pt>
                  <c:pt idx="282">
                    <c:v>Feb-26</c:v>
                  </c:pt>
                  <c:pt idx="283">
                    <c:v>Mar-26</c:v>
                  </c:pt>
                  <c:pt idx="284">
                    <c:v>Apr-26</c:v>
                  </c:pt>
                  <c:pt idx="285">
                    <c:v>Jun-26</c:v>
                  </c:pt>
                  <c:pt idx="286">
                    <c:v>May-26</c:v>
                  </c:pt>
                  <c:pt idx="288">
                    <c:v>Jan-26</c:v>
                  </c:pt>
                  <c:pt idx="289">
                    <c:v>Feb-26</c:v>
                  </c:pt>
                  <c:pt idx="290">
                    <c:v>Mar-26</c:v>
                  </c:pt>
                  <c:pt idx="291">
                    <c:v>Apr-26</c:v>
                  </c:pt>
                  <c:pt idx="292">
                    <c:v>Jun-26</c:v>
                  </c:pt>
                  <c:pt idx="293">
                    <c:v>May-26</c:v>
                  </c:pt>
                  <c:pt idx="295">
                    <c:v>Jan-26</c:v>
                  </c:pt>
                  <c:pt idx="296">
                    <c:v>Feb-26</c:v>
                  </c:pt>
                  <c:pt idx="297">
                    <c:v>Mar-26</c:v>
                  </c:pt>
                  <c:pt idx="298">
                    <c:v>Apr-26</c:v>
                  </c:pt>
                  <c:pt idx="299">
                    <c:v>Jun-26</c:v>
                  </c:pt>
                  <c:pt idx="300">
                    <c:v>May-26</c:v>
                  </c:pt>
                  <c:pt idx="302">
                    <c:v>Jan-26</c:v>
                  </c:pt>
                  <c:pt idx="303">
                    <c:v>Feb-26</c:v>
                  </c:pt>
                  <c:pt idx="304">
                    <c:v>Mar-26</c:v>
                  </c:pt>
                  <c:pt idx="305">
                    <c:v>Apr-26</c:v>
                  </c:pt>
                  <c:pt idx="306">
                    <c:v>Jun-26</c:v>
                  </c:pt>
                  <c:pt idx="307">
                    <c:v>May-26</c:v>
                  </c:pt>
                  <c:pt idx="309">
                    <c:v>Jan-26</c:v>
                  </c:pt>
                  <c:pt idx="310">
                    <c:v>Feb-26</c:v>
                  </c:pt>
                  <c:pt idx="311">
                    <c:v>Mar-26</c:v>
                  </c:pt>
                  <c:pt idx="312">
                    <c:v>Apr-26</c:v>
                  </c:pt>
                  <c:pt idx="313">
                    <c:v>Jun-26</c:v>
                  </c:pt>
                  <c:pt idx="314">
                    <c:v>May-26</c:v>
                  </c:pt>
                  <c:pt idx="316">
                    <c:v>Jan-26</c:v>
                  </c:pt>
                  <c:pt idx="317">
                    <c:v>Feb-26</c:v>
                  </c:pt>
                  <c:pt idx="318">
                    <c:v>Mar-26</c:v>
                  </c:pt>
                  <c:pt idx="319">
                    <c:v>Apr-26</c:v>
                  </c:pt>
                  <c:pt idx="320">
                    <c:v>Jun-26</c:v>
                  </c:pt>
                  <c:pt idx="321">
                    <c:v>May-26</c:v>
                  </c:pt>
                  <c:pt idx="323">
                    <c:v>Jan-26</c:v>
                  </c:pt>
                  <c:pt idx="324">
                    <c:v>Feb-26</c:v>
                  </c:pt>
                  <c:pt idx="325">
                    <c:v>Mar-26</c:v>
                  </c:pt>
                  <c:pt idx="326">
                    <c:v>Apr-26</c:v>
                  </c:pt>
                  <c:pt idx="327">
                    <c:v>Jun-26</c:v>
                  </c:pt>
                  <c:pt idx="328">
                    <c:v>May-26</c:v>
                  </c:pt>
                  <c:pt idx="330">
                    <c:v>Jan-26</c:v>
                  </c:pt>
                  <c:pt idx="331">
                    <c:v>Feb-26</c:v>
                  </c:pt>
                  <c:pt idx="332">
                    <c:v>Mar-26</c:v>
                  </c:pt>
                  <c:pt idx="333">
                    <c:v>Apr-26</c:v>
                  </c:pt>
                  <c:pt idx="334">
                    <c:v>Jun-26</c:v>
                  </c:pt>
                  <c:pt idx="335">
                    <c:v>May-26</c:v>
                  </c:pt>
                  <c:pt idx="337">
                    <c:v>Jan-26</c:v>
                  </c:pt>
                  <c:pt idx="338">
                    <c:v>Feb-26</c:v>
                  </c:pt>
                  <c:pt idx="339">
                    <c:v>Mar-26</c:v>
                  </c:pt>
                  <c:pt idx="340">
                    <c:v>Apr-26</c:v>
                  </c:pt>
                  <c:pt idx="341">
                    <c:v>Jun-26</c:v>
                  </c:pt>
                  <c:pt idx="342">
                    <c:v>May-26</c:v>
                  </c:pt>
                  <c:pt idx="344">
                    <c:v>Jan-26</c:v>
                  </c:pt>
                  <c:pt idx="345">
                    <c:v>Feb-26</c:v>
                  </c:pt>
                  <c:pt idx="346">
                    <c:v>Mar-26</c:v>
                  </c:pt>
                  <c:pt idx="347">
                    <c:v>Apr-26</c:v>
                  </c:pt>
                  <c:pt idx="348">
                    <c:v>Jun-26</c:v>
                  </c:pt>
                  <c:pt idx="349">
                    <c:v>May-26</c:v>
                  </c:pt>
                  <c:pt idx="351">
                    <c:v>Jan-26</c:v>
                  </c:pt>
                  <c:pt idx="352">
                    <c:v>Feb-26</c:v>
                  </c:pt>
                  <c:pt idx="353">
                    <c:v>Mar-26</c:v>
                  </c:pt>
                  <c:pt idx="354">
                    <c:v>Apr-26</c:v>
                  </c:pt>
                  <c:pt idx="355">
                    <c:v>Jun-26</c:v>
                  </c:pt>
                  <c:pt idx="356">
                    <c:v>May-26</c:v>
                  </c:pt>
                  <c:pt idx="358">
                    <c:v>Jan-26</c:v>
                  </c:pt>
                  <c:pt idx="359">
                    <c:v>Feb-26</c:v>
                  </c:pt>
                  <c:pt idx="360">
                    <c:v>Mar-26</c:v>
                  </c:pt>
                  <c:pt idx="361">
                    <c:v>Apr-26</c:v>
                  </c:pt>
                  <c:pt idx="362">
                    <c:v>Jun-26</c:v>
                  </c:pt>
                  <c:pt idx="363">
                    <c:v>May-26</c:v>
                  </c:pt>
                  <c:pt idx="365">
                    <c:v>Jan-26</c:v>
                  </c:pt>
                  <c:pt idx="366">
                    <c:v>Feb-26</c:v>
                  </c:pt>
                  <c:pt idx="367">
                    <c:v>Mar-26</c:v>
                  </c:pt>
                  <c:pt idx="368">
                    <c:v>Apr-26</c:v>
                  </c:pt>
                  <c:pt idx="369">
                    <c:v>Jun-26</c:v>
                  </c:pt>
                  <c:pt idx="370">
                    <c:v>May-26</c:v>
                  </c:pt>
                  <c:pt idx="372">
                    <c:v>Jan-26</c:v>
                  </c:pt>
                  <c:pt idx="373">
                    <c:v>Feb-26</c:v>
                  </c:pt>
                  <c:pt idx="374">
                    <c:v>Mar-26</c:v>
                  </c:pt>
                  <c:pt idx="375">
                    <c:v>Apr-26</c:v>
                  </c:pt>
                  <c:pt idx="376">
                    <c:v>Jun-26</c:v>
                  </c:pt>
                  <c:pt idx="377">
                    <c:v>May-26</c:v>
                  </c:pt>
                  <c:pt idx="379">
                    <c:v>Jan-26</c:v>
                  </c:pt>
                  <c:pt idx="380">
                    <c:v>Feb-26</c:v>
                  </c:pt>
                  <c:pt idx="381">
                    <c:v>Mar-26</c:v>
                  </c:pt>
                  <c:pt idx="382">
                    <c:v>Apr-26</c:v>
                  </c:pt>
                  <c:pt idx="383">
                    <c:v>Jun-26</c:v>
                  </c:pt>
                  <c:pt idx="384">
                    <c:v>May-26</c:v>
                  </c:pt>
                  <c:pt idx="386">
                    <c:v>Jan-26</c:v>
                  </c:pt>
                  <c:pt idx="387">
                    <c:v>Feb-26</c:v>
                  </c:pt>
                  <c:pt idx="388">
                    <c:v>Mar-26</c:v>
                  </c:pt>
                  <c:pt idx="389">
                    <c:v>Apr-26</c:v>
                  </c:pt>
                  <c:pt idx="390">
                    <c:v>Jun-26</c:v>
                  </c:pt>
                  <c:pt idx="391">
                    <c:v>May-26</c:v>
                  </c:pt>
                  <c:pt idx="393">
                    <c:v>Jan-26</c:v>
                  </c:pt>
                  <c:pt idx="394">
                    <c:v>Feb-26</c:v>
                  </c:pt>
                  <c:pt idx="395">
                    <c:v>Mar-26</c:v>
                  </c:pt>
                  <c:pt idx="396">
                    <c:v>Apr-26</c:v>
                  </c:pt>
                  <c:pt idx="397">
                    <c:v>Jun-26</c:v>
                  </c:pt>
                  <c:pt idx="398">
                    <c:v>May-26</c:v>
                  </c:pt>
                  <c:pt idx="400">
                    <c:v>Jan-26</c:v>
                  </c:pt>
                  <c:pt idx="401">
                    <c:v>Feb-26</c:v>
                  </c:pt>
                  <c:pt idx="402">
                    <c:v>Mar-26</c:v>
                  </c:pt>
                  <c:pt idx="403">
                    <c:v>Apr-26</c:v>
                  </c:pt>
                  <c:pt idx="404">
                    <c:v>Jun-26</c:v>
                  </c:pt>
                  <c:pt idx="405">
                    <c:v>May-26</c:v>
                  </c:pt>
                  <c:pt idx="406">
                    <c:v>Jan-26</c:v>
                  </c:pt>
                  <c:pt idx="407">
                    <c:v>Apr-26</c:v>
                  </c:pt>
                  <c:pt idx="408">
                    <c:v>Jun-26</c:v>
                  </c:pt>
                  <c:pt idx="409">
                    <c:v>May-26</c:v>
                  </c:pt>
                  <c:pt idx="411">
                    <c:v>Jan-26</c:v>
                  </c:pt>
                  <c:pt idx="412">
                    <c:v>Feb-26</c:v>
                  </c:pt>
                  <c:pt idx="413">
                    <c:v>Mar-26</c:v>
                  </c:pt>
                  <c:pt idx="414">
                    <c:v>Apr-26</c:v>
                  </c:pt>
                  <c:pt idx="415">
                    <c:v>Jun-26</c:v>
                  </c:pt>
                  <c:pt idx="416">
                    <c:v>May-26</c:v>
                  </c:pt>
                  <c:pt idx="418">
                    <c:v>Jan-26</c:v>
                  </c:pt>
                  <c:pt idx="419">
                    <c:v>Feb-26</c:v>
                  </c:pt>
                  <c:pt idx="420">
                    <c:v>Mar-26</c:v>
                  </c:pt>
                  <c:pt idx="421">
                    <c:v>Apr-26</c:v>
                  </c:pt>
                  <c:pt idx="422">
                    <c:v>Jun-26</c:v>
                  </c:pt>
                  <c:pt idx="423">
                    <c:v>May-26</c:v>
                  </c:pt>
                  <c:pt idx="424">
                    <c:v>Jan-26</c:v>
                  </c:pt>
                  <c:pt idx="425">
                    <c:v>Apr-26</c:v>
                  </c:pt>
                  <c:pt idx="426">
                    <c:v>Jun-26</c:v>
                  </c:pt>
                  <c:pt idx="427">
                    <c:v>May-26</c:v>
                  </c:pt>
                  <c:pt idx="428">
                    <c:v>Jan-26</c:v>
                  </c:pt>
                  <c:pt idx="429">
                    <c:v>Apr-26</c:v>
                  </c:pt>
                  <c:pt idx="430">
                    <c:v>Jun-26</c:v>
                  </c:pt>
                  <c:pt idx="431">
                    <c:v>May-26</c:v>
                  </c:pt>
                  <c:pt idx="432">
                    <c:v>Apr-26</c:v>
                  </c:pt>
                  <c:pt idx="433">
                    <c:v>Jun-26</c:v>
                  </c:pt>
                  <c:pt idx="434">
                    <c:v>May-26</c:v>
                  </c:pt>
                </c:lvl>
                <c:lvl>
                  <c:pt idx="0">
                    <c:v>2025</c:v>
                  </c:pt>
                  <c:pt idx="1">
                    <c:v>2026</c:v>
                  </c:pt>
                  <c:pt idx="7">
                    <c:v>2025</c:v>
                  </c:pt>
                  <c:pt idx="8">
                    <c:v>2026</c:v>
                  </c:pt>
                  <c:pt idx="14">
                    <c:v>2025</c:v>
                  </c:pt>
                  <c:pt idx="15">
                    <c:v>2026</c:v>
                  </c:pt>
                  <c:pt idx="21">
                    <c:v>2025</c:v>
                  </c:pt>
                  <c:pt idx="22">
                    <c:v>2026</c:v>
                  </c:pt>
                  <c:pt idx="28">
                    <c:v>2025</c:v>
                  </c:pt>
                  <c:pt idx="29">
                    <c:v>2026</c:v>
                  </c:pt>
                  <c:pt idx="35">
                    <c:v>2025</c:v>
                  </c:pt>
                  <c:pt idx="36">
                    <c:v>2026</c:v>
                  </c:pt>
                  <c:pt idx="42">
                    <c:v>2025</c:v>
                  </c:pt>
                  <c:pt idx="43">
                    <c:v>2026</c:v>
                  </c:pt>
                  <c:pt idx="49">
                    <c:v>2025</c:v>
                  </c:pt>
                  <c:pt idx="50">
                    <c:v>2026</c:v>
                  </c:pt>
                  <c:pt idx="56">
                    <c:v>2025</c:v>
                  </c:pt>
                  <c:pt idx="57">
                    <c:v>2026</c:v>
                  </c:pt>
                  <c:pt idx="63">
                    <c:v>2025</c:v>
                  </c:pt>
                  <c:pt idx="64">
                    <c:v>2026</c:v>
                  </c:pt>
                  <c:pt idx="70">
                    <c:v>2025</c:v>
                  </c:pt>
                  <c:pt idx="71">
                    <c:v>2026</c:v>
                  </c:pt>
                  <c:pt idx="77">
                    <c:v>2025</c:v>
                  </c:pt>
                  <c:pt idx="78">
                    <c:v>2026</c:v>
                  </c:pt>
                  <c:pt idx="84">
                    <c:v>2025</c:v>
                  </c:pt>
                  <c:pt idx="85">
                    <c:v>2026</c:v>
                  </c:pt>
                  <c:pt idx="91">
                    <c:v>2025</c:v>
                  </c:pt>
                  <c:pt idx="92">
                    <c:v>2026</c:v>
                  </c:pt>
                  <c:pt idx="98">
                    <c:v>2025</c:v>
                  </c:pt>
                  <c:pt idx="99">
                    <c:v>2026</c:v>
                  </c:pt>
                  <c:pt idx="105">
                    <c:v>2025</c:v>
                  </c:pt>
                  <c:pt idx="106">
                    <c:v>2026</c:v>
                  </c:pt>
                  <c:pt idx="112">
                    <c:v>2025</c:v>
                  </c:pt>
                  <c:pt idx="113">
                    <c:v>2026</c:v>
                  </c:pt>
                  <c:pt idx="119">
                    <c:v>2025</c:v>
                  </c:pt>
                  <c:pt idx="120">
                    <c:v>2026</c:v>
                  </c:pt>
                  <c:pt idx="126">
                    <c:v>2025</c:v>
                  </c:pt>
                  <c:pt idx="127">
                    <c:v>2026</c:v>
                  </c:pt>
                  <c:pt idx="133">
                    <c:v>2025</c:v>
                  </c:pt>
                  <c:pt idx="134">
                    <c:v>2026</c:v>
                  </c:pt>
                  <c:pt idx="140">
                    <c:v>2025</c:v>
                  </c:pt>
                  <c:pt idx="141">
                    <c:v>2026</c:v>
                  </c:pt>
                  <c:pt idx="147">
                    <c:v>2025</c:v>
                  </c:pt>
                  <c:pt idx="148">
                    <c:v>2026</c:v>
                  </c:pt>
                  <c:pt idx="154">
                    <c:v>2025</c:v>
                  </c:pt>
                  <c:pt idx="155">
                    <c:v>2026</c:v>
                  </c:pt>
                  <c:pt idx="161">
                    <c:v>2025</c:v>
                  </c:pt>
                  <c:pt idx="162">
                    <c:v>2026</c:v>
                  </c:pt>
                  <c:pt idx="168">
                    <c:v>2025</c:v>
                  </c:pt>
                  <c:pt idx="169">
                    <c:v>2026</c:v>
                  </c:pt>
                  <c:pt idx="175">
                    <c:v>2025</c:v>
                  </c:pt>
                  <c:pt idx="176">
                    <c:v>2026</c:v>
                  </c:pt>
                  <c:pt idx="182">
                    <c:v>2025</c:v>
                  </c:pt>
                  <c:pt idx="183">
                    <c:v>2026</c:v>
                  </c:pt>
                  <c:pt idx="189">
                    <c:v>2025</c:v>
                  </c:pt>
                  <c:pt idx="190">
                    <c:v>2026</c:v>
                  </c:pt>
                  <c:pt idx="196">
                    <c:v>2025</c:v>
                  </c:pt>
                  <c:pt idx="197">
                    <c:v>2026</c:v>
                  </c:pt>
                  <c:pt idx="203">
                    <c:v>2025</c:v>
                  </c:pt>
                  <c:pt idx="204">
                    <c:v>2026</c:v>
                  </c:pt>
                  <c:pt idx="210">
                    <c:v>2025</c:v>
                  </c:pt>
                  <c:pt idx="211">
                    <c:v>2026</c:v>
                  </c:pt>
                  <c:pt idx="217">
                    <c:v>2025</c:v>
                  </c:pt>
                  <c:pt idx="218">
                    <c:v>2026</c:v>
                  </c:pt>
                  <c:pt idx="224">
                    <c:v>2025</c:v>
                  </c:pt>
                  <c:pt idx="225">
                    <c:v>2026</c:v>
                  </c:pt>
                  <c:pt idx="231">
                    <c:v>2025</c:v>
                  </c:pt>
                  <c:pt idx="232">
                    <c:v>2026</c:v>
                  </c:pt>
                  <c:pt idx="238">
                    <c:v>2025</c:v>
                  </c:pt>
                  <c:pt idx="239">
                    <c:v>2026</c:v>
                  </c:pt>
                  <c:pt idx="245">
                    <c:v>2025</c:v>
                  </c:pt>
                  <c:pt idx="246">
                    <c:v>2026</c:v>
                  </c:pt>
                  <c:pt idx="252">
                    <c:v>2025</c:v>
                  </c:pt>
                  <c:pt idx="253">
                    <c:v>2026</c:v>
                  </c:pt>
                  <c:pt idx="259">
                    <c:v>2025</c:v>
                  </c:pt>
                  <c:pt idx="260">
                    <c:v>2026</c:v>
                  </c:pt>
                  <c:pt idx="266">
                    <c:v>2025</c:v>
                  </c:pt>
                  <c:pt idx="267">
                    <c:v>2026</c:v>
                  </c:pt>
                  <c:pt idx="273">
                    <c:v>2025</c:v>
                  </c:pt>
                  <c:pt idx="274">
                    <c:v>2026</c:v>
                  </c:pt>
                  <c:pt idx="280">
                    <c:v>2025</c:v>
                  </c:pt>
                  <c:pt idx="281">
                    <c:v>2026</c:v>
                  </c:pt>
                  <c:pt idx="287">
                    <c:v>2025</c:v>
                  </c:pt>
                  <c:pt idx="288">
                    <c:v>2026</c:v>
                  </c:pt>
                  <c:pt idx="294">
                    <c:v>2025</c:v>
                  </c:pt>
                  <c:pt idx="295">
                    <c:v>2026</c:v>
                  </c:pt>
                  <c:pt idx="301">
                    <c:v>2025</c:v>
                  </c:pt>
                  <c:pt idx="302">
                    <c:v>2026</c:v>
                  </c:pt>
                  <c:pt idx="308">
                    <c:v>2025</c:v>
                  </c:pt>
                  <c:pt idx="309">
                    <c:v>2026</c:v>
                  </c:pt>
                  <c:pt idx="315">
                    <c:v>2025</c:v>
                  </c:pt>
                  <c:pt idx="316">
                    <c:v>2026</c:v>
                  </c:pt>
                  <c:pt idx="322">
                    <c:v>2025</c:v>
                  </c:pt>
                  <c:pt idx="323">
                    <c:v>2026</c:v>
                  </c:pt>
                  <c:pt idx="329">
                    <c:v>2025</c:v>
                  </c:pt>
                  <c:pt idx="330">
                    <c:v>2026</c:v>
                  </c:pt>
                  <c:pt idx="336">
                    <c:v>2025</c:v>
                  </c:pt>
                  <c:pt idx="337">
                    <c:v>2026</c:v>
                  </c:pt>
                  <c:pt idx="343">
                    <c:v>2025</c:v>
                  </c:pt>
                  <c:pt idx="344">
                    <c:v>2026</c:v>
                  </c:pt>
                  <c:pt idx="350">
                    <c:v>2025</c:v>
                  </c:pt>
                  <c:pt idx="351">
                    <c:v>2026</c:v>
                  </c:pt>
                  <c:pt idx="357">
                    <c:v>2025</c:v>
                  </c:pt>
                  <c:pt idx="358">
                    <c:v>2026</c:v>
                  </c:pt>
                  <c:pt idx="364">
                    <c:v>2025</c:v>
                  </c:pt>
                  <c:pt idx="365">
                    <c:v>2026</c:v>
                  </c:pt>
                  <c:pt idx="371">
                    <c:v>2025</c:v>
                  </c:pt>
                  <c:pt idx="372">
                    <c:v>2026</c:v>
                  </c:pt>
                  <c:pt idx="378">
                    <c:v>2025</c:v>
                  </c:pt>
                  <c:pt idx="379">
                    <c:v>2026</c:v>
                  </c:pt>
                  <c:pt idx="385">
                    <c:v>2025</c:v>
                  </c:pt>
                  <c:pt idx="386">
                    <c:v>2026</c:v>
                  </c:pt>
                  <c:pt idx="392">
                    <c:v>2025</c:v>
                  </c:pt>
                  <c:pt idx="393">
                    <c:v>2026</c:v>
                  </c:pt>
                  <c:pt idx="399">
                    <c:v>2025</c:v>
                  </c:pt>
                  <c:pt idx="400">
                    <c:v>2026</c:v>
                  </c:pt>
                  <c:pt idx="406">
                    <c:v>2026</c:v>
                  </c:pt>
                  <c:pt idx="410">
                    <c:v>2025</c:v>
                  </c:pt>
                  <c:pt idx="411">
                    <c:v>2026</c:v>
                  </c:pt>
                  <c:pt idx="417">
                    <c:v>2025</c:v>
                  </c:pt>
                  <c:pt idx="418">
                    <c:v>2026</c:v>
                  </c:pt>
                  <c:pt idx="424">
                    <c:v>2026</c:v>
                  </c:pt>
                  <c:pt idx="428">
                    <c:v>2026</c:v>
                  </c:pt>
                  <c:pt idx="432">
                    <c:v>2026</c:v>
                  </c:pt>
                </c:lvl>
                <c:lvl>
                  <c:pt idx="0">
                    <c:v>1Pc Autocoiner 1 (789)</c:v>
                  </c:pt>
                  <c:pt idx="7">
                    <c:v>1Pc Autocoiner 2 (844)</c:v>
                  </c:pt>
                  <c:pt idx="14">
                    <c:v>1pc Autocoiner 9 (34753)</c:v>
                  </c:pt>
                  <c:pt idx="21">
                    <c:v>1PCAC10</c:v>
                  </c:pt>
                  <c:pt idx="28">
                    <c:v>2Pc Autocoiner 3 (796)</c:v>
                  </c:pt>
                  <c:pt idx="35">
                    <c:v>2Pc Autocoiner 4 (843)</c:v>
                  </c:pt>
                  <c:pt idx="42">
                    <c:v>2Pc Autocoiner 5 (858)</c:v>
                  </c:pt>
                  <c:pt idx="49">
                    <c:v>2Pc Autocoiner 7 (996)</c:v>
                  </c:pt>
                  <c:pt idx="56">
                    <c:v>2PCAC06</c:v>
                  </c:pt>
                  <c:pt idx="63">
                    <c:v>AC08</c:v>
                  </c:pt>
                  <c:pt idx="70">
                    <c:v>AC09</c:v>
                  </c:pt>
                  <c:pt idx="77">
                    <c:v>AC10</c:v>
                  </c:pt>
                  <c:pt idx="84">
                    <c:v>Autocoiner #3</c:v>
                  </c:pt>
                  <c:pt idx="91">
                    <c:v>Autocoiner #4</c:v>
                  </c:pt>
                  <c:pt idx="98">
                    <c:v>Autocoiner #5</c:v>
                  </c:pt>
                  <c:pt idx="105">
                    <c:v>Autocoiner #6</c:v>
                  </c:pt>
                  <c:pt idx="112">
                    <c:v>Autocoiner #7</c:v>
                  </c:pt>
                  <c:pt idx="119">
                    <c:v>Autocoiner #8</c:v>
                  </c:pt>
                  <c:pt idx="126">
                    <c:v>BFX1</c:v>
                  </c:pt>
                  <c:pt idx="133">
                    <c:v>BIM 1 (815)</c:v>
                  </c:pt>
                  <c:pt idx="140">
                    <c:v>BIM 10 (997)</c:v>
                  </c:pt>
                  <c:pt idx="147">
                    <c:v>BIM 11 (991)</c:v>
                  </c:pt>
                  <c:pt idx="154">
                    <c:v>BIM 12</c:v>
                  </c:pt>
                  <c:pt idx="161">
                    <c:v>BIM 17</c:v>
                  </c:pt>
                  <c:pt idx="168">
                    <c:v>BIM 2 (820)</c:v>
                  </c:pt>
                  <c:pt idx="175">
                    <c:v>BIM 4 (828)</c:v>
                  </c:pt>
                  <c:pt idx="182">
                    <c:v>BIM 6 (788)</c:v>
                  </c:pt>
                  <c:pt idx="189">
                    <c:v>BIM 7 (798)</c:v>
                  </c:pt>
                  <c:pt idx="196">
                    <c:v>BIM 9 (977)</c:v>
                  </c:pt>
                  <c:pt idx="203">
                    <c:v>BIM03</c:v>
                  </c:pt>
                  <c:pt idx="210">
                    <c:v>BIM08</c:v>
                  </c:pt>
                  <c:pt idx="217">
                    <c:v>BIM13</c:v>
                  </c:pt>
                  <c:pt idx="224">
                    <c:v>BIM14</c:v>
                  </c:pt>
                  <c:pt idx="231">
                    <c:v>BIM15</c:v>
                  </c:pt>
                  <c:pt idx="238">
                    <c:v>BIM16</c:v>
                  </c:pt>
                  <c:pt idx="245">
                    <c:v>EX05</c:v>
                  </c:pt>
                  <c:pt idx="252">
                    <c:v>Extruder 4 (994)</c:v>
                  </c:pt>
                  <c:pt idx="259">
                    <c:v>HF11</c:v>
                  </c:pt>
                  <c:pt idx="266">
                    <c:v>HF17</c:v>
                  </c:pt>
                  <c:pt idx="273">
                    <c:v>HU1 (849)</c:v>
                  </c:pt>
                  <c:pt idx="280">
                    <c:v>HU2</c:v>
                  </c:pt>
                  <c:pt idx="287">
                    <c:v>Keifel11 (978)</c:v>
                  </c:pt>
                  <c:pt idx="294">
                    <c:v>Keifel12 (979)</c:v>
                  </c:pt>
                  <c:pt idx="301">
                    <c:v>Kiefel 10</c:v>
                  </c:pt>
                  <c:pt idx="308">
                    <c:v>Kiefel 13</c:v>
                  </c:pt>
                  <c:pt idx="315">
                    <c:v>Kiefel 14</c:v>
                  </c:pt>
                  <c:pt idx="322">
                    <c:v>Kiefel 2</c:v>
                  </c:pt>
                  <c:pt idx="329">
                    <c:v>Kiefel 3</c:v>
                  </c:pt>
                  <c:pt idx="336">
                    <c:v>Kiefel 9</c:v>
                  </c:pt>
                  <c:pt idx="343">
                    <c:v>Kiefel5 (790)</c:v>
                  </c:pt>
                  <c:pt idx="350">
                    <c:v>Kiefel6 (791)</c:v>
                  </c:pt>
                  <c:pt idx="357">
                    <c:v>Kiefel8 (793)</c:v>
                  </c:pt>
                  <c:pt idx="364">
                    <c:v>P16</c:v>
                  </c:pt>
                  <c:pt idx="371">
                    <c:v>PCH01</c:v>
                  </c:pt>
                  <c:pt idx="378">
                    <c:v>PCH04</c:v>
                  </c:pt>
                  <c:pt idx="385">
                    <c:v>PCH07</c:v>
                  </c:pt>
                  <c:pt idx="392">
                    <c:v>PCH15</c:v>
                  </c:pt>
                  <c:pt idx="399">
                    <c:v>HU3</c:v>
                  </c:pt>
                  <c:pt idx="406">
                    <c:v>1PCAC11</c:v>
                  </c:pt>
                  <c:pt idx="410">
                    <c:v>HF12</c:v>
                  </c:pt>
                  <c:pt idx="417">
                    <c:v>EXT06</c:v>
                  </c:pt>
                  <c:pt idx="424">
                    <c:v>1PCAC12</c:v>
                  </c:pt>
                  <c:pt idx="428">
                    <c:v>PCH17</c:v>
                  </c:pt>
                  <c:pt idx="432">
                    <c:v>BIM05</c:v>
                  </c:pt>
                </c:lvl>
              </c:multiLvlStrCache>
            </c:multiLvlStrRef>
          </c:cat>
          <c:val>
            <c:numRef>
              <c:f>'12 mo trend'!$D$4:$D$567</c:f>
              <c:numCache>
                <c:formatCode>0.0%</c:formatCode>
                <c:ptCount val="435"/>
                <c:pt idx="0">
                  <c:v>0.71599503628715677</c:v>
                </c:pt>
                <c:pt idx="1">
                  <c:v>0.71599503628715677</c:v>
                </c:pt>
                <c:pt idx="2">
                  <c:v>0.71599503628715677</c:v>
                </c:pt>
                <c:pt idx="3">
                  <c:v>0.71599503628715677</c:v>
                </c:pt>
                <c:pt idx="4">
                  <c:v>0.71599503628715677</c:v>
                </c:pt>
                <c:pt idx="5">
                  <c:v>0.71599503628715677</c:v>
                </c:pt>
                <c:pt idx="6">
                  <c:v>0.71599503628715677</c:v>
                </c:pt>
                <c:pt idx="7">
                  <c:v>0.72165156208032311</c:v>
                </c:pt>
                <c:pt idx="8">
                  <c:v>0.72165156208032299</c:v>
                </c:pt>
                <c:pt idx="9">
                  <c:v>0.72165156208032299</c:v>
                </c:pt>
                <c:pt idx="10">
                  <c:v>0.72165156208032299</c:v>
                </c:pt>
                <c:pt idx="11">
                  <c:v>0.72165156208032299</c:v>
                </c:pt>
                <c:pt idx="12">
                  <c:v>0.72165156208032299</c:v>
                </c:pt>
                <c:pt idx="13">
                  <c:v>0.72165156208032299</c:v>
                </c:pt>
                <c:pt idx="14">
                  <c:v>0.7216515107733007</c:v>
                </c:pt>
                <c:pt idx="15">
                  <c:v>0.72165151077330081</c:v>
                </c:pt>
                <c:pt idx="16">
                  <c:v>0.72165151077330081</c:v>
                </c:pt>
                <c:pt idx="17">
                  <c:v>0.72165151077330081</c:v>
                </c:pt>
                <c:pt idx="18">
                  <c:v>0.72165151077330081</c:v>
                </c:pt>
                <c:pt idx="19">
                  <c:v>0.72165151077330081</c:v>
                </c:pt>
                <c:pt idx="20">
                  <c:v>0.72165151077330081</c:v>
                </c:pt>
                <c:pt idx="21">
                  <c:v>0.65534964867899992</c:v>
                </c:pt>
                <c:pt idx="22">
                  <c:v>0.65534964867899992</c:v>
                </c:pt>
                <c:pt idx="23">
                  <c:v>0.65534964867899992</c:v>
                </c:pt>
                <c:pt idx="24">
                  <c:v>0.65534964867899992</c:v>
                </c:pt>
                <c:pt idx="25">
                  <c:v>0.65534964867899992</c:v>
                </c:pt>
                <c:pt idx="26">
                  <c:v>0.65534964867899992</c:v>
                </c:pt>
                <c:pt idx="27">
                  <c:v>0.65534964867899992</c:v>
                </c:pt>
                <c:pt idx="28">
                  <c:v>0.72580682677469133</c:v>
                </c:pt>
                <c:pt idx="29">
                  <c:v>0.72580682677469133</c:v>
                </c:pt>
                <c:pt idx="30">
                  <c:v>0.72580682677469133</c:v>
                </c:pt>
                <c:pt idx="31">
                  <c:v>0.72580682677469133</c:v>
                </c:pt>
                <c:pt idx="32">
                  <c:v>0.72580682677469133</c:v>
                </c:pt>
                <c:pt idx="33">
                  <c:v>0.72580682677469133</c:v>
                </c:pt>
                <c:pt idx="34">
                  <c:v>0.72580682677469133</c:v>
                </c:pt>
                <c:pt idx="35">
                  <c:v>0.75145734698480549</c:v>
                </c:pt>
                <c:pt idx="36">
                  <c:v>0.75145734698480549</c:v>
                </c:pt>
                <c:pt idx="37">
                  <c:v>0.75145734698480549</c:v>
                </c:pt>
                <c:pt idx="38">
                  <c:v>0.75145734698480549</c:v>
                </c:pt>
                <c:pt idx="39">
                  <c:v>0.75145734698480549</c:v>
                </c:pt>
                <c:pt idx="40">
                  <c:v>0.75145734698480549</c:v>
                </c:pt>
                <c:pt idx="41">
                  <c:v>0.75145734698480549</c:v>
                </c:pt>
                <c:pt idx="42">
                  <c:v>0.76370503311160409</c:v>
                </c:pt>
                <c:pt idx="43">
                  <c:v>0.7637050331116042</c:v>
                </c:pt>
                <c:pt idx="44">
                  <c:v>0.7637050331116042</c:v>
                </c:pt>
                <c:pt idx="45">
                  <c:v>0.7637050331116042</c:v>
                </c:pt>
                <c:pt idx="46">
                  <c:v>0.7637050331116042</c:v>
                </c:pt>
                <c:pt idx="47">
                  <c:v>0.7637050331116042</c:v>
                </c:pt>
                <c:pt idx="48">
                  <c:v>0.7637050331116042</c:v>
                </c:pt>
                <c:pt idx="49">
                  <c:v>0.74875105232954542</c:v>
                </c:pt>
                <c:pt idx="50">
                  <c:v>0.74875105232954542</c:v>
                </c:pt>
                <c:pt idx="51">
                  <c:v>0.74875105232954542</c:v>
                </c:pt>
                <c:pt idx="52">
                  <c:v>0.74875105232954542</c:v>
                </c:pt>
                <c:pt idx="53">
                  <c:v>0.74875105232954542</c:v>
                </c:pt>
                <c:pt idx="54">
                  <c:v>0.74875105232954542</c:v>
                </c:pt>
                <c:pt idx="55">
                  <c:v>0.74875105232954542</c:v>
                </c:pt>
                <c:pt idx="56">
                  <c:v>0</c:v>
                </c:pt>
                <c:pt idx="57">
                  <c:v>0</c:v>
                </c:pt>
                <c:pt idx="58">
                  <c:v>0</c:v>
                </c:pt>
                <c:pt idx="59">
                  <c:v>0</c:v>
                </c:pt>
                <c:pt idx="60">
                  <c:v>0</c:v>
                </c:pt>
                <c:pt idx="61">
                  <c:v>0</c:v>
                </c:pt>
                <c:pt idx="62">
                  <c:v>0</c:v>
                </c:pt>
                <c:pt idx="63">
                  <c:v>0.83060387215507869</c:v>
                </c:pt>
                <c:pt idx="64">
                  <c:v>0.83060387215507858</c:v>
                </c:pt>
                <c:pt idx="65">
                  <c:v>0.83060387215507858</c:v>
                </c:pt>
                <c:pt idx="66">
                  <c:v>0.83060387215507858</c:v>
                </c:pt>
                <c:pt idx="67">
                  <c:v>0.83060387215507858</c:v>
                </c:pt>
                <c:pt idx="68">
                  <c:v>0.83060387215507858</c:v>
                </c:pt>
                <c:pt idx="69">
                  <c:v>0.83060387215507858</c:v>
                </c:pt>
                <c:pt idx="70">
                  <c:v>0.80682834493599387</c:v>
                </c:pt>
                <c:pt idx="71">
                  <c:v>0.80682834493599387</c:v>
                </c:pt>
                <c:pt idx="72">
                  <c:v>0.80682834493599387</c:v>
                </c:pt>
                <c:pt idx="73">
                  <c:v>0.80682834493599387</c:v>
                </c:pt>
                <c:pt idx="74">
                  <c:v>0.80682834493599387</c:v>
                </c:pt>
                <c:pt idx="75">
                  <c:v>0.80682834493599387</c:v>
                </c:pt>
                <c:pt idx="76">
                  <c:v>0.80682834493599387</c:v>
                </c:pt>
                <c:pt idx="77">
                  <c:v>0.66809962469322193</c:v>
                </c:pt>
                <c:pt idx="78">
                  <c:v>0.66809962469322193</c:v>
                </c:pt>
                <c:pt idx="79">
                  <c:v>0.66809962469322193</c:v>
                </c:pt>
                <c:pt idx="80">
                  <c:v>0.66809962469322193</c:v>
                </c:pt>
                <c:pt idx="81">
                  <c:v>0.66809962469322193</c:v>
                </c:pt>
                <c:pt idx="82">
                  <c:v>0.66809962469322193</c:v>
                </c:pt>
                <c:pt idx="83">
                  <c:v>0.66809962469322193</c:v>
                </c:pt>
                <c:pt idx="84">
                  <c:v>0.8030330821234567</c:v>
                </c:pt>
                <c:pt idx="85">
                  <c:v>0.8030330821234567</c:v>
                </c:pt>
                <c:pt idx="86">
                  <c:v>0.8030330821234567</c:v>
                </c:pt>
                <c:pt idx="87">
                  <c:v>0.8030330821234567</c:v>
                </c:pt>
                <c:pt idx="88">
                  <c:v>0.8030330821234567</c:v>
                </c:pt>
                <c:pt idx="89">
                  <c:v>0.8030330821234567</c:v>
                </c:pt>
                <c:pt idx="90">
                  <c:v>0.8030330821234567</c:v>
                </c:pt>
                <c:pt idx="91">
                  <c:v>0.80771534782267762</c:v>
                </c:pt>
                <c:pt idx="92">
                  <c:v>0.80771534782267773</c:v>
                </c:pt>
                <c:pt idx="93">
                  <c:v>0.80771534782267773</c:v>
                </c:pt>
                <c:pt idx="94">
                  <c:v>0.80771534782267773</c:v>
                </c:pt>
                <c:pt idx="95">
                  <c:v>0.80771534782267773</c:v>
                </c:pt>
                <c:pt idx="96">
                  <c:v>0.80771534782267773</c:v>
                </c:pt>
                <c:pt idx="97">
                  <c:v>0.80771534782267773</c:v>
                </c:pt>
                <c:pt idx="98">
                  <c:v>0.73188424462945811</c:v>
                </c:pt>
                <c:pt idx="99">
                  <c:v>0.73188424462945811</c:v>
                </c:pt>
                <c:pt idx="100">
                  <c:v>0.73188424462945811</c:v>
                </c:pt>
                <c:pt idx="101">
                  <c:v>0.73188424462945811</c:v>
                </c:pt>
                <c:pt idx="102">
                  <c:v>0.73188424462945811</c:v>
                </c:pt>
                <c:pt idx="103">
                  <c:v>0.73188424462945811</c:v>
                </c:pt>
                <c:pt idx="104">
                  <c:v>0.73188424462945811</c:v>
                </c:pt>
                <c:pt idx="105">
                  <c:v>0.70041431108719132</c:v>
                </c:pt>
                <c:pt idx="106">
                  <c:v>0.70041431108719132</c:v>
                </c:pt>
                <c:pt idx="107">
                  <c:v>0.70041431108719132</c:v>
                </c:pt>
                <c:pt idx="108">
                  <c:v>0.70041431108719132</c:v>
                </c:pt>
                <c:pt idx="109">
                  <c:v>0.70041431108719132</c:v>
                </c:pt>
                <c:pt idx="110">
                  <c:v>0.70041431108719132</c:v>
                </c:pt>
                <c:pt idx="111">
                  <c:v>0.70041431108719132</c:v>
                </c:pt>
                <c:pt idx="112">
                  <c:v>0.74119292388580249</c:v>
                </c:pt>
                <c:pt idx="113">
                  <c:v>0.7411929238858026</c:v>
                </c:pt>
                <c:pt idx="114">
                  <c:v>0.7411929238858026</c:v>
                </c:pt>
                <c:pt idx="115">
                  <c:v>0.7411929238858026</c:v>
                </c:pt>
                <c:pt idx="116">
                  <c:v>0.7411929238858026</c:v>
                </c:pt>
                <c:pt idx="117">
                  <c:v>0.7411929238858026</c:v>
                </c:pt>
                <c:pt idx="118">
                  <c:v>0.7411929238858026</c:v>
                </c:pt>
                <c:pt idx="119">
                  <c:v>0.77331688485185179</c:v>
                </c:pt>
                <c:pt idx="120">
                  <c:v>0.77331688485185179</c:v>
                </c:pt>
                <c:pt idx="121">
                  <c:v>0.77331688485185179</c:v>
                </c:pt>
                <c:pt idx="122">
                  <c:v>0.77331688485185179</c:v>
                </c:pt>
                <c:pt idx="123">
                  <c:v>0.77331688485185179</c:v>
                </c:pt>
                <c:pt idx="124">
                  <c:v>0.77331688485185179</c:v>
                </c:pt>
                <c:pt idx="125">
                  <c:v>0.77331688485185179</c:v>
                </c:pt>
                <c:pt idx="126">
                  <c:v>0.58897962962962958</c:v>
                </c:pt>
                <c:pt idx="127">
                  <c:v>0.58897962962962958</c:v>
                </c:pt>
                <c:pt idx="128">
                  <c:v>0.58897962962962958</c:v>
                </c:pt>
                <c:pt idx="129">
                  <c:v>0.58897962962962958</c:v>
                </c:pt>
                <c:pt idx="130">
                  <c:v>0.58897962962962958</c:v>
                </c:pt>
                <c:pt idx="131">
                  <c:v>0.58897962962962958</c:v>
                </c:pt>
                <c:pt idx="132">
                  <c:v>0.58897962962962958</c:v>
                </c:pt>
                <c:pt idx="133">
                  <c:v>0.63938618896116128</c:v>
                </c:pt>
                <c:pt idx="134">
                  <c:v>0.63938618896116128</c:v>
                </c:pt>
                <c:pt idx="136">
                  <c:v>0.63938618896116128</c:v>
                </c:pt>
                <c:pt idx="137">
                  <c:v>0.63938618896116128</c:v>
                </c:pt>
                <c:pt idx="138">
                  <c:v>0.63938618896116128</c:v>
                </c:pt>
                <c:pt idx="139">
                  <c:v>0.63938618896116128</c:v>
                </c:pt>
                <c:pt idx="140">
                  <c:v>0.70143653267792849</c:v>
                </c:pt>
                <c:pt idx="141">
                  <c:v>0.70143653267792849</c:v>
                </c:pt>
                <c:pt idx="142">
                  <c:v>0.70143653267792849</c:v>
                </c:pt>
                <c:pt idx="143">
                  <c:v>0.70143653267792849</c:v>
                </c:pt>
                <c:pt idx="144">
                  <c:v>0.70143653267792849</c:v>
                </c:pt>
                <c:pt idx="145">
                  <c:v>0.70143653267792849</c:v>
                </c:pt>
                <c:pt idx="146">
                  <c:v>0.70143653267792849</c:v>
                </c:pt>
                <c:pt idx="147">
                  <c:v>0.76591017562428754</c:v>
                </c:pt>
                <c:pt idx="148">
                  <c:v>0.76591017562428765</c:v>
                </c:pt>
                <c:pt idx="149">
                  <c:v>0.76591017562428765</c:v>
                </c:pt>
                <c:pt idx="150">
                  <c:v>0.76591017562428765</c:v>
                </c:pt>
                <c:pt idx="151">
                  <c:v>0.76591017562428765</c:v>
                </c:pt>
                <c:pt idx="152">
                  <c:v>0.76591017562428765</c:v>
                </c:pt>
                <c:pt idx="153">
                  <c:v>0.76591017562428765</c:v>
                </c:pt>
                <c:pt idx="154">
                  <c:v>0.70531047195767205</c:v>
                </c:pt>
                <c:pt idx="155">
                  <c:v>0.70531047195767205</c:v>
                </c:pt>
                <c:pt idx="156">
                  <c:v>0.70531047195767205</c:v>
                </c:pt>
                <c:pt idx="157">
                  <c:v>0.70531047195767205</c:v>
                </c:pt>
                <c:pt idx="158">
                  <c:v>0.70531047195767205</c:v>
                </c:pt>
                <c:pt idx="159">
                  <c:v>0.70531047195767205</c:v>
                </c:pt>
                <c:pt idx="160">
                  <c:v>0.70531047195767205</c:v>
                </c:pt>
                <c:pt idx="161">
                  <c:v>0.70852364194139195</c:v>
                </c:pt>
                <c:pt idx="162">
                  <c:v>0.70852364194139184</c:v>
                </c:pt>
                <c:pt idx="163">
                  <c:v>0.70852364194139184</c:v>
                </c:pt>
                <c:pt idx="164">
                  <c:v>0.70852364194139184</c:v>
                </c:pt>
                <c:pt idx="165">
                  <c:v>0.70852364194139184</c:v>
                </c:pt>
                <c:pt idx="166">
                  <c:v>0.70852364194139184</c:v>
                </c:pt>
                <c:pt idx="167">
                  <c:v>0.70852364194139184</c:v>
                </c:pt>
                <c:pt idx="168">
                  <c:v>0.55210991245626351</c:v>
                </c:pt>
                <c:pt idx="169">
                  <c:v>0.55210991245626351</c:v>
                </c:pt>
                <c:pt idx="170">
                  <c:v>0.55210991245626351</c:v>
                </c:pt>
                <c:pt idx="171">
                  <c:v>0.55210991245626351</c:v>
                </c:pt>
                <c:pt idx="172">
                  <c:v>0.55210991245626351</c:v>
                </c:pt>
                <c:pt idx="173">
                  <c:v>0.55210991245626351</c:v>
                </c:pt>
                <c:pt idx="174">
                  <c:v>0.55210991245626351</c:v>
                </c:pt>
                <c:pt idx="175">
                  <c:v>0.75923299621212126</c:v>
                </c:pt>
                <c:pt idx="176">
                  <c:v>0.75923299621212126</c:v>
                </c:pt>
                <c:pt idx="177">
                  <c:v>0.75923299621212126</c:v>
                </c:pt>
                <c:pt idx="178">
                  <c:v>0.75923299621212126</c:v>
                </c:pt>
                <c:pt idx="179">
                  <c:v>0.75923299621212126</c:v>
                </c:pt>
                <c:pt idx="180">
                  <c:v>0.75923299621212126</c:v>
                </c:pt>
                <c:pt idx="181">
                  <c:v>0.75923299621212126</c:v>
                </c:pt>
                <c:pt idx="182">
                  <c:v>0.70703281746031754</c:v>
                </c:pt>
                <c:pt idx="183">
                  <c:v>0.70703281746031754</c:v>
                </c:pt>
                <c:pt idx="184">
                  <c:v>0.70703281746031754</c:v>
                </c:pt>
                <c:pt idx="185">
                  <c:v>0.70703281746031754</c:v>
                </c:pt>
                <c:pt idx="186">
                  <c:v>0.70703281746031754</c:v>
                </c:pt>
                <c:pt idx="187">
                  <c:v>0.70703281746031754</c:v>
                </c:pt>
                <c:pt idx="188">
                  <c:v>0.70703281746031754</c:v>
                </c:pt>
                <c:pt idx="189">
                  <c:v>0.76535789014675071</c:v>
                </c:pt>
                <c:pt idx="190">
                  <c:v>0.7653578901467506</c:v>
                </c:pt>
                <c:pt idx="191">
                  <c:v>0.7653578901467506</c:v>
                </c:pt>
                <c:pt idx="192">
                  <c:v>0.7653578901467506</c:v>
                </c:pt>
                <c:pt idx="193">
                  <c:v>0.7653578901467506</c:v>
                </c:pt>
                <c:pt idx="194">
                  <c:v>0.7653578901467506</c:v>
                </c:pt>
                <c:pt idx="195">
                  <c:v>0.7653578901467506</c:v>
                </c:pt>
                <c:pt idx="196">
                  <c:v>0.70339404323503718</c:v>
                </c:pt>
                <c:pt idx="197">
                  <c:v>0.70339404323503718</c:v>
                </c:pt>
                <c:pt idx="198">
                  <c:v>0.70339404323503718</c:v>
                </c:pt>
                <c:pt idx="199">
                  <c:v>0.70339404323503718</c:v>
                </c:pt>
                <c:pt idx="200">
                  <c:v>0.70339404323503718</c:v>
                </c:pt>
                <c:pt idx="201">
                  <c:v>0.70339404323503718</c:v>
                </c:pt>
                <c:pt idx="202">
                  <c:v>0.70339404323503718</c:v>
                </c:pt>
                <c:pt idx="203">
                  <c:v>0.76042042361168605</c:v>
                </c:pt>
                <c:pt idx="204">
                  <c:v>0.76042042361168605</c:v>
                </c:pt>
                <c:pt idx="205">
                  <c:v>0.76042042361168605</c:v>
                </c:pt>
                <c:pt idx="206">
                  <c:v>0.76042042361168605</c:v>
                </c:pt>
                <c:pt idx="207">
                  <c:v>0.76042042361168605</c:v>
                </c:pt>
                <c:pt idx="208">
                  <c:v>0.76042042361168605</c:v>
                </c:pt>
                <c:pt idx="209">
                  <c:v>0.76042042361168605</c:v>
                </c:pt>
                <c:pt idx="210">
                  <c:v>0.69618398787878777</c:v>
                </c:pt>
                <c:pt idx="211">
                  <c:v>0.69618398787878777</c:v>
                </c:pt>
                <c:pt idx="212">
                  <c:v>0.69618398787878777</c:v>
                </c:pt>
                <c:pt idx="213">
                  <c:v>0.69618398787878777</c:v>
                </c:pt>
                <c:pt idx="214">
                  <c:v>0.69618398787878777</c:v>
                </c:pt>
                <c:pt idx="215">
                  <c:v>0.69618398787878777</c:v>
                </c:pt>
                <c:pt idx="216">
                  <c:v>0.69618398787878777</c:v>
                </c:pt>
                <c:pt idx="217">
                  <c:v>0.75472559189195598</c:v>
                </c:pt>
                <c:pt idx="218">
                  <c:v>0.75472559189195598</c:v>
                </c:pt>
                <c:pt idx="219">
                  <c:v>0.75472559189195598</c:v>
                </c:pt>
                <c:pt idx="220">
                  <c:v>0.75472559189195598</c:v>
                </c:pt>
                <c:pt idx="221">
                  <c:v>0.75472559189195598</c:v>
                </c:pt>
                <c:pt idx="222">
                  <c:v>0.75472559189195598</c:v>
                </c:pt>
                <c:pt idx="223">
                  <c:v>0.75472559189195598</c:v>
                </c:pt>
                <c:pt idx="224">
                  <c:v>0.7505692181993574</c:v>
                </c:pt>
                <c:pt idx="225">
                  <c:v>0.7505692181993574</c:v>
                </c:pt>
                <c:pt idx="226">
                  <c:v>0.7505692181993574</c:v>
                </c:pt>
                <c:pt idx="227">
                  <c:v>0.7505692181993574</c:v>
                </c:pt>
                <c:pt idx="228">
                  <c:v>0.7505692181993574</c:v>
                </c:pt>
                <c:pt idx="229">
                  <c:v>0.7505692181993574</c:v>
                </c:pt>
                <c:pt idx="230">
                  <c:v>0.7505692181993574</c:v>
                </c:pt>
                <c:pt idx="231">
                  <c:v>0.63417728816493224</c:v>
                </c:pt>
                <c:pt idx="232">
                  <c:v>0.63417728816493235</c:v>
                </c:pt>
                <c:pt idx="233">
                  <c:v>0.63417728816493235</c:v>
                </c:pt>
                <c:pt idx="234">
                  <c:v>0.63417728816493235</c:v>
                </c:pt>
                <c:pt idx="235">
                  <c:v>0.63417728816493235</c:v>
                </c:pt>
                <c:pt idx="236">
                  <c:v>0.63417728816493235</c:v>
                </c:pt>
                <c:pt idx="237">
                  <c:v>0.63417728816493235</c:v>
                </c:pt>
                <c:pt idx="238">
                  <c:v>0.76640449062499993</c:v>
                </c:pt>
                <c:pt idx="239">
                  <c:v>0.76640449062500005</c:v>
                </c:pt>
                <c:pt idx="240">
                  <c:v>0.76640449062500005</c:v>
                </c:pt>
                <c:pt idx="241">
                  <c:v>0.76640449062500005</c:v>
                </c:pt>
                <c:pt idx="242">
                  <c:v>0.76640449062500005</c:v>
                </c:pt>
                <c:pt idx="243">
                  <c:v>0.76640449062500005</c:v>
                </c:pt>
                <c:pt idx="244">
                  <c:v>0.76640449062500005</c:v>
                </c:pt>
                <c:pt idx="245">
                  <c:v>0.68999369947471123</c:v>
                </c:pt>
                <c:pt idx="246">
                  <c:v>0.68999369947471123</c:v>
                </c:pt>
                <c:pt idx="247">
                  <c:v>0.68999369947471123</c:v>
                </c:pt>
                <c:pt idx="248">
                  <c:v>0.68999369947471123</c:v>
                </c:pt>
                <c:pt idx="249">
                  <c:v>0.68999369947471123</c:v>
                </c:pt>
                <c:pt idx="250">
                  <c:v>0.68999369947471123</c:v>
                </c:pt>
                <c:pt idx="251">
                  <c:v>0.68999369947471123</c:v>
                </c:pt>
                <c:pt idx="252">
                  <c:v>0.63278844078646557</c:v>
                </c:pt>
                <c:pt idx="253">
                  <c:v>0.63278844078646546</c:v>
                </c:pt>
                <c:pt idx="254">
                  <c:v>0.63278844078646546</c:v>
                </c:pt>
                <c:pt idx="255">
                  <c:v>0.63278844078646546</c:v>
                </c:pt>
                <c:pt idx="256">
                  <c:v>0.63278844078646546</c:v>
                </c:pt>
                <c:pt idx="257">
                  <c:v>0.63278844078646546</c:v>
                </c:pt>
                <c:pt idx="258">
                  <c:v>0.63278844078646546</c:v>
                </c:pt>
                <c:pt idx="259">
                  <c:v>0.63925276003391762</c:v>
                </c:pt>
                <c:pt idx="260">
                  <c:v>0.63925276003391762</c:v>
                </c:pt>
                <c:pt idx="261">
                  <c:v>0.63925276003391762</c:v>
                </c:pt>
                <c:pt idx="262">
                  <c:v>0.63925276003391762</c:v>
                </c:pt>
                <c:pt idx="263">
                  <c:v>0.63925276003391762</c:v>
                </c:pt>
                <c:pt idx="264">
                  <c:v>0.63925276003391762</c:v>
                </c:pt>
                <c:pt idx="265">
                  <c:v>0.63925276003391762</c:v>
                </c:pt>
                <c:pt idx="266">
                  <c:v>0.61918009189467638</c:v>
                </c:pt>
                <c:pt idx="267">
                  <c:v>0.61918009189467638</c:v>
                </c:pt>
                <c:pt idx="268">
                  <c:v>0.61918009189467638</c:v>
                </c:pt>
                <c:pt idx="269">
                  <c:v>0.61918009189467638</c:v>
                </c:pt>
                <c:pt idx="270">
                  <c:v>0.61918009189467638</c:v>
                </c:pt>
                <c:pt idx="271">
                  <c:v>0.61918009189467638</c:v>
                </c:pt>
                <c:pt idx="272">
                  <c:v>0.61918009189467638</c:v>
                </c:pt>
                <c:pt idx="273">
                  <c:v>0.61838199732905974</c:v>
                </c:pt>
                <c:pt idx="274">
                  <c:v>0.61838199732905974</c:v>
                </c:pt>
                <c:pt idx="275">
                  <c:v>0.61838199732905974</c:v>
                </c:pt>
                <c:pt idx="276">
                  <c:v>0.61838199732905974</c:v>
                </c:pt>
                <c:pt idx="277">
                  <c:v>0.61838199732905974</c:v>
                </c:pt>
                <c:pt idx="278">
                  <c:v>0.61838199732905974</c:v>
                </c:pt>
                <c:pt idx="279">
                  <c:v>0.61838199732905974</c:v>
                </c:pt>
                <c:pt idx="280">
                  <c:v>0.47286925685596709</c:v>
                </c:pt>
                <c:pt idx="281">
                  <c:v>0.47286925685596715</c:v>
                </c:pt>
                <c:pt idx="282">
                  <c:v>0.47286925685596715</c:v>
                </c:pt>
                <c:pt idx="283">
                  <c:v>0.47286925685596715</c:v>
                </c:pt>
                <c:pt idx="284">
                  <c:v>0.47286925685596715</c:v>
                </c:pt>
                <c:pt idx="285">
                  <c:v>0.47286925685596715</c:v>
                </c:pt>
                <c:pt idx="286">
                  <c:v>0.47286925685596715</c:v>
                </c:pt>
                <c:pt idx="287">
                  <c:v>0.61782148870977227</c:v>
                </c:pt>
                <c:pt idx="288">
                  <c:v>0.61782148870977227</c:v>
                </c:pt>
                <c:pt idx="289">
                  <c:v>0.61782148870977227</c:v>
                </c:pt>
                <c:pt idx="290">
                  <c:v>0.61782148870977227</c:v>
                </c:pt>
                <c:pt idx="291">
                  <c:v>0.61782148870977227</c:v>
                </c:pt>
                <c:pt idx="292">
                  <c:v>0.61782148870977227</c:v>
                </c:pt>
                <c:pt idx="293">
                  <c:v>0.61782148870977227</c:v>
                </c:pt>
                <c:pt idx="294">
                  <c:v>0.626</c:v>
                </c:pt>
                <c:pt idx="295">
                  <c:v>0.626</c:v>
                </c:pt>
                <c:pt idx="296">
                  <c:v>0.626</c:v>
                </c:pt>
                <c:pt idx="297">
                  <c:v>0.626</c:v>
                </c:pt>
                <c:pt idx="298">
                  <c:v>0.626</c:v>
                </c:pt>
                <c:pt idx="299">
                  <c:v>0.626</c:v>
                </c:pt>
                <c:pt idx="300">
                  <c:v>0.626</c:v>
                </c:pt>
                <c:pt idx="301">
                  <c:v>0.58060872805772001</c:v>
                </c:pt>
                <c:pt idx="302">
                  <c:v>0.58060872805772001</c:v>
                </c:pt>
                <c:pt idx="303">
                  <c:v>0.58060872805772001</c:v>
                </c:pt>
                <c:pt idx="304">
                  <c:v>0.58060872805772001</c:v>
                </c:pt>
                <c:pt idx="305">
                  <c:v>0.58060872805772001</c:v>
                </c:pt>
                <c:pt idx="306">
                  <c:v>0.58060872805772001</c:v>
                </c:pt>
                <c:pt idx="307">
                  <c:v>0.58060872805772001</c:v>
                </c:pt>
                <c:pt idx="308">
                  <c:v>0.56920035442515837</c:v>
                </c:pt>
                <c:pt idx="309">
                  <c:v>0.56920035442515837</c:v>
                </c:pt>
                <c:pt idx="310">
                  <c:v>0.56920035442515837</c:v>
                </c:pt>
                <c:pt idx="311">
                  <c:v>0.56920035442515837</c:v>
                </c:pt>
                <c:pt idx="312">
                  <c:v>0.56920035442515837</c:v>
                </c:pt>
                <c:pt idx="313">
                  <c:v>0.56920035442515837</c:v>
                </c:pt>
                <c:pt idx="314">
                  <c:v>0.56920035442515837</c:v>
                </c:pt>
                <c:pt idx="315">
                  <c:v>0.5408267595652746</c:v>
                </c:pt>
                <c:pt idx="316">
                  <c:v>0.5408267595652746</c:v>
                </c:pt>
                <c:pt idx="317">
                  <c:v>0.5408267595652746</c:v>
                </c:pt>
                <c:pt idx="318">
                  <c:v>0.5408267595652746</c:v>
                </c:pt>
                <c:pt idx="319">
                  <c:v>0.5408267595652746</c:v>
                </c:pt>
                <c:pt idx="320">
                  <c:v>0.5408267595652746</c:v>
                </c:pt>
                <c:pt idx="321">
                  <c:v>0.5408267595652746</c:v>
                </c:pt>
                <c:pt idx="322">
                  <c:v>0.68640475919117661</c:v>
                </c:pt>
                <c:pt idx="323">
                  <c:v>0.68640475919117661</c:v>
                </c:pt>
                <c:pt idx="324">
                  <c:v>0.68640475919117661</c:v>
                </c:pt>
                <c:pt idx="325">
                  <c:v>0.68640475919117661</c:v>
                </c:pt>
                <c:pt idx="326">
                  <c:v>0.68640475919117661</c:v>
                </c:pt>
                <c:pt idx="327">
                  <c:v>0.68640475919117661</c:v>
                </c:pt>
                <c:pt idx="328">
                  <c:v>0.68640475919117661</c:v>
                </c:pt>
                <c:pt idx="329">
                  <c:v>0.53923366299999997</c:v>
                </c:pt>
                <c:pt idx="330">
                  <c:v>0.53923366299999997</c:v>
                </c:pt>
                <c:pt idx="331">
                  <c:v>0.53923366299999997</c:v>
                </c:pt>
                <c:pt idx="332">
                  <c:v>0.53923366299999997</c:v>
                </c:pt>
                <c:pt idx="333">
                  <c:v>0.53923366299999997</c:v>
                </c:pt>
                <c:pt idx="334">
                  <c:v>0.53923366299999997</c:v>
                </c:pt>
                <c:pt idx="335">
                  <c:v>0.53923366299999997</c:v>
                </c:pt>
                <c:pt idx="336">
                  <c:v>0.56813721429629627</c:v>
                </c:pt>
                <c:pt idx="337">
                  <c:v>0.56813721429629627</c:v>
                </c:pt>
                <c:pt idx="338">
                  <c:v>0.56813721429629627</c:v>
                </c:pt>
                <c:pt idx="339">
                  <c:v>0.56813721429629627</c:v>
                </c:pt>
                <c:pt idx="340">
                  <c:v>0.56813721429629627</c:v>
                </c:pt>
                <c:pt idx="341">
                  <c:v>0.56813721429629627</c:v>
                </c:pt>
                <c:pt idx="342">
                  <c:v>0.56813721429629627</c:v>
                </c:pt>
                <c:pt idx="343">
                  <c:v>0.74540456666666677</c:v>
                </c:pt>
                <c:pt idx="344">
                  <c:v>0.74540456666666677</c:v>
                </c:pt>
                <c:pt idx="345">
                  <c:v>0.74540456666666677</c:v>
                </c:pt>
                <c:pt idx="346">
                  <c:v>0.74540456666666677</c:v>
                </c:pt>
                <c:pt idx="347">
                  <c:v>0.74540456666666677</c:v>
                </c:pt>
                <c:pt idx="348">
                  <c:v>0.74540456666666677</c:v>
                </c:pt>
                <c:pt idx="349">
                  <c:v>0.74540456666666677</c:v>
                </c:pt>
                <c:pt idx="350">
                  <c:v>0.67101163250107909</c:v>
                </c:pt>
                <c:pt idx="351">
                  <c:v>0.67101163250107909</c:v>
                </c:pt>
                <c:pt idx="352">
                  <c:v>0.67101163250107909</c:v>
                </c:pt>
                <c:pt idx="353">
                  <c:v>0.67101163250107909</c:v>
                </c:pt>
                <c:pt idx="354">
                  <c:v>0.67101163250107909</c:v>
                </c:pt>
                <c:pt idx="355">
                  <c:v>0.67101163250107909</c:v>
                </c:pt>
                <c:pt idx="356">
                  <c:v>0.67101163250107909</c:v>
                </c:pt>
                <c:pt idx="357">
                  <c:v>0.67241705007002495</c:v>
                </c:pt>
                <c:pt idx="358">
                  <c:v>0.67241705007002495</c:v>
                </c:pt>
                <c:pt idx="359">
                  <c:v>0.67241705007002495</c:v>
                </c:pt>
                <c:pt idx="360">
                  <c:v>0.67241705007002495</c:v>
                </c:pt>
                <c:pt idx="361">
                  <c:v>0.67241705007002495</c:v>
                </c:pt>
                <c:pt idx="362">
                  <c:v>0.67241705007002495</c:v>
                </c:pt>
                <c:pt idx="363">
                  <c:v>0.67241705007002495</c:v>
                </c:pt>
                <c:pt idx="364">
                  <c:v>0.54190859388679236</c:v>
                </c:pt>
                <c:pt idx="365">
                  <c:v>0.54190859388679236</c:v>
                </c:pt>
                <c:pt idx="366">
                  <c:v>0.54190859388679236</c:v>
                </c:pt>
                <c:pt idx="367">
                  <c:v>0.54190859388679236</c:v>
                </c:pt>
                <c:pt idx="368">
                  <c:v>0.54190859388679236</c:v>
                </c:pt>
                <c:pt idx="369">
                  <c:v>0.54190859388679236</c:v>
                </c:pt>
                <c:pt idx="370">
                  <c:v>0.54190859388679236</c:v>
                </c:pt>
                <c:pt idx="371">
                  <c:v>0.72997203455072468</c:v>
                </c:pt>
                <c:pt idx="372">
                  <c:v>0.72997203455072468</c:v>
                </c:pt>
                <c:pt idx="373">
                  <c:v>0.72997203455072468</c:v>
                </c:pt>
                <c:pt idx="374">
                  <c:v>0.72997203455072468</c:v>
                </c:pt>
                <c:pt idx="375">
                  <c:v>0.72997203455072468</c:v>
                </c:pt>
                <c:pt idx="376">
                  <c:v>0.72997203455072468</c:v>
                </c:pt>
                <c:pt idx="377">
                  <c:v>0.72997203455072468</c:v>
                </c:pt>
                <c:pt idx="378">
                  <c:v>0.70025838806458685</c:v>
                </c:pt>
                <c:pt idx="379">
                  <c:v>0.70025838806458685</c:v>
                </c:pt>
                <c:pt idx="380">
                  <c:v>0.70025838806458685</c:v>
                </c:pt>
                <c:pt idx="381">
                  <c:v>0.70025838806458685</c:v>
                </c:pt>
                <c:pt idx="382">
                  <c:v>0.70025838806458685</c:v>
                </c:pt>
                <c:pt idx="383">
                  <c:v>0.70025838806458685</c:v>
                </c:pt>
                <c:pt idx="384">
                  <c:v>0.70025838806458685</c:v>
                </c:pt>
                <c:pt idx="385">
                  <c:v>0.70849828786941205</c:v>
                </c:pt>
                <c:pt idx="386">
                  <c:v>0.70849828786941205</c:v>
                </c:pt>
                <c:pt idx="387">
                  <c:v>0.70849828786941205</c:v>
                </c:pt>
                <c:pt idx="388">
                  <c:v>0.70849828786941205</c:v>
                </c:pt>
                <c:pt idx="389">
                  <c:v>0.70849828786941205</c:v>
                </c:pt>
                <c:pt idx="390">
                  <c:v>0.70849828786941205</c:v>
                </c:pt>
                <c:pt idx="391">
                  <c:v>0.70849828786941205</c:v>
                </c:pt>
                <c:pt idx="392">
                  <c:v>0.58948155066159469</c:v>
                </c:pt>
                <c:pt idx="393">
                  <c:v>0.58948155066159469</c:v>
                </c:pt>
                <c:pt idx="394">
                  <c:v>0.58948155066159469</c:v>
                </c:pt>
                <c:pt idx="395">
                  <c:v>0.58948155066159469</c:v>
                </c:pt>
                <c:pt idx="396">
                  <c:v>0.58948155066159469</c:v>
                </c:pt>
                <c:pt idx="397">
                  <c:v>0.58948155066159469</c:v>
                </c:pt>
                <c:pt idx="398">
                  <c:v>0.58948155066159469</c:v>
                </c:pt>
                <c:pt idx="399">
                  <c:v>0.55035091847041862</c:v>
                </c:pt>
                <c:pt idx="400">
                  <c:v>0.5503509184704185</c:v>
                </c:pt>
                <c:pt idx="401">
                  <c:v>0.5503509184704185</c:v>
                </c:pt>
                <c:pt idx="402">
                  <c:v>0.5503509184704185</c:v>
                </c:pt>
                <c:pt idx="403">
                  <c:v>0.5503509184704185</c:v>
                </c:pt>
                <c:pt idx="404">
                  <c:v>0.5503509184704185</c:v>
                </c:pt>
                <c:pt idx="405">
                  <c:v>0.5503509184704185</c:v>
                </c:pt>
                <c:pt idx="406">
                  <c:v>0.65535288233543132</c:v>
                </c:pt>
                <c:pt idx="407">
                  <c:v>0.65535288233543132</c:v>
                </c:pt>
                <c:pt idx="408">
                  <c:v>0.65535288233543132</c:v>
                </c:pt>
                <c:pt idx="409">
                  <c:v>0.65535288233543132</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numCache>
            </c:numRef>
          </c:val>
          <c:smooth val="0"/>
          <c:extLst>
            <c:ext xmlns:c16="http://schemas.microsoft.com/office/drawing/2014/chart" uri="{C3380CC4-5D6E-409C-BE32-E72D297353CC}">
              <c16:uniqueId val="{00000007-2300-4E73-8E22-77BFC189E758}"/>
            </c:ext>
          </c:extLst>
        </c:ser>
        <c:ser>
          <c:idx val="3"/>
          <c:order val="3"/>
          <c:tx>
            <c:strRef>
              <c:f>'12 mo trend'!$E$3</c:f>
              <c:strCache>
                <c:ptCount val="1"/>
                <c:pt idx="0">
                  <c:v> Technical OEE %</c:v>
                </c:pt>
              </c:strCache>
            </c:strRef>
          </c:tx>
          <c:marker>
            <c:symbol val="none"/>
          </c:marker>
          <c:cat>
            <c:multiLvlStrRef>
              <c:f>'12 mo trend'!$A$4:$A$567</c:f>
              <c:multiLvlStrCache>
                <c:ptCount val="435"/>
                <c:lvl>
                  <c:pt idx="1">
                    <c:v>Jan-26</c:v>
                  </c:pt>
                  <c:pt idx="2">
                    <c:v>Feb-26</c:v>
                  </c:pt>
                  <c:pt idx="3">
                    <c:v>Mar-26</c:v>
                  </c:pt>
                  <c:pt idx="4">
                    <c:v>Apr-26</c:v>
                  </c:pt>
                  <c:pt idx="5">
                    <c:v>Jun-26</c:v>
                  </c:pt>
                  <c:pt idx="6">
                    <c:v>May-26</c:v>
                  </c:pt>
                  <c:pt idx="8">
                    <c:v>Jan-26</c:v>
                  </c:pt>
                  <c:pt idx="9">
                    <c:v>Feb-26</c:v>
                  </c:pt>
                  <c:pt idx="10">
                    <c:v>Mar-26</c:v>
                  </c:pt>
                  <c:pt idx="11">
                    <c:v>Apr-26</c:v>
                  </c:pt>
                  <c:pt idx="12">
                    <c:v>Jun-26</c:v>
                  </c:pt>
                  <c:pt idx="13">
                    <c:v>May-26</c:v>
                  </c:pt>
                  <c:pt idx="15">
                    <c:v>Jan-26</c:v>
                  </c:pt>
                  <c:pt idx="16">
                    <c:v>Feb-26</c:v>
                  </c:pt>
                  <c:pt idx="17">
                    <c:v>Mar-26</c:v>
                  </c:pt>
                  <c:pt idx="18">
                    <c:v>Apr-26</c:v>
                  </c:pt>
                  <c:pt idx="19">
                    <c:v>Jun-26</c:v>
                  </c:pt>
                  <c:pt idx="20">
                    <c:v>May-26</c:v>
                  </c:pt>
                  <c:pt idx="22">
                    <c:v>Jan-26</c:v>
                  </c:pt>
                  <c:pt idx="23">
                    <c:v>Feb-26</c:v>
                  </c:pt>
                  <c:pt idx="24">
                    <c:v>Mar-26</c:v>
                  </c:pt>
                  <c:pt idx="25">
                    <c:v>Apr-26</c:v>
                  </c:pt>
                  <c:pt idx="26">
                    <c:v>Jun-26</c:v>
                  </c:pt>
                  <c:pt idx="27">
                    <c:v>May-26</c:v>
                  </c:pt>
                  <c:pt idx="29">
                    <c:v>Jan-26</c:v>
                  </c:pt>
                  <c:pt idx="30">
                    <c:v>Feb-26</c:v>
                  </c:pt>
                  <c:pt idx="31">
                    <c:v>Mar-26</c:v>
                  </c:pt>
                  <c:pt idx="32">
                    <c:v>Apr-26</c:v>
                  </c:pt>
                  <c:pt idx="33">
                    <c:v>Jun-26</c:v>
                  </c:pt>
                  <c:pt idx="34">
                    <c:v>May-26</c:v>
                  </c:pt>
                  <c:pt idx="36">
                    <c:v>Jan-26</c:v>
                  </c:pt>
                  <c:pt idx="37">
                    <c:v>Feb-26</c:v>
                  </c:pt>
                  <c:pt idx="38">
                    <c:v>Mar-26</c:v>
                  </c:pt>
                  <c:pt idx="39">
                    <c:v>Apr-26</c:v>
                  </c:pt>
                  <c:pt idx="40">
                    <c:v>Jun-26</c:v>
                  </c:pt>
                  <c:pt idx="41">
                    <c:v>May-26</c:v>
                  </c:pt>
                  <c:pt idx="43">
                    <c:v>Jan-26</c:v>
                  </c:pt>
                  <c:pt idx="44">
                    <c:v>Feb-26</c:v>
                  </c:pt>
                  <c:pt idx="45">
                    <c:v>Mar-26</c:v>
                  </c:pt>
                  <c:pt idx="46">
                    <c:v>Apr-26</c:v>
                  </c:pt>
                  <c:pt idx="47">
                    <c:v>Jun-26</c:v>
                  </c:pt>
                  <c:pt idx="48">
                    <c:v>May-26</c:v>
                  </c:pt>
                  <c:pt idx="50">
                    <c:v>Jan-26</c:v>
                  </c:pt>
                  <c:pt idx="51">
                    <c:v>Feb-26</c:v>
                  </c:pt>
                  <c:pt idx="52">
                    <c:v>Mar-26</c:v>
                  </c:pt>
                  <c:pt idx="53">
                    <c:v>Apr-26</c:v>
                  </c:pt>
                  <c:pt idx="54">
                    <c:v>Jun-26</c:v>
                  </c:pt>
                  <c:pt idx="55">
                    <c:v>May-26</c:v>
                  </c:pt>
                  <c:pt idx="57">
                    <c:v>Jan-26</c:v>
                  </c:pt>
                  <c:pt idx="58">
                    <c:v>Feb-26</c:v>
                  </c:pt>
                  <c:pt idx="59">
                    <c:v>Mar-26</c:v>
                  </c:pt>
                  <c:pt idx="60">
                    <c:v>Apr-26</c:v>
                  </c:pt>
                  <c:pt idx="61">
                    <c:v>Jun-26</c:v>
                  </c:pt>
                  <c:pt idx="62">
                    <c:v>May-26</c:v>
                  </c:pt>
                  <c:pt idx="64">
                    <c:v>Jan-26</c:v>
                  </c:pt>
                  <c:pt idx="65">
                    <c:v>Feb-26</c:v>
                  </c:pt>
                  <c:pt idx="66">
                    <c:v>Mar-26</c:v>
                  </c:pt>
                  <c:pt idx="67">
                    <c:v>Apr-26</c:v>
                  </c:pt>
                  <c:pt idx="68">
                    <c:v>Jun-26</c:v>
                  </c:pt>
                  <c:pt idx="69">
                    <c:v>May-26</c:v>
                  </c:pt>
                  <c:pt idx="71">
                    <c:v>Jan-26</c:v>
                  </c:pt>
                  <c:pt idx="72">
                    <c:v>Feb-26</c:v>
                  </c:pt>
                  <c:pt idx="73">
                    <c:v>Mar-26</c:v>
                  </c:pt>
                  <c:pt idx="74">
                    <c:v>Apr-26</c:v>
                  </c:pt>
                  <c:pt idx="75">
                    <c:v>Jun-26</c:v>
                  </c:pt>
                  <c:pt idx="76">
                    <c:v>May-26</c:v>
                  </c:pt>
                  <c:pt idx="78">
                    <c:v>Jan-26</c:v>
                  </c:pt>
                  <c:pt idx="79">
                    <c:v>Feb-26</c:v>
                  </c:pt>
                  <c:pt idx="80">
                    <c:v>Mar-26</c:v>
                  </c:pt>
                  <c:pt idx="81">
                    <c:v>Apr-26</c:v>
                  </c:pt>
                  <c:pt idx="82">
                    <c:v>Jun-26</c:v>
                  </c:pt>
                  <c:pt idx="83">
                    <c:v>May-26</c:v>
                  </c:pt>
                  <c:pt idx="85">
                    <c:v>Jan-26</c:v>
                  </c:pt>
                  <c:pt idx="86">
                    <c:v>Feb-26</c:v>
                  </c:pt>
                  <c:pt idx="87">
                    <c:v>Mar-26</c:v>
                  </c:pt>
                  <c:pt idx="88">
                    <c:v>Apr-26</c:v>
                  </c:pt>
                  <c:pt idx="89">
                    <c:v>Jun-26</c:v>
                  </c:pt>
                  <c:pt idx="90">
                    <c:v>May-26</c:v>
                  </c:pt>
                  <c:pt idx="92">
                    <c:v>Jan-26</c:v>
                  </c:pt>
                  <c:pt idx="93">
                    <c:v>Feb-26</c:v>
                  </c:pt>
                  <c:pt idx="94">
                    <c:v>Mar-26</c:v>
                  </c:pt>
                  <c:pt idx="95">
                    <c:v>Apr-26</c:v>
                  </c:pt>
                  <c:pt idx="96">
                    <c:v>Jun-26</c:v>
                  </c:pt>
                  <c:pt idx="97">
                    <c:v>May-26</c:v>
                  </c:pt>
                  <c:pt idx="99">
                    <c:v>Jan-26</c:v>
                  </c:pt>
                  <c:pt idx="100">
                    <c:v>Feb-26</c:v>
                  </c:pt>
                  <c:pt idx="101">
                    <c:v>Mar-26</c:v>
                  </c:pt>
                  <c:pt idx="102">
                    <c:v>Apr-26</c:v>
                  </c:pt>
                  <c:pt idx="103">
                    <c:v>Jun-26</c:v>
                  </c:pt>
                  <c:pt idx="104">
                    <c:v>May-26</c:v>
                  </c:pt>
                  <c:pt idx="106">
                    <c:v>Jan-26</c:v>
                  </c:pt>
                  <c:pt idx="107">
                    <c:v>Feb-26</c:v>
                  </c:pt>
                  <c:pt idx="108">
                    <c:v>Mar-26</c:v>
                  </c:pt>
                  <c:pt idx="109">
                    <c:v>Apr-26</c:v>
                  </c:pt>
                  <c:pt idx="110">
                    <c:v>Jun-26</c:v>
                  </c:pt>
                  <c:pt idx="111">
                    <c:v>May-26</c:v>
                  </c:pt>
                  <c:pt idx="113">
                    <c:v>Jan-26</c:v>
                  </c:pt>
                  <c:pt idx="114">
                    <c:v>Feb-26</c:v>
                  </c:pt>
                  <c:pt idx="115">
                    <c:v>Mar-26</c:v>
                  </c:pt>
                  <c:pt idx="116">
                    <c:v>Apr-26</c:v>
                  </c:pt>
                  <c:pt idx="117">
                    <c:v>Jun-26</c:v>
                  </c:pt>
                  <c:pt idx="118">
                    <c:v>May-26</c:v>
                  </c:pt>
                  <c:pt idx="120">
                    <c:v>Jan-26</c:v>
                  </c:pt>
                  <c:pt idx="121">
                    <c:v>Feb-26</c:v>
                  </c:pt>
                  <c:pt idx="122">
                    <c:v>Mar-26</c:v>
                  </c:pt>
                  <c:pt idx="123">
                    <c:v>Apr-26</c:v>
                  </c:pt>
                  <c:pt idx="124">
                    <c:v>Jun-26</c:v>
                  </c:pt>
                  <c:pt idx="125">
                    <c:v>May-26</c:v>
                  </c:pt>
                  <c:pt idx="127">
                    <c:v>Jan-26</c:v>
                  </c:pt>
                  <c:pt idx="128">
                    <c:v>Feb-26</c:v>
                  </c:pt>
                  <c:pt idx="129">
                    <c:v>Mar-26</c:v>
                  </c:pt>
                  <c:pt idx="130">
                    <c:v>Apr-26</c:v>
                  </c:pt>
                  <c:pt idx="131">
                    <c:v>Jun-26</c:v>
                  </c:pt>
                  <c:pt idx="132">
                    <c:v>May-26</c:v>
                  </c:pt>
                  <c:pt idx="134">
                    <c:v>Jan-26</c:v>
                  </c:pt>
                  <c:pt idx="135">
                    <c:v>Feb-26</c:v>
                  </c:pt>
                  <c:pt idx="136">
                    <c:v>Mar-26</c:v>
                  </c:pt>
                  <c:pt idx="137">
                    <c:v>Apr-26</c:v>
                  </c:pt>
                  <c:pt idx="138">
                    <c:v>Jun-26</c:v>
                  </c:pt>
                  <c:pt idx="139">
                    <c:v>May-26</c:v>
                  </c:pt>
                  <c:pt idx="141">
                    <c:v>Jan-26</c:v>
                  </c:pt>
                  <c:pt idx="142">
                    <c:v>Feb-26</c:v>
                  </c:pt>
                  <c:pt idx="143">
                    <c:v>Mar-26</c:v>
                  </c:pt>
                  <c:pt idx="144">
                    <c:v>Apr-26</c:v>
                  </c:pt>
                  <c:pt idx="145">
                    <c:v>Jun-26</c:v>
                  </c:pt>
                  <c:pt idx="146">
                    <c:v>May-26</c:v>
                  </c:pt>
                  <c:pt idx="148">
                    <c:v>Jan-26</c:v>
                  </c:pt>
                  <c:pt idx="149">
                    <c:v>Feb-26</c:v>
                  </c:pt>
                  <c:pt idx="150">
                    <c:v>Mar-26</c:v>
                  </c:pt>
                  <c:pt idx="151">
                    <c:v>Apr-26</c:v>
                  </c:pt>
                  <c:pt idx="152">
                    <c:v>Jun-26</c:v>
                  </c:pt>
                  <c:pt idx="153">
                    <c:v>May-26</c:v>
                  </c:pt>
                  <c:pt idx="155">
                    <c:v>Jan-26</c:v>
                  </c:pt>
                  <c:pt idx="156">
                    <c:v>Feb-26</c:v>
                  </c:pt>
                  <c:pt idx="157">
                    <c:v>Mar-26</c:v>
                  </c:pt>
                  <c:pt idx="158">
                    <c:v>Apr-26</c:v>
                  </c:pt>
                  <c:pt idx="159">
                    <c:v>Jun-26</c:v>
                  </c:pt>
                  <c:pt idx="160">
                    <c:v>May-26</c:v>
                  </c:pt>
                  <c:pt idx="162">
                    <c:v>Jan-26</c:v>
                  </c:pt>
                  <c:pt idx="163">
                    <c:v>Feb-26</c:v>
                  </c:pt>
                  <c:pt idx="164">
                    <c:v>Mar-26</c:v>
                  </c:pt>
                  <c:pt idx="165">
                    <c:v>Apr-26</c:v>
                  </c:pt>
                  <c:pt idx="166">
                    <c:v>Jun-26</c:v>
                  </c:pt>
                  <c:pt idx="167">
                    <c:v>May-26</c:v>
                  </c:pt>
                  <c:pt idx="169">
                    <c:v>Jan-26</c:v>
                  </c:pt>
                  <c:pt idx="170">
                    <c:v>Feb-26</c:v>
                  </c:pt>
                  <c:pt idx="171">
                    <c:v>Mar-26</c:v>
                  </c:pt>
                  <c:pt idx="172">
                    <c:v>Apr-26</c:v>
                  </c:pt>
                  <c:pt idx="173">
                    <c:v>Jun-26</c:v>
                  </c:pt>
                  <c:pt idx="174">
                    <c:v>May-26</c:v>
                  </c:pt>
                  <c:pt idx="176">
                    <c:v>Jan-26</c:v>
                  </c:pt>
                  <c:pt idx="177">
                    <c:v>Feb-26</c:v>
                  </c:pt>
                  <c:pt idx="178">
                    <c:v>Mar-26</c:v>
                  </c:pt>
                  <c:pt idx="179">
                    <c:v>Apr-26</c:v>
                  </c:pt>
                  <c:pt idx="180">
                    <c:v>Jun-26</c:v>
                  </c:pt>
                  <c:pt idx="181">
                    <c:v>May-26</c:v>
                  </c:pt>
                  <c:pt idx="183">
                    <c:v>Jan-26</c:v>
                  </c:pt>
                  <c:pt idx="184">
                    <c:v>Feb-26</c:v>
                  </c:pt>
                  <c:pt idx="185">
                    <c:v>Mar-26</c:v>
                  </c:pt>
                  <c:pt idx="186">
                    <c:v>Apr-26</c:v>
                  </c:pt>
                  <c:pt idx="187">
                    <c:v>Jun-26</c:v>
                  </c:pt>
                  <c:pt idx="188">
                    <c:v>May-26</c:v>
                  </c:pt>
                  <c:pt idx="190">
                    <c:v>Jan-26</c:v>
                  </c:pt>
                  <c:pt idx="191">
                    <c:v>Feb-26</c:v>
                  </c:pt>
                  <c:pt idx="192">
                    <c:v>Mar-26</c:v>
                  </c:pt>
                  <c:pt idx="193">
                    <c:v>Apr-26</c:v>
                  </c:pt>
                  <c:pt idx="194">
                    <c:v>Jun-26</c:v>
                  </c:pt>
                  <c:pt idx="195">
                    <c:v>May-26</c:v>
                  </c:pt>
                  <c:pt idx="197">
                    <c:v>Jan-26</c:v>
                  </c:pt>
                  <c:pt idx="198">
                    <c:v>Feb-26</c:v>
                  </c:pt>
                  <c:pt idx="199">
                    <c:v>Mar-26</c:v>
                  </c:pt>
                  <c:pt idx="200">
                    <c:v>Apr-26</c:v>
                  </c:pt>
                  <c:pt idx="201">
                    <c:v>Jun-26</c:v>
                  </c:pt>
                  <c:pt idx="202">
                    <c:v>May-26</c:v>
                  </c:pt>
                  <c:pt idx="204">
                    <c:v>Jan-26</c:v>
                  </c:pt>
                  <c:pt idx="205">
                    <c:v>Feb-26</c:v>
                  </c:pt>
                  <c:pt idx="206">
                    <c:v>Mar-26</c:v>
                  </c:pt>
                  <c:pt idx="207">
                    <c:v>Apr-26</c:v>
                  </c:pt>
                  <c:pt idx="208">
                    <c:v>Jun-26</c:v>
                  </c:pt>
                  <c:pt idx="209">
                    <c:v>May-26</c:v>
                  </c:pt>
                  <c:pt idx="211">
                    <c:v>Jan-26</c:v>
                  </c:pt>
                  <c:pt idx="212">
                    <c:v>Feb-26</c:v>
                  </c:pt>
                  <c:pt idx="213">
                    <c:v>Mar-26</c:v>
                  </c:pt>
                  <c:pt idx="214">
                    <c:v>Apr-26</c:v>
                  </c:pt>
                  <c:pt idx="215">
                    <c:v>Jun-26</c:v>
                  </c:pt>
                  <c:pt idx="216">
                    <c:v>May-26</c:v>
                  </c:pt>
                  <c:pt idx="218">
                    <c:v>Jan-26</c:v>
                  </c:pt>
                  <c:pt idx="219">
                    <c:v>Feb-26</c:v>
                  </c:pt>
                  <c:pt idx="220">
                    <c:v>Mar-26</c:v>
                  </c:pt>
                  <c:pt idx="221">
                    <c:v>Apr-26</c:v>
                  </c:pt>
                  <c:pt idx="222">
                    <c:v>Jun-26</c:v>
                  </c:pt>
                  <c:pt idx="223">
                    <c:v>May-26</c:v>
                  </c:pt>
                  <c:pt idx="225">
                    <c:v>Jan-26</c:v>
                  </c:pt>
                  <c:pt idx="226">
                    <c:v>Feb-26</c:v>
                  </c:pt>
                  <c:pt idx="227">
                    <c:v>Mar-26</c:v>
                  </c:pt>
                  <c:pt idx="228">
                    <c:v>Apr-26</c:v>
                  </c:pt>
                  <c:pt idx="229">
                    <c:v>Jun-26</c:v>
                  </c:pt>
                  <c:pt idx="230">
                    <c:v>May-26</c:v>
                  </c:pt>
                  <c:pt idx="232">
                    <c:v>Jan-26</c:v>
                  </c:pt>
                  <c:pt idx="233">
                    <c:v>Feb-26</c:v>
                  </c:pt>
                  <c:pt idx="234">
                    <c:v>Mar-26</c:v>
                  </c:pt>
                  <c:pt idx="235">
                    <c:v>Apr-26</c:v>
                  </c:pt>
                  <c:pt idx="236">
                    <c:v>Jun-26</c:v>
                  </c:pt>
                  <c:pt idx="237">
                    <c:v>May-26</c:v>
                  </c:pt>
                  <c:pt idx="239">
                    <c:v>Jan-26</c:v>
                  </c:pt>
                  <c:pt idx="240">
                    <c:v>Feb-26</c:v>
                  </c:pt>
                  <c:pt idx="241">
                    <c:v>Mar-26</c:v>
                  </c:pt>
                  <c:pt idx="242">
                    <c:v>Apr-26</c:v>
                  </c:pt>
                  <c:pt idx="243">
                    <c:v>Jun-26</c:v>
                  </c:pt>
                  <c:pt idx="244">
                    <c:v>May-26</c:v>
                  </c:pt>
                  <c:pt idx="246">
                    <c:v>Jan-26</c:v>
                  </c:pt>
                  <c:pt idx="247">
                    <c:v>Feb-26</c:v>
                  </c:pt>
                  <c:pt idx="248">
                    <c:v>Mar-26</c:v>
                  </c:pt>
                  <c:pt idx="249">
                    <c:v>Apr-26</c:v>
                  </c:pt>
                  <c:pt idx="250">
                    <c:v>Jun-26</c:v>
                  </c:pt>
                  <c:pt idx="251">
                    <c:v>May-26</c:v>
                  </c:pt>
                  <c:pt idx="253">
                    <c:v>Jan-26</c:v>
                  </c:pt>
                  <c:pt idx="254">
                    <c:v>Feb-26</c:v>
                  </c:pt>
                  <c:pt idx="255">
                    <c:v>Mar-26</c:v>
                  </c:pt>
                  <c:pt idx="256">
                    <c:v>Apr-26</c:v>
                  </c:pt>
                  <c:pt idx="257">
                    <c:v>Jun-26</c:v>
                  </c:pt>
                  <c:pt idx="258">
                    <c:v>May-26</c:v>
                  </c:pt>
                  <c:pt idx="260">
                    <c:v>Jan-26</c:v>
                  </c:pt>
                  <c:pt idx="261">
                    <c:v>Feb-26</c:v>
                  </c:pt>
                  <c:pt idx="262">
                    <c:v>Mar-26</c:v>
                  </c:pt>
                  <c:pt idx="263">
                    <c:v>Apr-26</c:v>
                  </c:pt>
                  <c:pt idx="264">
                    <c:v>Jun-26</c:v>
                  </c:pt>
                  <c:pt idx="265">
                    <c:v>May-26</c:v>
                  </c:pt>
                  <c:pt idx="267">
                    <c:v>Jan-26</c:v>
                  </c:pt>
                  <c:pt idx="268">
                    <c:v>Feb-26</c:v>
                  </c:pt>
                  <c:pt idx="269">
                    <c:v>Mar-26</c:v>
                  </c:pt>
                  <c:pt idx="270">
                    <c:v>Apr-26</c:v>
                  </c:pt>
                  <c:pt idx="271">
                    <c:v>Jun-26</c:v>
                  </c:pt>
                  <c:pt idx="272">
                    <c:v>May-26</c:v>
                  </c:pt>
                  <c:pt idx="274">
                    <c:v>Jan-26</c:v>
                  </c:pt>
                  <c:pt idx="275">
                    <c:v>Feb-26</c:v>
                  </c:pt>
                  <c:pt idx="276">
                    <c:v>Mar-26</c:v>
                  </c:pt>
                  <c:pt idx="277">
                    <c:v>Apr-26</c:v>
                  </c:pt>
                  <c:pt idx="278">
                    <c:v>Jun-26</c:v>
                  </c:pt>
                  <c:pt idx="279">
                    <c:v>May-26</c:v>
                  </c:pt>
                  <c:pt idx="281">
                    <c:v>Jan-26</c:v>
                  </c:pt>
                  <c:pt idx="282">
                    <c:v>Feb-26</c:v>
                  </c:pt>
                  <c:pt idx="283">
                    <c:v>Mar-26</c:v>
                  </c:pt>
                  <c:pt idx="284">
                    <c:v>Apr-26</c:v>
                  </c:pt>
                  <c:pt idx="285">
                    <c:v>Jun-26</c:v>
                  </c:pt>
                  <c:pt idx="286">
                    <c:v>May-26</c:v>
                  </c:pt>
                  <c:pt idx="288">
                    <c:v>Jan-26</c:v>
                  </c:pt>
                  <c:pt idx="289">
                    <c:v>Feb-26</c:v>
                  </c:pt>
                  <c:pt idx="290">
                    <c:v>Mar-26</c:v>
                  </c:pt>
                  <c:pt idx="291">
                    <c:v>Apr-26</c:v>
                  </c:pt>
                  <c:pt idx="292">
                    <c:v>Jun-26</c:v>
                  </c:pt>
                  <c:pt idx="293">
                    <c:v>May-26</c:v>
                  </c:pt>
                  <c:pt idx="295">
                    <c:v>Jan-26</c:v>
                  </c:pt>
                  <c:pt idx="296">
                    <c:v>Feb-26</c:v>
                  </c:pt>
                  <c:pt idx="297">
                    <c:v>Mar-26</c:v>
                  </c:pt>
                  <c:pt idx="298">
                    <c:v>Apr-26</c:v>
                  </c:pt>
                  <c:pt idx="299">
                    <c:v>Jun-26</c:v>
                  </c:pt>
                  <c:pt idx="300">
                    <c:v>May-26</c:v>
                  </c:pt>
                  <c:pt idx="302">
                    <c:v>Jan-26</c:v>
                  </c:pt>
                  <c:pt idx="303">
                    <c:v>Feb-26</c:v>
                  </c:pt>
                  <c:pt idx="304">
                    <c:v>Mar-26</c:v>
                  </c:pt>
                  <c:pt idx="305">
                    <c:v>Apr-26</c:v>
                  </c:pt>
                  <c:pt idx="306">
                    <c:v>Jun-26</c:v>
                  </c:pt>
                  <c:pt idx="307">
                    <c:v>May-26</c:v>
                  </c:pt>
                  <c:pt idx="309">
                    <c:v>Jan-26</c:v>
                  </c:pt>
                  <c:pt idx="310">
                    <c:v>Feb-26</c:v>
                  </c:pt>
                  <c:pt idx="311">
                    <c:v>Mar-26</c:v>
                  </c:pt>
                  <c:pt idx="312">
                    <c:v>Apr-26</c:v>
                  </c:pt>
                  <c:pt idx="313">
                    <c:v>Jun-26</c:v>
                  </c:pt>
                  <c:pt idx="314">
                    <c:v>May-26</c:v>
                  </c:pt>
                  <c:pt idx="316">
                    <c:v>Jan-26</c:v>
                  </c:pt>
                  <c:pt idx="317">
                    <c:v>Feb-26</c:v>
                  </c:pt>
                  <c:pt idx="318">
                    <c:v>Mar-26</c:v>
                  </c:pt>
                  <c:pt idx="319">
                    <c:v>Apr-26</c:v>
                  </c:pt>
                  <c:pt idx="320">
                    <c:v>Jun-26</c:v>
                  </c:pt>
                  <c:pt idx="321">
                    <c:v>May-26</c:v>
                  </c:pt>
                  <c:pt idx="323">
                    <c:v>Jan-26</c:v>
                  </c:pt>
                  <c:pt idx="324">
                    <c:v>Feb-26</c:v>
                  </c:pt>
                  <c:pt idx="325">
                    <c:v>Mar-26</c:v>
                  </c:pt>
                  <c:pt idx="326">
                    <c:v>Apr-26</c:v>
                  </c:pt>
                  <c:pt idx="327">
                    <c:v>Jun-26</c:v>
                  </c:pt>
                  <c:pt idx="328">
                    <c:v>May-26</c:v>
                  </c:pt>
                  <c:pt idx="330">
                    <c:v>Jan-26</c:v>
                  </c:pt>
                  <c:pt idx="331">
                    <c:v>Feb-26</c:v>
                  </c:pt>
                  <c:pt idx="332">
                    <c:v>Mar-26</c:v>
                  </c:pt>
                  <c:pt idx="333">
                    <c:v>Apr-26</c:v>
                  </c:pt>
                  <c:pt idx="334">
                    <c:v>Jun-26</c:v>
                  </c:pt>
                  <c:pt idx="335">
                    <c:v>May-26</c:v>
                  </c:pt>
                  <c:pt idx="337">
                    <c:v>Jan-26</c:v>
                  </c:pt>
                  <c:pt idx="338">
                    <c:v>Feb-26</c:v>
                  </c:pt>
                  <c:pt idx="339">
                    <c:v>Mar-26</c:v>
                  </c:pt>
                  <c:pt idx="340">
                    <c:v>Apr-26</c:v>
                  </c:pt>
                  <c:pt idx="341">
                    <c:v>Jun-26</c:v>
                  </c:pt>
                  <c:pt idx="342">
                    <c:v>May-26</c:v>
                  </c:pt>
                  <c:pt idx="344">
                    <c:v>Jan-26</c:v>
                  </c:pt>
                  <c:pt idx="345">
                    <c:v>Feb-26</c:v>
                  </c:pt>
                  <c:pt idx="346">
                    <c:v>Mar-26</c:v>
                  </c:pt>
                  <c:pt idx="347">
                    <c:v>Apr-26</c:v>
                  </c:pt>
                  <c:pt idx="348">
                    <c:v>Jun-26</c:v>
                  </c:pt>
                  <c:pt idx="349">
                    <c:v>May-26</c:v>
                  </c:pt>
                  <c:pt idx="351">
                    <c:v>Jan-26</c:v>
                  </c:pt>
                  <c:pt idx="352">
                    <c:v>Feb-26</c:v>
                  </c:pt>
                  <c:pt idx="353">
                    <c:v>Mar-26</c:v>
                  </c:pt>
                  <c:pt idx="354">
                    <c:v>Apr-26</c:v>
                  </c:pt>
                  <c:pt idx="355">
                    <c:v>Jun-26</c:v>
                  </c:pt>
                  <c:pt idx="356">
                    <c:v>May-26</c:v>
                  </c:pt>
                  <c:pt idx="358">
                    <c:v>Jan-26</c:v>
                  </c:pt>
                  <c:pt idx="359">
                    <c:v>Feb-26</c:v>
                  </c:pt>
                  <c:pt idx="360">
                    <c:v>Mar-26</c:v>
                  </c:pt>
                  <c:pt idx="361">
                    <c:v>Apr-26</c:v>
                  </c:pt>
                  <c:pt idx="362">
                    <c:v>Jun-26</c:v>
                  </c:pt>
                  <c:pt idx="363">
                    <c:v>May-26</c:v>
                  </c:pt>
                  <c:pt idx="365">
                    <c:v>Jan-26</c:v>
                  </c:pt>
                  <c:pt idx="366">
                    <c:v>Feb-26</c:v>
                  </c:pt>
                  <c:pt idx="367">
                    <c:v>Mar-26</c:v>
                  </c:pt>
                  <c:pt idx="368">
                    <c:v>Apr-26</c:v>
                  </c:pt>
                  <c:pt idx="369">
                    <c:v>Jun-26</c:v>
                  </c:pt>
                  <c:pt idx="370">
                    <c:v>May-26</c:v>
                  </c:pt>
                  <c:pt idx="372">
                    <c:v>Jan-26</c:v>
                  </c:pt>
                  <c:pt idx="373">
                    <c:v>Feb-26</c:v>
                  </c:pt>
                  <c:pt idx="374">
                    <c:v>Mar-26</c:v>
                  </c:pt>
                  <c:pt idx="375">
                    <c:v>Apr-26</c:v>
                  </c:pt>
                  <c:pt idx="376">
                    <c:v>Jun-26</c:v>
                  </c:pt>
                  <c:pt idx="377">
                    <c:v>May-26</c:v>
                  </c:pt>
                  <c:pt idx="379">
                    <c:v>Jan-26</c:v>
                  </c:pt>
                  <c:pt idx="380">
                    <c:v>Feb-26</c:v>
                  </c:pt>
                  <c:pt idx="381">
                    <c:v>Mar-26</c:v>
                  </c:pt>
                  <c:pt idx="382">
                    <c:v>Apr-26</c:v>
                  </c:pt>
                  <c:pt idx="383">
                    <c:v>Jun-26</c:v>
                  </c:pt>
                  <c:pt idx="384">
                    <c:v>May-26</c:v>
                  </c:pt>
                  <c:pt idx="386">
                    <c:v>Jan-26</c:v>
                  </c:pt>
                  <c:pt idx="387">
                    <c:v>Feb-26</c:v>
                  </c:pt>
                  <c:pt idx="388">
                    <c:v>Mar-26</c:v>
                  </c:pt>
                  <c:pt idx="389">
                    <c:v>Apr-26</c:v>
                  </c:pt>
                  <c:pt idx="390">
                    <c:v>Jun-26</c:v>
                  </c:pt>
                  <c:pt idx="391">
                    <c:v>May-26</c:v>
                  </c:pt>
                  <c:pt idx="393">
                    <c:v>Jan-26</c:v>
                  </c:pt>
                  <c:pt idx="394">
                    <c:v>Feb-26</c:v>
                  </c:pt>
                  <c:pt idx="395">
                    <c:v>Mar-26</c:v>
                  </c:pt>
                  <c:pt idx="396">
                    <c:v>Apr-26</c:v>
                  </c:pt>
                  <c:pt idx="397">
                    <c:v>Jun-26</c:v>
                  </c:pt>
                  <c:pt idx="398">
                    <c:v>May-26</c:v>
                  </c:pt>
                  <c:pt idx="400">
                    <c:v>Jan-26</c:v>
                  </c:pt>
                  <c:pt idx="401">
                    <c:v>Feb-26</c:v>
                  </c:pt>
                  <c:pt idx="402">
                    <c:v>Mar-26</c:v>
                  </c:pt>
                  <c:pt idx="403">
                    <c:v>Apr-26</c:v>
                  </c:pt>
                  <c:pt idx="404">
                    <c:v>Jun-26</c:v>
                  </c:pt>
                  <c:pt idx="405">
                    <c:v>May-26</c:v>
                  </c:pt>
                  <c:pt idx="406">
                    <c:v>Jan-26</c:v>
                  </c:pt>
                  <c:pt idx="407">
                    <c:v>Apr-26</c:v>
                  </c:pt>
                  <c:pt idx="408">
                    <c:v>Jun-26</c:v>
                  </c:pt>
                  <c:pt idx="409">
                    <c:v>May-26</c:v>
                  </c:pt>
                  <c:pt idx="411">
                    <c:v>Jan-26</c:v>
                  </c:pt>
                  <c:pt idx="412">
                    <c:v>Feb-26</c:v>
                  </c:pt>
                  <c:pt idx="413">
                    <c:v>Mar-26</c:v>
                  </c:pt>
                  <c:pt idx="414">
                    <c:v>Apr-26</c:v>
                  </c:pt>
                  <c:pt idx="415">
                    <c:v>Jun-26</c:v>
                  </c:pt>
                  <c:pt idx="416">
                    <c:v>May-26</c:v>
                  </c:pt>
                  <c:pt idx="418">
                    <c:v>Jan-26</c:v>
                  </c:pt>
                  <c:pt idx="419">
                    <c:v>Feb-26</c:v>
                  </c:pt>
                  <c:pt idx="420">
                    <c:v>Mar-26</c:v>
                  </c:pt>
                  <c:pt idx="421">
                    <c:v>Apr-26</c:v>
                  </c:pt>
                  <c:pt idx="422">
                    <c:v>Jun-26</c:v>
                  </c:pt>
                  <c:pt idx="423">
                    <c:v>May-26</c:v>
                  </c:pt>
                  <c:pt idx="424">
                    <c:v>Jan-26</c:v>
                  </c:pt>
                  <c:pt idx="425">
                    <c:v>Apr-26</c:v>
                  </c:pt>
                  <c:pt idx="426">
                    <c:v>Jun-26</c:v>
                  </c:pt>
                  <c:pt idx="427">
                    <c:v>May-26</c:v>
                  </c:pt>
                  <c:pt idx="428">
                    <c:v>Jan-26</c:v>
                  </c:pt>
                  <c:pt idx="429">
                    <c:v>Apr-26</c:v>
                  </c:pt>
                  <c:pt idx="430">
                    <c:v>Jun-26</c:v>
                  </c:pt>
                  <c:pt idx="431">
                    <c:v>May-26</c:v>
                  </c:pt>
                  <c:pt idx="432">
                    <c:v>Apr-26</c:v>
                  </c:pt>
                  <c:pt idx="433">
                    <c:v>Jun-26</c:v>
                  </c:pt>
                  <c:pt idx="434">
                    <c:v>May-26</c:v>
                  </c:pt>
                </c:lvl>
                <c:lvl>
                  <c:pt idx="0">
                    <c:v>2025</c:v>
                  </c:pt>
                  <c:pt idx="1">
                    <c:v>2026</c:v>
                  </c:pt>
                  <c:pt idx="7">
                    <c:v>2025</c:v>
                  </c:pt>
                  <c:pt idx="8">
                    <c:v>2026</c:v>
                  </c:pt>
                  <c:pt idx="14">
                    <c:v>2025</c:v>
                  </c:pt>
                  <c:pt idx="15">
                    <c:v>2026</c:v>
                  </c:pt>
                  <c:pt idx="21">
                    <c:v>2025</c:v>
                  </c:pt>
                  <c:pt idx="22">
                    <c:v>2026</c:v>
                  </c:pt>
                  <c:pt idx="28">
                    <c:v>2025</c:v>
                  </c:pt>
                  <c:pt idx="29">
                    <c:v>2026</c:v>
                  </c:pt>
                  <c:pt idx="35">
                    <c:v>2025</c:v>
                  </c:pt>
                  <c:pt idx="36">
                    <c:v>2026</c:v>
                  </c:pt>
                  <c:pt idx="42">
                    <c:v>2025</c:v>
                  </c:pt>
                  <c:pt idx="43">
                    <c:v>2026</c:v>
                  </c:pt>
                  <c:pt idx="49">
                    <c:v>2025</c:v>
                  </c:pt>
                  <c:pt idx="50">
                    <c:v>2026</c:v>
                  </c:pt>
                  <c:pt idx="56">
                    <c:v>2025</c:v>
                  </c:pt>
                  <c:pt idx="57">
                    <c:v>2026</c:v>
                  </c:pt>
                  <c:pt idx="63">
                    <c:v>2025</c:v>
                  </c:pt>
                  <c:pt idx="64">
                    <c:v>2026</c:v>
                  </c:pt>
                  <c:pt idx="70">
                    <c:v>2025</c:v>
                  </c:pt>
                  <c:pt idx="71">
                    <c:v>2026</c:v>
                  </c:pt>
                  <c:pt idx="77">
                    <c:v>2025</c:v>
                  </c:pt>
                  <c:pt idx="78">
                    <c:v>2026</c:v>
                  </c:pt>
                  <c:pt idx="84">
                    <c:v>2025</c:v>
                  </c:pt>
                  <c:pt idx="85">
                    <c:v>2026</c:v>
                  </c:pt>
                  <c:pt idx="91">
                    <c:v>2025</c:v>
                  </c:pt>
                  <c:pt idx="92">
                    <c:v>2026</c:v>
                  </c:pt>
                  <c:pt idx="98">
                    <c:v>2025</c:v>
                  </c:pt>
                  <c:pt idx="99">
                    <c:v>2026</c:v>
                  </c:pt>
                  <c:pt idx="105">
                    <c:v>2025</c:v>
                  </c:pt>
                  <c:pt idx="106">
                    <c:v>2026</c:v>
                  </c:pt>
                  <c:pt idx="112">
                    <c:v>2025</c:v>
                  </c:pt>
                  <c:pt idx="113">
                    <c:v>2026</c:v>
                  </c:pt>
                  <c:pt idx="119">
                    <c:v>2025</c:v>
                  </c:pt>
                  <c:pt idx="120">
                    <c:v>2026</c:v>
                  </c:pt>
                  <c:pt idx="126">
                    <c:v>2025</c:v>
                  </c:pt>
                  <c:pt idx="127">
                    <c:v>2026</c:v>
                  </c:pt>
                  <c:pt idx="133">
                    <c:v>2025</c:v>
                  </c:pt>
                  <c:pt idx="134">
                    <c:v>2026</c:v>
                  </c:pt>
                  <c:pt idx="140">
                    <c:v>2025</c:v>
                  </c:pt>
                  <c:pt idx="141">
                    <c:v>2026</c:v>
                  </c:pt>
                  <c:pt idx="147">
                    <c:v>2025</c:v>
                  </c:pt>
                  <c:pt idx="148">
                    <c:v>2026</c:v>
                  </c:pt>
                  <c:pt idx="154">
                    <c:v>2025</c:v>
                  </c:pt>
                  <c:pt idx="155">
                    <c:v>2026</c:v>
                  </c:pt>
                  <c:pt idx="161">
                    <c:v>2025</c:v>
                  </c:pt>
                  <c:pt idx="162">
                    <c:v>2026</c:v>
                  </c:pt>
                  <c:pt idx="168">
                    <c:v>2025</c:v>
                  </c:pt>
                  <c:pt idx="169">
                    <c:v>2026</c:v>
                  </c:pt>
                  <c:pt idx="175">
                    <c:v>2025</c:v>
                  </c:pt>
                  <c:pt idx="176">
                    <c:v>2026</c:v>
                  </c:pt>
                  <c:pt idx="182">
                    <c:v>2025</c:v>
                  </c:pt>
                  <c:pt idx="183">
                    <c:v>2026</c:v>
                  </c:pt>
                  <c:pt idx="189">
                    <c:v>2025</c:v>
                  </c:pt>
                  <c:pt idx="190">
                    <c:v>2026</c:v>
                  </c:pt>
                  <c:pt idx="196">
                    <c:v>2025</c:v>
                  </c:pt>
                  <c:pt idx="197">
                    <c:v>2026</c:v>
                  </c:pt>
                  <c:pt idx="203">
                    <c:v>2025</c:v>
                  </c:pt>
                  <c:pt idx="204">
                    <c:v>2026</c:v>
                  </c:pt>
                  <c:pt idx="210">
                    <c:v>2025</c:v>
                  </c:pt>
                  <c:pt idx="211">
                    <c:v>2026</c:v>
                  </c:pt>
                  <c:pt idx="217">
                    <c:v>2025</c:v>
                  </c:pt>
                  <c:pt idx="218">
                    <c:v>2026</c:v>
                  </c:pt>
                  <c:pt idx="224">
                    <c:v>2025</c:v>
                  </c:pt>
                  <c:pt idx="225">
                    <c:v>2026</c:v>
                  </c:pt>
                  <c:pt idx="231">
                    <c:v>2025</c:v>
                  </c:pt>
                  <c:pt idx="232">
                    <c:v>2026</c:v>
                  </c:pt>
                  <c:pt idx="238">
                    <c:v>2025</c:v>
                  </c:pt>
                  <c:pt idx="239">
                    <c:v>2026</c:v>
                  </c:pt>
                  <c:pt idx="245">
                    <c:v>2025</c:v>
                  </c:pt>
                  <c:pt idx="246">
                    <c:v>2026</c:v>
                  </c:pt>
                  <c:pt idx="252">
                    <c:v>2025</c:v>
                  </c:pt>
                  <c:pt idx="253">
                    <c:v>2026</c:v>
                  </c:pt>
                  <c:pt idx="259">
                    <c:v>2025</c:v>
                  </c:pt>
                  <c:pt idx="260">
                    <c:v>2026</c:v>
                  </c:pt>
                  <c:pt idx="266">
                    <c:v>2025</c:v>
                  </c:pt>
                  <c:pt idx="267">
                    <c:v>2026</c:v>
                  </c:pt>
                  <c:pt idx="273">
                    <c:v>2025</c:v>
                  </c:pt>
                  <c:pt idx="274">
                    <c:v>2026</c:v>
                  </c:pt>
                  <c:pt idx="280">
                    <c:v>2025</c:v>
                  </c:pt>
                  <c:pt idx="281">
                    <c:v>2026</c:v>
                  </c:pt>
                  <c:pt idx="287">
                    <c:v>2025</c:v>
                  </c:pt>
                  <c:pt idx="288">
                    <c:v>2026</c:v>
                  </c:pt>
                  <c:pt idx="294">
                    <c:v>2025</c:v>
                  </c:pt>
                  <c:pt idx="295">
                    <c:v>2026</c:v>
                  </c:pt>
                  <c:pt idx="301">
                    <c:v>2025</c:v>
                  </c:pt>
                  <c:pt idx="302">
                    <c:v>2026</c:v>
                  </c:pt>
                  <c:pt idx="308">
                    <c:v>2025</c:v>
                  </c:pt>
                  <c:pt idx="309">
                    <c:v>2026</c:v>
                  </c:pt>
                  <c:pt idx="315">
                    <c:v>2025</c:v>
                  </c:pt>
                  <c:pt idx="316">
                    <c:v>2026</c:v>
                  </c:pt>
                  <c:pt idx="322">
                    <c:v>2025</c:v>
                  </c:pt>
                  <c:pt idx="323">
                    <c:v>2026</c:v>
                  </c:pt>
                  <c:pt idx="329">
                    <c:v>2025</c:v>
                  </c:pt>
                  <c:pt idx="330">
                    <c:v>2026</c:v>
                  </c:pt>
                  <c:pt idx="336">
                    <c:v>2025</c:v>
                  </c:pt>
                  <c:pt idx="337">
                    <c:v>2026</c:v>
                  </c:pt>
                  <c:pt idx="343">
                    <c:v>2025</c:v>
                  </c:pt>
                  <c:pt idx="344">
                    <c:v>2026</c:v>
                  </c:pt>
                  <c:pt idx="350">
                    <c:v>2025</c:v>
                  </c:pt>
                  <c:pt idx="351">
                    <c:v>2026</c:v>
                  </c:pt>
                  <c:pt idx="357">
                    <c:v>2025</c:v>
                  </c:pt>
                  <c:pt idx="358">
                    <c:v>2026</c:v>
                  </c:pt>
                  <c:pt idx="364">
                    <c:v>2025</c:v>
                  </c:pt>
                  <c:pt idx="365">
                    <c:v>2026</c:v>
                  </c:pt>
                  <c:pt idx="371">
                    <c:v>2025</c:v>
                  </c:pt>
                  <c:pt idx="372">
                    <c:v>2026</c:v>
                  </c:pt>
                  <c:pt idx="378">
                    <c:v>2025</c:v>
                  </c:pt>
                  <c:pt idx="379">
                    <c:v>2026</c:v>
                  </c:pt>
                  <c:pt idx="385">
                    <c:v>2025</c:v>
                  </c:pt>
                  <c:pt idx="386">
                    <c:v>2026</c:v>
                  </c:pt>
                  <c:pt idx="392">
                    <c:v>2025</c:v>
                  </c:pt>
                  <c:pt idx="393">
                    <c:v>2026</c:v>
                  </c:pt>
                  <c:pt idx="399">
                    <c:v>2025</c:v>
                  </c:pt>
                  <c:pt idx="400">
                    <c:v>2026</c:v>
                  </c:pt>
                  <c:pt idx="406">
                    <c:v>2026</c:v>
                  </c:pt>
                  <c:pt idx="410">
                    <c:v>2025</c:v>
                  </c:pt>
                  <c:pt idx="411">
                    <c:v>2026</c:v>
                  </c:pt>
                  <c:pt idx="417">
                    <c:v>2025</c:v>
                  </c:pt>
                  <c:pt idx="418">
                    <c:v>2026</c:v>
                  </c:pt>
                  <c:pt idx="424">
                    <c:v>2026</c:v>
                  </c:pt>
                  <c:pt idx="428">
                    <c:v>2026</c:v>
                  </c:pt>
                  <c:pt idx="432">
                    <c:v>2026</c:v>
                  </c:pt>
                </c:lvl>
                <c:lvl>
                  <c:pt idx="0">
                    <c:v>1Pc Autocoiner 1 (789)</c:v>
                  </c:pt>
                  <c:pt idx="7">
                    <c:v>1Pc Autocoiner 2 (844)</c:v>
                  </c:pt>
                  <c:pt idx="14">
                    <c:v>1pc Autocoiner 9 (34753)</c:v>
                  </c:pt>
                  <c:pt idx="21">
                    <c:v>1PCAC10</c:v>
                  </c:pt>
                  <c:pt idx="28">
                    <c:v>2Pc Autocoiner 3 (796)</c:v>
                  </c:pt>
                  <c:pt idx="35">
                    <c:v>2Pc Autocoiner 4 (843)</c:v>
                  </c:pt>
                  <c:pt idx="42">
                    <c:v>2Pc Autocoiner 5 (858)</c:v>
                  </c:pt>
                  <c:pt idx="49">
                    <c:v>2Pc Autocoiner 7 (996)</c:v>
                  </c:pt>
                  <c:pt idx="56">
                    <c:v>2PCAC06</c:v>
                  </c:pt>
                  <c:pt idx="63">
                    <c:v>AC08</c:v>
                  </c:pt>
                  <c:pt idx="70">
                    <c:v>AC09</c:v>
                  </c:pt>
                  <c:pt idx="77">
                    <c:v>AC10</c:v>
                  </c:pt>
                  <c:pt idx="84">
                    <c:v>Autocoiner #3</c:v>
                  </c:pt>
                  <c:pt idx="91">
                    <c:v>Autocoiner #4</c:v>
                  </c:pt>
                  <c:pt idx="98">
                    <c:v>Autocoiner #5</c:v>
                  </c:pt>
                  <c:pt idx="105">
                    <c:v>Autocoiner #6</c:v>
                  </c:pt>
                  <c:pt idx="112">
                    <c:v>Autocoiner #7</c:v>
                  </c:pt>
                  <c:pt idx="119">
                    <c:v>Autocoiner #8</c:v>
                  </c:pt>
                  <c:pt idx="126">
                    <c:v>BFX1</c:v>
                  </c:pt>
                  <c:pt idx="133">
                    <c:v>BIM 1 (815)</c:v>
                  </c:pt>
                  <c:pt idx="140">
                    <c:v>BIM 10 (997)</c:v>
                  </c:pt>
                  <c:pt idx="147">
                    <c:v>BIM 11 (991)</c:v>
                  </c:pt>
                  <c:pt idx="154">
                    <c:v>BIM 12</c:v>
                  </c:pt>
                  <c:pt idx="161">
                    <c:v>BIM 17</c:v>
                  </c:pt>
                  <c:pt idx="168">
                    <c:v>BIM 2 (820)</c:v>
                  </c:pt>
                  <c:pt idx="175">
                    <c:v>BIM 4 (828)</c:v>
                  </c:pt>
                  <c:pt idx="182">
                    <c:v>BIM 6 (788)</c:v>
                  </c:pt>
                  <c:pt idx="189">
                    <c:v>BIM 7 (798)</c:v>
                  </c:pt>
                  <c:pt idx="196">
                    <c:v>BIM 9 (977)</c:v>
                  </c:pt>
                  <c:pt idx="203">
                    <c:v>BIM03</c:v>
                  </c:pt>
                  <c:pt idx="210">
                    <c:v>BIM08</c:v>
                  </c:pt>
                  <c:pt idx="217">
                    <c:v>BIM13</c:v>
                  </c:pt>
                  <c:pt idx="224">
                    <c:v>BIM14</c:v>
                  </c:pt>
                  <c:pt idx="231">
                    <c:v>BIM15</c:v>
                  </c:pt>
                  <c:pt idx="238">
                    <c:v>BIM16</c:v>
                  </c:pt>
                  <c:pt idx="245">
                    <c:v>EX05</c:v>
                  </c:pt>
                  <c:pt idx="252">
                    <c:v>Extruder 4 (994)</c:v>
                  </c:pt>
                  <c:pt idx="259">
                    <c:v>HF11</c:v>
                  </c:pt>
                  <c:pt idx="266">
                    <c:v>HF17</c:v>
                  </c:pt>
                  <c:pt idx="273">
                    <c:v>HU1 (849)</c:v>
                  </c:pt>
                  <c:pt idx="280">
                    <c:v>HU2</c:v>
                  </c:pt>
                  <c:pt idx="287">
                    <c:v>Keifel11 (978)</c:v>
                  </c:pt>
                  <c:pt idx="294">
                    <c:v>Keifel12 (979)</c:v>
                  </c:pt>
                  <c:pt idx="301">
                    <c:v>Kiefel 10</c:v>
                  </c:pt>
                  <c:pt idx="308">
                    <c:v>Kiefel 13</c:v>
                  </c:pt>
                  <c:pt idx="315">
                    <c:v>Kiefel 14</c:v>
                  </c:pt>
                  <c:pt idx="322">
                    <c:v>Kiefel 2</c:v>
                  </c:pt>
                  <c:pt idx="329">
                    <c:v>Kiefel 3</c:v>
                  </c:pt>
                  <c:pt idx="336">
                    <c:v>Kiefel 9</c:v>
                  </c:pt>
                  <c:pt idx="343">
                    <c:v>Kiefel5 (790)</c:v>
                  </c:pt>
                  <c:pt idx="350">
                    <c:v>Kiefel6 (791)</c:v>
                  </c:pt>
                  <c:pt idx="357">
                    <c:v>Kiefel8 (793)</c:v>
                  </c:pt>
                  <c:pt idx="364">
                    <c:v>P16</c:v>
                  </c:pt>
                  <c:pt idx="371">
                    <c:v>PCH01</c:v>
                  </c:pt>
                  <c:pt idx="378">
                    <c:v>PCH04</c:v>
                  </c:pt>
                  <c:pt idx="385">
                    <c:v>PCH07</c:v>
                  </c:pt>
                  <c:pt idx="392">
                    <c:v>PCH15</c:v>
                  </c:pt>
                  <c:pt idx="399">
                    <c:v>HU3</c:v>
                  </c:pt>
                  <c:pt idx="406">
                    <c:v>1PCAC11</c:v>
                  </c:pt>
                  <c:pt idx="410">
                    <c:v>HF12</c:v>
                  </c:pt>
                  <c:pt idx="417">
                    <c:v>EXT06</c:v>
                  </c:pt>
                  <c:pt idx="424">
                    <c:v>1PCAC12</c:v>
                  </c:pt>
                  <c:pt idx="428">
                    <c:v>PCH17</c:v>
                  </c:pt>
                  <c:pt idx="432">
                    <c:v>BIM05</c:v>
                  </c:pt>
                </c:lvl>
              </c:multiLvlStrCache>
            </c:multiLvlStrRef>
          </c:cat>
          <c:val>
            <c:numRef>
              <c:f>'12 mo trend'!$E$4:$E$567</c:f>
              <c:numCache>
                <c:formatCode>0.0%</c:formatCode>
                <c:ptCount val="435"/>
                <c:pt idx="0">
                  <c:v>0.66592931204039008</c:v>
                </c:pt>
                <c:pt idx="1">
                  <c:v>0.59562428501389109</c:v>
                </c:pt>
                <c:pt idx="2">
                  <c:v>0.68629119066634259</c:v>
                </c:pt>
                <c:pt idx="3">
                  <c:v>0.53565256078988333</c:v>
                </c:pt>
                <c:pt idx="4">
                  <c:v>0.26834074214193382</c:v>
                </c:pt>
                <c:pt idx="5">
                  <c:v>0.51208941267273245</c:v>
                </c:pt>
                <c:pt idx="6">
                  <c:v>0.54406306454261788</c:v>
                </c:pt>
                <c:pt idx="7">
                  <c:v>0.62273504967786808</c:v>
                </c:pt>
                <c:pt idx="8">
                  <c:v>0.57774422467159914</c:v>
                </c:pt>
                <c:pt idx="9">
                  <c:v>0.47440628066732093</c:v>
                </c:pt>
                <c:pt idx="10">
                  <c:v>0.60687421646468864</c:v>
                </c:pt>
                <c:pt idx="11">
                  <c:v>0.58486085237695706</c:v>
                </c:pt>
                <c:pt idx="12">
                  <c:v>0.52602856064418735</c:v>
                </c:pt>
                <c:pt idx="13">
                  <c:v>0.55619197810045229</c:v>
                </c:pt>
                <c:pt idx="14">
                  <c:v>0.63610487573055063</c:v>
                </c:pt>
                <c:pt idx="15">
                  <c:v>0.58898765520066965</c:v>
                </c:pt>
                <c:pt idx="16">
                  <c:v>0.57341846539921537</c:v>
                </c:pt>
                <c:pt idx="17">
                  <c:v>0.53591178299139419</c:v>
                </c:pt>
                <c:pt idx="18">
                  <c:v>0.50159966144731272</c:v>
                </c:pt>
                <c:pt idx="19">
                  <c:v>0.55598277199293733</c:v>
                </c:pt>
                <c:pt idx="20">
                  <c:v>0.5024588880187939</c:v>
                </c:pt>
                <c:pt idx="21">
                  <c:v>0.65734500942976948</c:v>
                </c:pt>
                <c:pt idx="22">
                  <c:v>0.67868560693451097</c:v>
                </c:pt>
                <c:pt idx="23">
                  <c:v>0.69152294175073215</c:v>
                </c:pt>
                <c:pt idx="24">
                  <c:v>0.69264016926099448</c:v>
                </c:pt>
                <c:pt idx="25">
                  <c:v>0.73999191894075944</c:v>
                </c:pt>
                <c:pt idx="26">
                  <c:v>0.69506719081533619</c:v>
                </c:pt>
                <c:pt idx="27">
                  <c:v>0.76443823189604776</c:v>
                </c:pt>
                <c:pt idx="28">
                  <c:v>0.7772668183723892</c:v>
                </c:pt>
                <c:pt idx="29">
                  <c:v>0.65237547157746656</c:v>
                </c:pt>
                <c:pt idx="30">
                  <c:v>0.67273818054560308</c:v>
                </c:pt>
                <c:pt idx="31">
                  <c:v>0.82069153198373201</c:v>
                </c:pt>
                <c:pt idx="32">
                  <c:v>0.71576176273662429</c:v>
                </c:pt>
                <c:pt idx="33">
                  <c:v>0.82011803559415331</c:v>
                </c:pt>
                <c:pt idx="34">
                  <c:v>-0.10312184699388685</c:v>
                </c:pt>
                <c:pt idx="35">
                  <c:v>0.63181123354933022</c:v>
                </c:pt>
                <c:pt idx="36">
                  <c:v>0.69746983261969653</c:v>
                </c:pt>
                <c:pt idx="37">
                  <c:v>0.69074634392334844</c:v>
                </c:pt>
                <c:pt idx="38">
                  <c:v>0.66202582152934142</c:v>
                </c:pt>
                <c:pt idx="39">
                  <c:v>0.42051339788335967</c:v>
                </c:pt>
                <c:pt idx="40">
                  <c:v>0.72525282350335862</c:v>
                </c:pt>
                <c:pt idx="41">
                  <c:v>0.59194681180439002</c:v>
                </c:pt>
                <c:pt idx="42">
                  <c:v>0.69071281355250591</c:v>
                </c:pt>
                <c:pt idx="43">
                  <c:v>0.62712401055408962</c:v>
                </c:pt>
                <c:pt idx="44">
                  <c:v>0.71486774778242956</c:v>
                </c:pt>
                <c:pt idx="45">
                  <c:v>0.67854407791119398</c:v>
                </c:pt>
                <c:pt idx="46">
                  <c:v>0.59442029558207543</c:v>
                </c:pt>
                <c:pt idx="47">
                  <c:v>0.63291215493742559</c:v>
                </c:pt>
                <c:pt idx="48">
                  <c:v>0.64892259290039178</c:v>
                </c:pt>
                <c:pt idx="49">
                  <c:v>0.75752986843312886</c:v>
                </c:pt>
                <c:pt idx="50">
                  <c:v>0.57208327467817877</c:v>
                </c:pt>
                <c:pt idx="51">
                  <c:v>0.7413413725592114</c:v>
                </c:pt>
                <c:pt idx="52">
                  <c:v>0.75383401328131983</c:v>
                </c:pt>
                <c:pt idx="53">
                  <c:v>0.74620054913183043</c:v>
                </c:pt>
                <c:pt idx="54">
                  <c:v>0.7861711448598131</c:v>
                </c:pt>
                <c:pt idx="55">
                  <c:v>0.72565538664282014</c:v>
                </c:pt>
                <c:pt idx="56">
                  <c:v>0.77043775566273898</c:v>
                </c:pt>
                <c:pt idx="57">
                  <c:v>0.69504498455753994</c:v>
                </c:pt>
                <c:pt idx="58">
                  <c:v>0.58330008975765435</c:v>
                </c:pt>
                <c:pt idx="59">
                  <c:v>0.57136481548631834</c:v>
                </c:pt>
                <c:pt idx="60">
                  <c:v>0.45555901726900483</c:v>
                </c:pt>
                <c:pt idx="61">
                  <c:v>0.60994037497040265</c:v>
                </c:pt>
                <c:pt idx="62">
                  <c:v>0.44035051966578354</c:v>
                </c:pt>
                <c:pt idx="63">
                  <c:v>0.77328239493956308</c:v>
                </c:pt>
                <c:pt idx="64">
                  <c:v>0.75640053899275728</c:v>
                </c:pt>
                <c:pt idx="65">
                  <c:v>7.4058577405857806E-2</c:v>
                </c:pt>
                <c:pt idx="66">
                  <c:v>0.75287646629623395</c:v>
                </c:pt>
                <c:pt idx="67">
                  <c:v>0.82027649769585254</c:v>
                </c:pt>
                <c:pt idx="68">
                  <c:v>0.84490333222312097</c:v>
                </c:pt>
                <c:pt idx="69">
                  <c:v>0.68584884358569065</c:v>
                </c:pt>
                <c:pt idx="70">
                  <c:v>0.7105543213327643</c:v>
                </c:pt>
                <c:pt idx="71">
                  <c:v>0.73769731711943354</c:v>
                </c:pt>
                <c:pt idx="72">
                  <c:v>0.71027061875450903</c:v>
                </c:pt>
                <c:pt idx="73">
                  <c:v>0.72258642909172421</c:v>
                </c:pt>
                <c:pt idx="74">
                  <c:v>0.60748613678373375</c:v>
                </c:pt>
                <c:pt idx="75">
                  <c:v>0.77878992938073666</c:v>
                </c:pt>
                <c:pt idx="76">
                  <c:v>0.81066440139815343</c:v>
                </c:pt>
                <c:pt idx="77">
                  <c:v>0.76110761814942907</c:v>
                </c:pt>
                <c:pt idx="78">
                  <c:v>0.64675961163606666</c:v>
                </c:pt>
                <c:pt idx="79">
                  <c:v>0.68518747679742609</c:v>
                </c:pt>
                <c:pt idx="80">
                  <c:v>0.82624722797432859</c:v>
                </c:pt>
                <c:pt idx="81">
                  <c:v>0.7451969502615915</c:v>
                </c:pt>
                <c:pt idx="82">
                  <c:v>0.72693232714547007</c:v>
                </c:pt>
                <c:pt idx="83">
                  <c:v>0.66953313466723419</c:v>
                </c:pt>
                <c:pt idx="84">
                  <c:v>0.74897678247375388</c:v>
                </c:pt>
                <c:pt idx="85">
                  <c:v>0.61935151970189928</c:v>
                </c:pt>
                <c:pt idx="86">
                  <c:v>0.72301120335294589</c:v>
                </c:pt>
                <c:pt idx="87">
                  <c:v>0.74104195298884934</c:v>
                </c:pt>
                <c:pt idx="88">
                  <c:v>0.7255911636589919</c:v>
                </c:pt>
                <c:pt idx="89">
                  <c:v>0.55518254301300896</c:v>
                </c:pt>
                <c:pt idx="90">
                  <c:v>0.44824477530392026</c:v>
                </c:pt>
                <c:pt idx="91">
                  <c:v>0.73414814969752307</c:v>
                </c:pt>
                <c:pt idx="92">
                  <c:v>0.79710203970775961</c:v>
                </c:pt>
                <c:pt idx="93">
                  <c:v>0.86945235435709456</c:v>
                </c:pt>
                <c:pt idx="94">
                  <c:v>0.84759780183905553</c:v>
                </c:pt>
                <c:pt idx="95">
                  <c:v>0.82491134065321436</c:v>
                </c:pt>
                <c:pt idx="96">
                  <c:v>0.76035063241226619</c:v>
                </c:pt>
                <c:pt idx="97">
                  <c:v>0.78217098095461379</c:v>
                </c:pt>
                <c:pt idx="98">
                  <c:v>0.74804874579164482</c:v>
                </c:pt>
                <c:pt idx="99">
                  <c:v>0.75122433079191941</c:v>
                </c:pt>
                <c:pt idx="100">
                  <c:v>0.773446900132987</c:v>
                </c:pt>
                <c:pt idx="101">
                  <c:v>0.78454089099837232</c:v>
                </c:pt>
                <c:pt idx="102">
                  <c:v>0.80031771492026271</c:v>
                </c:pt>
                <c:pt idx="103">
                  <c:v>0.48777536101525837</c:v>
                </c:pt>
                <c:pt idx="104">
                  <c:v>0.77964782964782953</c:v>
                </c:pt>
                <c:pt idx="105">
                  <c:v>0.67824018358099791</c:v>
                </c:pt>
                <c:pt idx="106">
                  <c:v>0.70458888403581577</c:v>
                </c:pt>
                <c:pt idx="107">
                  <c:v>0.73505610445164493</c:v>
                </c:pt>
                <c:pt idx="108">
                  <c:v>0.72320566024899657</c:v>
                </c:pt>
                <c:pt idx="109">
                  <c:v>0.70534126448764334</c:v>
                </c:pt>
                <c:pt idx="110">
                  <c:v>0.66627064946820547</c:v>
                </c:pt>
                <c:pt idx="111">
                  <c:v>0.66901612436033597</c:v>
                </c:pt>
                <c:pt idx="112">
                  <c:v>0.73731588708208173</c:v>
                </c:pt>
                <c:pt idx="113">
                  <c:v>0.71408954331008412</c:v>
                </c:pt>
                <c:pt idx="114">
                  <c:v>0.7553370074749779</c:v>
                </c:pt>
                <c:pt idx="115">
                  <c:v>0.75416794233070783</c:v>
                </c:pt>
                <c:pt idx="116">
                  <c:v>0.69448723853691852</c:v>
                </c:pt>
                <c:pt idx="117">
                  <c:v>0.67062882364443943</c:v>
                </c:pt>
                <c:pt idx="118">
                  <c:v>0.70894672518193413</c:v>
                </c:pt>
                <c:pt idx="119">
                  <c:v>0.76919630588458088</c:v>
                </c:pt>
                <c:pt idx="120">
                  <c:v>0.74824470690687406</c:v>
                </c:pt>
                <c:pt idx="121">
                  <c:v>0.81842588667514482</c:v>
                </c:pt>
                <c:pt idx="122">
                  <c:v>0.78777447094482467</c:v>
                </c:pt>
                <c:pt idx="123">
                  <c:v>0.78162242259915482</c:v>
                </c:pt>
                <c:pt idx="124">
                  <c:v>0.69305748313591342</c:v>
                </c:pt>
                <c:pt idx="125">
                  <c:v>0.77512369151263338</c:v>
                </c:pt>
                <c:pt idx="126">
                  <c:v>0.76162276683094965</c:v>
                </c:pt>
                <c:pt idx="127">
                  <c:v>0.7886869307919917</c:v>
                </c:pt>
                <c:pt idx="128">
                  <c:v>0.66987978302301709</c:v>
                </c:pt>
                <c:pt idx="129">
                  <c:v>0.69943553445031792</c:v>
                </c:pt>
                <c:pt idx="130">
                  <c:v>0.83470895656875099</c:v>
                </c:pt>
                <c:pt idx="131">
                  <c:v>0.72593366066072718</c:v>
                </c:pt>
                <c:pt idx="132">
                  <c:v>0.80810089486629333</c:v>
                </c:pt>
                <c:pt idx="133">
                  <c:v>0.60536130618849748</c:v>
                </c:pt>
                <c:pt idx="134">
                  <c:v>0.4394354329049926</c:v>
                </c:pt>
                <c:pt idx="135">
                  <c:v>#N/A</c:v>
                </c:pt>
                <c:pt idx="136">
                  <c:v>0.55665521191294387</c:v>
                </c:pt>
                <c:pt idx="137">
                  <c:v>0.79847070329865732</c:v>
                </c:pt>
                <c:pt idx="138">
                  <c:v>0.60548714625189026</c:v>
                </c:pt>
                <c:pt idx="139">
                  <c:v>0.59814539289297952</c:v>
                </c:pt>
                <c:pt idx="140">
                  <c:v>0.77498493268701052</c:v>
                </c:pt>
                <c:pt idx="141">
                  <c:v>0.76956532483257978</c:v>
                </c:pt>
                <c:pt idx="142">
                  <c:v>0.72299516706069411</c:v>
                </c:pt>
                <c:pt idx="143">
                  <c:v>0.82335809806835081</c:v>
                </c:pt>
                <c:pt idx="144">
                  <c:v>0.78453663693180786</c:v>
                </c:pt>
                <c:pt idx="145">
                  <c:v>0.78566891983849729</c:v>
                </c:pt>
                <c:pt idx="146">
                  <c:v>0.77753531641208229</c:v>
                </c:pt>
                <c:pt idx="147">
                  <c:v>0.75500539693961777</c:v>
                </c:pt>
                <c:pt idx="148">
                  <c:v>0.76200090858613911</c:v>
                </c:pt>
                <c:pt idx="149">
                  <c:v>0.75208377166717932</c:v>
                </c:pt>
                <c:pt idx="150">
                  <c:v>0.84498425697831869</c:v>
                </c:pt>
                <c:pt idx="151">
                  <c:v>0.72580868361875117</c:v>
                </c:pt>
                <c:pt idx="152">
                  <c:v>0.78102420145175488</c:v>
                </c:pt>
                <c:pt idx="153">
                  <c:v>0.78422802369340316</c:v>
                </c:pt>
                <c:pt idx="154">
                  <c:v>0.57147501584401272</c:v>
                </c:pt>
                <c:pt idx="155">
                  <c:v>0.72931295607875524</c:v>
                </c:pt>
                <c:pt idx="156">
                  <c:v>0.71095645511428918</c:v>
                </c:pt>
                <c:pt idx="157">
                  <c:v>0.70811840138842008</c:v>
                </c:pt>
                <c:pt idx="158">
                  <c:v>0.75841914247130326</c:v>
                </c:pt>
                <c:pt idx="159">
                  <c:v>0.75195648644260416</c:v>
                </c:pt>
                <c:pt idx="160">
                  <c:v>0.78195683304290819</c:v>
                </c:pt>
                <c:pt idx="161">
                  <c:v>0.75640767640548123</c:v>
                </c:pt>
                <c:pt idx="162">
                  <c:v>0.61571796465677997</c:v>
                </c:pt>
                <c:pt idx="163">
                  <c:v>0.74357694355697546</c:v>
                </c:pt>
                <c:pt idx="164">
                  <c:v>0.57327949336199624</c:v>
                </c:pt>
                <c:pt idx="165">
                  <c:v>0.74272377814387713</c:v>
                </c:pt>
                <c:pt idx="166">
                  <c:v>0.41929761819612338</c:v>
                </c:pt>
                <c:pt idx="167">
                  <c:v>0.5844752134299448</c:v>
                </c:pt>
                <c:pt idx="168">
                  <c:v>0.52735778824969859</c:v>
                </c:pt>
                <c:pt idx="169">
                  <c:v>0.289932685611964</c:v>
                </c:pt>
                <c:pt idx="170">
                  <c:v>0.51142692024797731</c:v>
                </c:pt>
                <c:pt idx="171">
                  <c:v>0.29225844847276056</c:v>
                </c:pt>
                <c:pt idx="172">
                  <c:v>0.42302736299552801</c:v>
                </c:pt>
                <c:pt idx="173">
                  <c:v>0.4044995584904213</c:v>
                </c:pt>
                <c:pt idx="174">
                  <c:v>0.23881066624714853</c:v>
                </c:pt>
                <c:pt idx="175">
                  <c:v>0.83578393284023778</c:v>
                </c:pt>
                <c:pt idx="176">
                  <c:v>0.84542090263303415</c:v>
                </c:pt>
                <c:pt idx="177">
                  <c:v>0.84517467728098006</c:v>
                </c:pt>
                <c:pt idx="178">
                  <c:v>0.85420441442925388</c:v>
                </c:pt>
                <c:pt idx="179">
                  <c:v>0.72903784805639804</c:v>
                </c:pt>
                <c:pt idx="180">
                  <c:v>0.83370702541106123</c:v>
                </c:pt>
                <c:pt idx="181">
                  <c:v>0.61305263157894752</c:v>
                </c:pt>
                <c:pt idx="182">
                  <c:v>0.73750426406328673</c:v>
                </c:pt>
                <c:pt idx="183">
                  <c:v>0.7095447820252555</c:v>
                </c:pt>
                <c:pt idx="184">
                  <c:v>0.6158193081904495</c:v>
                </c:pt>
                <c:pt idx="185">
                  <c:v>0.72765775967293633</c:v>
                </c:pt>
                <c:pt idx="186">
                  <c:v>0.79153350705541103</c:v>
                </c:pt>
                <c:pt idx="187">
                  <c:v>0.77729087709799682</c:v>
                </c:pt>
                <c:pt idx="188">
                  <c:v>0.79812260410864655</c:v>
                </c:pt>
                <c:pt idx="189">
                  <c:v>0.76120699158181715</c:v>
                </c:pt>
                <c:pt idx="190">
                  <c:v>0.7627155136719721</c:v>
                </c:pt>
                <c:pt idx="191">
                  <c:v>0.7772870166614273</c:v>
                </c:pt>
                <c:pt idx="192">
                  <c:v>0.79599784314900257</c:v>
                </c:pt>
                <c:pt idx="193">
                  <c:v>0.78099085340821373</c:v>
                </c:pt>
                <c:pt idx="194">
                  <c:v>0.81922742061128162</c:v>
                </c:pt>
                <c:pt idx="195">
                  <c:v>0.83763590992810877</c:v>
                </c:pt>
                <c:pt idx="196">
                  <c:v>0.70473678403641438</c:v>
                </c:pt>
                <c:pt idx="197">
                  <c:v>0.63219442085320443</c:v>
                </c:pt>
                <c:pt idx="198">
                  <c:v>0.59604650267544357</c:v>
                </c:pt>
                <c:pt idx="199">
                  <c:v>0.66613120305648421</c:v>
                </c:pt>
                <c:pt idx="200">
                  <c:v>0.69421244463331322</c:v>
                </c:pt>
                <c:pt idx="201">
                  <c:v>0.69081661575284214</c:v>
                </c:pt>
                <c:pt idx="202">
                  <c:v>0.6311460230254019</c:v>
                </c:pt>
                <c:pt idx="203">
                  <c:v>0.66478370417165566</c:v>
                </c:pt>
                <c:pt idx="204">
                  <c:v>0.6332422666784171</c:v>
                </c:pt>
                <c:pt idx="205">
                  <c:v>0.67491749174917492</c:v>
                </c:pt>
                <c:pt idx="206">
                  <c:v>0.58307630168172142</c:v>
                </c:pt>
                <c:pt idx="207">
                  <c:v>0.57303716982717556</c:v>
                </c:pt>
                <c:pt idx="208">
                  <c:v>0.65251343283582097</c:v>
                </c:pt>
                <c:pt idx="209">
                  <c:v>0.71854416892677253</c:v>
                </c:pt>
                <c:pt idx="210">
                  <c:v>0.67223598178647681</c:v>
                </c:pt>
                <c:pt idx="211">
                  <c:v>0.47018795016408355</c:v>
                </c:pt>
                <c:pt idx="212">
                  <c:v>0.73314178362249993</c:v>
                </c:pt>
                <c:pt idx="213">
                  <c:v>0.66056947645976027</c:v>
                </c:pt>
                <c:pt idx="214">
                  <c:v>0.57379466106214128</c:v>
                </c:pt>
                <c:pt idx="215">
                  <c:v>0.70972194221732865</c:v>
                </c:pt>
                <c:pt idx="216">
                  <c:v>0.66019644527595878</c:v>
                </c:pt>
                <c:pt idx="217">
                  <c:v>0.6501780267987296</c:v>
                </c:pt>
                <c:pt idx="218">
                  <c:v>0.70935139251970936</c:v>
                </c:pt>
                <c:pt idx="219">
                  <c:v>0.62541145490454242</c:v>
                </c:pt>
                <c:pt idx="220">
                  <c:v>0.68018926031692695</c:v>
                </c:pt>
                <c:pt idx="221">
                  <c:v>0.72833651896056162</c:v>
                </c:pt>
                <c:pt idx="222">
                  <c:v>0.72290791316526604</c:v>
                </c:pt>
                <c:pt idx="223">
                  <c:v>0.66485709048350938</c:v>
                </c:pt>
                <c:pt idx="224">
                  <c:v>0.62068430714692657</c:v>
                </c:pt>
                <c:pt idx="225">
                  <c:v>0.62577281191806344</c:v>
                </c:pt>
                <c:pt idx="226">
                  <c:v>0.66728449454589667</c:v>
                </c:pt>
                <c:pt idx="227">
                  <c:v>0.68941798182000968</c:v>
                </c:pt>
                <c:pt idx="228">
                  <c:v>0.7170576577407014</c:v>
                </c:pt>
                <c:pt idx="229">
                  <c:v>0.73483360033854228</c:v>
                </c:pt>
                <c:pt idx="230">
                  <c:v>0.50809640369045384</c:v>
                </c:pt>
                <c:pt idx="231">
                  <c:v>0.63514083904235941</c:v>
                </c:pt>
                <c:pt idx="232">
                  <c:v>0.76759574268859831</c:v>
                </c:pt>
                <c:pt idx="233">
                  <c:v>0.73923353598370312</c:v>
                </c:pt>
                <c:pt idx="234">
                  <c:v>0.38235951602537238</c:v>
                </c:pt>
                <c:pt idx="235">
                  <c:v>0.65912537150482198</c:v>
                </c:pt>
                <c:pt idx="236">
                  <c:v>0.80319258800271442</c:v>
                </c:pt>
                <c:pt idx="237">
                  <c:v>0.71896486698192574</c:v>
                </c:pt>
                <c:pt idx="238">
                  <c:v>0.65419965810498604</c:v>
                </c:pt>
                <c:pt idx="239">
                  <c:v>0.71187487455031107</c:v>
                </c:pt>
                <c:pt idx="240">
                  <c:v>0.63555730962569068</c:v>
                </c:pt>
                <c:pt idx="241">
                  <c:v>0.69861839804127313</c:v>
                </c:pt>
                <c:pt idx="242">
                  <c:v>0.72573418823715674</c:v>
                </c:pt>
                <c:pt idx="243">
                  <c:v>0.71302628202225149</c:v>
                </c:pt>
                <c:pt idx="244">
                  <c:v>0.70113379377788643</c:v>
                </c:pt>
                <c:pt idx="245">
                  <c:v>0.61280179459034545</c:v>
                </c:pt>
                <c:pt idx="246">
                  <c:v>0.67928204420842098</c:v>
                </c:pt>
                <c:pt idx="247">
                  <c:v>0.70368840467461835</c:v>
                </c:pt>
                <c:pt idx="248">
                  <c:v>0.73606463477133643</c:v>
                </c:pt>
                <c:pt idx="249">
                  <c:v>0.73588864982601543</c:v>
                </c:pt>
                <c:pt idx="250">
                  <c:v>0.58619372702534989</c:v>
                </c:pt>
                <c:pt idx="251">
                  <c:v>0.68856414280109846</c:v>
                </c:pt>
                <c:pt idx="252">
                  <c:v>0.25938439580237954</c:v>
                </c:pt>
                <c:pt idx="253">
                  <c:v>0</c:v>
                </c:pt>
                <c:pt idx="254">
                  <c:v>0</c:v>
                </c:pt>
                <c:pt idx="255">
                  <c:v>0</c:v>
                </c:pt>
                <c:pt idx="256">
                  <c:v>0</c:v>
                </c:pt>
                <c:pt idx="257">
                  <c:v>0</c:v>
                </c:pt>
                <c:pt idx="258">
                  <c:v>0</c:v>
                </c:pt>
                <c:pt idx="259">
                  <c:v>0.67108052348118596</c:v>
                </c:pt>
                <c:pt idx="260">
                  <c:v>0.69924668777113375</c:v>
                </c:pt>
                <c:pt idx="261">
                  <c:v>0.76043566449061695</c:v>
                </c:pt>
                <c:pt idx="262">
                  <c:v>0.74190719871205157</c:v>
                </c:pt>
                <c:pt idx="263">
                  <c:v>0.73702703150637283</c:v>
                </c:pt>
                <c:pt idx="264">
                  <c:v>0.75475247373331089</c:v>
                </c:pt>
                <c:pt idx="265">
                  <c:v>0.78091826672080744</c:v>
                </c:pt>
                <c:pt idx="266">
                  <c:v>0.53685132370264754</c:v>
                </c:pt>
                <c:pt idx="267">
                  <c:v>0.41943212862197132</c:v>
                </c:pt>
                <c:pt idx="268">
                  <c:v>0.35461863336100785</c:v>
                </c:pt>
                <c:pt idx="269">
                  <c:v>0.47809391268491308</c:v>
                </c:pt>
                <c:pt idx="270">
                  <c:v>0.47003165858806273</c:v>
                </c:pt>
                <c:pt idx="271">
                  <c:v>0.27132589223341669</c:v>
                </c:pt>
                <c:pt idx="272">
                  <c:v>0.3236416795257045</c:v>
                </c:pt>
                <c:pt idx="273">
                  <c:v>0.63158876339087666</c:v>
                </c:pt>
                <c:pt idx="274">
                  <c:v>0.49574013102067149</c:v>
                </c:pt>
                <c:pt idx="275">
                  <c:v>0.64748002352208667</c:v>
                </c:pt>
                <c:pt idx="276">
                  <c:v>0.62082133157764785</c:v>
                </c:pt>
                <c:pt idx="277">
                  <c:v>0.63583030378680316</c:v>
                </c:pt>
                <c:pt idx="278">
                  <c:v>0.61472639900790571</c:v>
                </c:pt>
                <c:pt idx="279">
                  <c:v>0.57658351792994944</c:v>
                </c:pt>
                <c:pt idx="280">
                  <c:v>0.58619276057566516</c:v>
                </c:pt>
                <c:pt idx="281">
                  <c:v>0.63002326897679384</c:v>
                </c:pt>
                <c:pt idx="282">
                  <c:v>0.26637764932562619</c:v>
                </c:pt>
                <c:pt idx="283">
                  <c:v>0.41377737226277356</c:v>
                </c:pt>
                <c:pt idx="284">
                  <c:v>0.55275170895608861</c:v>
                </c:pt>
                <c:pt idx="285">
                  <c:v>0.59292357807209295</c:v>
                </c:pt>
                <c:pt idx="286">
                  <c:v>0.59594711479055984</c:v>
                </c:pt>
                <c:pt idx="287">
                  <c:v>0.59473959370643303</c:v>
                </c:pt>
                <c:pt idx="288">
                  <c:v>0.58330730793254204</c:v>
                </c:pt>
                <c:pt idx="289">
                  <c:v>0.6149725547252165</c:v>
                </c:pt>
                <c:pt idx="290">
                  <c:v>0.54253157105414374</c:v>
                </c:pt>
                <c:pt idx="291">
                  <c:v>0.58690827277978774</c:v>
                </c:pt>
                <c:pt idx="292">
                  <c:v>0.61899064766045597</c:v>
                </c:pt>
                <c:pt idx="293">
                  <c:v>0.62101384830390038</c:v>
                </c:pt>
                <c:pt idx="294">
                  <c:v>0.72637895463359048</c:v>
                </c:pt>
                <c:pt idx="295">
                  <c:v>0.68670631731232912</c:v>
                </c:pt>
                <c:pt idx="296">
                  <c:v>0.73578842507792663</c:v>
                </c:pt>
                <c:pt idx="297">
                  <c:v>0.78790608636901083</c:v>
                </c:pt>
                <c:pt idx="298">
                  <c:v>0.47433191489361698</c:v>
                </c:pt>
                <c:pt idx="299">
                  <c:v>0.57302900845457538</c:v>
                </c:pt>
                <c:pt idx="300">
                  <c:v>0.61673975953936577</c:v>
                </c:pt>
                <c:pt idx="301">
                  <c:v>0.68672311245610851</c:v>
                </c:pt>
                <c:pt idx="302">
                  <c:v>0.74188507596620967</c:v>
                </c:pt>
                <c:pt idx="303">
                  <c:v>0.71364430501023834</c:v>
                </c:pt>
                <c:pt idx="304">
                  <c:v>0.74103775694247775</c:v>
                </c:pt>
                <c:pt idx="305">
                  <c:v>0.72027523571824725</c:v>
                </c:pt>
                <c:pt idx="306">
                  <c:v>0.71508539145308003</c:v>
                </c:pt>
                <c:pt idx="307">
                  <c:v>0.67111986374281463</c:v>
                </c:pt>
                <c:pt idx="308">
                  <c:v>0.60058893691102866</c:v>
                </c:pt>
                <c:pt idx="309">
                  <c:v>0.61378406028905319</c:v>
                </c:pt>
                <c:pt idx="310">
                  <c:v>0.67601859624200944</c:v>
                </c:pt>
                <c:pt idx="311">
                  <c:v>0.62760719225449513</c:v>
                </c:pt>
                <c:pt idx="312">
                  <c:v>0.65253182285020694</c:v>
                </c:pt>
                <c:pt idx="313">
                  <c:v>0.59525106822287854</c:v>
                </c:pt>
                <c:pt idx="314">
                  <c:v>0.59554000255018902</c:v>
                </c:pt>
                <c:pt idx="315">
                  <c:v>0.50081838793498745</c:v>
                </c:pt>
                <c:pt idx="316">
                  <c:v>0.56117108276087679</c:v>
                </c:pt>
                <c:pt idx="317">
                  <c:v>0.59553963368484786</c:v>
                </c:pt>
                <c:pt idx="318">
                  <c:v>0.58787932854572766</c:v>
                </c:pt>
                <c:pt idx="319">
                  <c:v>0.58141573526188917</c:v>
                </c:pt>
                <c:pt idx="320">
                  <c:v>0.54479338319178605</c:v>
                </c:pt>
                <c:pt idx="321">
                  <c:v>0.56642689482850006</c:v>
                </c:pt>
                <c:pt idx="322">
                  <c:v>0.57096899439791404</c:v>
                </c:pt>
                <c:pt idx="323">
                  <c:v>9.1744281822213794E-2</c:v>
                </c:pt>
                <c:pt idx="324">
                  <c:v>0.11890386543388658</c:v>
                </c:pt>
                <c:pt idx="325">
                  <c:v>0.5676912172176044</c:v>
                </c:pt>
                <c:pt idx="326">
                  <c:v>0.70265177009018753</c:v>
                </c:pt>
                <c:pt idx="327">
                  <c:v>0.4458488108447104</c:v>
                </c:pt>
                <c:pt idx="328">
                  <c:v>0.76581196581197031</c:v>
                </c:pt>
                <c:pt idx="329">
                  <c:v>0.53394920239205124</c:v>
                </c:pt>
                <c:pt idx="330">
                  <c:v>0.59160675523808059</c:v>
                </c:pt>
                <c:pt idx="331">
                  <c:v>0.53067176512524705</c:v>
                </c:pt>
                <c:pt idx="332">
                  <c:v>0.61192090798772214</c:v>
                </c:pt>
                <c:pt idx="333">
                  <c:v>0.56705827614284066</c:v>
                </c:pt>
                <c:pt idx="334">
                  <c:v>0.60086109433319379</c:v>
                </c:pt>
                <c:pt idx="335">
                  <c:v>0.59056711228343628</c:v>
                </c:pt>
                <c:pt idx="336">
                  <c:v>0.61127708804495995</c:v>
                </c:pt>
                <c:pt idx="337">
                  <c:v>0.64565440909640748</c:v>
                </c:pt>
                <c:pt idx="338">
                  <c:v>0.5968220267583324</c:v>
                </c:pt>
                <c:pt idx="339">
                  <c:v>0.60508174988952712</c:v>
                </c:pt>
                <c:pt idx="340">
                  <c:v>0.59005290344730721</c:v>
                </c:pt>
                <c:pt idx="341">
                  <c:v>0.61568004237849294</c:v>
                </c:pt>
                <c:pt idx="342">
                  <c:v>0.64040067257807221</c:v>
                </c:pt>
                <c:pt idx="343">
                  <c:v>0.79503364886479089</c:v>
                </c:pt>
                <c:pt idx="344">
                  <c:v>0.7424774405250204</c:v>
                </c:pt>
                <c:pt idx="345">
                  <c:v>0.73452931200744853</c:v>
                </c:pt>
                <c:pt idx="346">
                  <c:v>0.79058605961868689</c:v>
                </c:pt>
                <c:pt idx="347">
                  <c:v>0.74652243589743583</c:v>
                </c:pt>
                <c:pt idx="348">
                  <c:v>0.82039788466381269</c:v>
                </c:pt>
                <c:pt idx="349">
                  <c:v>0.70278154281336558</c:v>
                </c:pt>
                <c:pt idx="350">
                  <c:v>0.65249583222894636</c:v>
                </c:pt>
                <c:pt idx="351">
                  <c:v>0.6646827256537633</c:v>
                </c:pt>
                <c:pt idx="352">
                  <c:v>0.61557082339539348</c:v>
                </c:pt>
                <c:pt idx="353">
                  <c:v>0.6787502845435921</c:v>
                </c:pt>
                <c:pt idx="354">
                  <c:v>0.68207177322074786</c:v>
                </c:pt>
                <c:pt idx="355">
                  <c:v>0.66438014655888789</c:v>
                </c:pt>
                <c:pt idx="356">
                  <c:v>0.65315496932868711</c:v>
                </c:pt>
                <c:pt idx="357">
                  <c:v>0.70330095129248038</c:v>
                </c:pt>
                <c:pt idx="358">
                  <c:v>0.53370985416842287</c:v>
                </c:pt>
                <c:pt idx="359">
                  <c:v>0.56594539740735883</c:v>
                </c:pt>
                <c:pt idx="360">
                  <c:v>0.57703102029906594</c:v>
                </c:pt>
                <c:pt idx="361">
                  <c:v>0.60641417904532413</c:v>
                </c:pt>
                <c:pt idx="362">
                  <c:v>0.58997147082107282</c:v>
                </c:pt>
                <c:pt idx="363">
                  <c:v>0.61546403746037293</c:v>
                </c:pt>
                <c:pt idx="364">
                  <c:v>0.26273787441161128</c:v>
                </c:pt>
                <c:pt idx="365">
                  <c:v>0.2454534666389771</c:v>
                </c:pt>
                <c:pt idx="366">
                  <c:v>0.51135864978902945</c:v>
                </c:pt>
                <c:pt idx="367">
                  <c:v>0.5850305424751796</c:v>
                </c:pt>
                <c:pt idx="368">
                  <c:v>0.48461326548801625</c:v>
                </c:pt>
                <c:pt idx="369">
                  <c:v>0.81629846641356019</c:v>
                </c:pt>
                <c:pt idx="370">
                  <c:v>0.59875482724696416</c:v>
                </c:pt>
                <c:pt idx="371">
                  <c:v>0.64624553039332544</c:v>
                </c:pt>
                <c:pt idx="372">
                  <c:v>0.78156455319286666</c:v>
                </c:pt>
                <c:pt idx="373">
                  <c:v>0.76991557636138119</c:v>
                </c:pt>
                <c:pt idx="374">
                  <c:v>0.70864294094642144</c:v>
                </c:pt>
                <c:pt idx="375">
                  <c:v>0.70359369485942824</c:v>
                </c:pt>
                <c:pt idx="376">
                  <c:v>0.76066683301104121</c:v>
                </c:pt>
                <c:pt idx="377">
                  <c:v>0.48693063592594293</c:v>
                </c:pt>
                <c:pt idx="378">
                  <c:v>0.71199694664495128</c:v>
                </c:pt>
                <c:pt idx="379">
                  <c:v>0.74981842391962239</c:v>
                </c:pt>
                <c:pt idx="380">
                  <c:v>0.70613181312569517</c:v>
                </c:pt>
                <c:pt idx="381">
                  <c:v>0.6792126837861644</c:v>
                </c:pt>
                <c:pt idx="382">
                  <c:v>0.74257351282244111</c:v>
                </c:pt>
                <c:pt idx="383">
                  <c:v>0.65001502253380072</c:v>
                </c:pt>
                <c:pt idx="384">
                  <c:v>0.58679465326993807</c:v>
                </c:pt>
                <c:pt idx="385">
                  <c:v>0.64590355719665116</c:v>
                </c:pt>
                <c:pt idx="386">
                  <c:v>0.69748160431132755</c:v>
                </c:pt>
                <c:pt idx="387">
                  <c:v>0.70459620988153226</c:v>
                </c:pt>
                <c:pt idx="388">
                  <c:v>0.57961507653005995</c:v>
                </c:pt>
                <c:pt idx="389">
                  <c:v>0.72222222222222232</c:v>
                </c:pt>
                <c:pt idx="390">
                  <c:v>0.55241207962376881</c:v>
                </c:pt>
                <c:pt idx="391">
                  <c:v>0.51940855754415083</c:v>
                </c:pt>
                <c:pt idx="392">
                  <c:v>0.60041207550249021</c:v>
                </c:pt>
                <c:pt idx="393">
                  <c:v>0.66509778600920932</c:v>
                </c:pt>
                <c:pt idx="394">
                  <c:v>0.57381408980714266</c:v>
                </c:pt>
                <c:pt idx="395">
                  <c:v>0.61213155932336427</c:v>
                </c:pt>
                <c:pt idx="396">
                  <c:v>0.63646934845016179</c:v>
                </c:pt>
                <c:pt idx="397">
                  <c:v>0.5522562504234706</c:v>
                </c:pt>
                <c:pt idx="398">
                  <c:v>0.61508109712450032</c:v>
                </c:pt>
                <c:pt idx="399">
                  <c:v>0.50897074786001839</c:v>
                </c:pt>
                <c:pt idx="400">
                  <c:v>0.43846441347642695</c:v>
                </c:pt>
                <c:pt idx="401">
                  <c:v>0.45297843204382054</c:v>
                </c:pt>
                <c:pt idx="402">
                  <c:v>0.52037709013329458</c:v>
                </c:pt>
                <c:pt idx="403">
                  <c:v>0.31012303204816566</c:v>
                </c:pt>
                <c:pt idx="404">
                  <c:v>0.45719732502193849</c:v>
                </c:pt>
                <c:pt idx="405">
                  <c:v>0.41328153234550064</c:v>
                </c:pt>
                <c:pt idx="406">
                  <c:v>0.57782221587392257</c:v>
                </c:pt>
                <c:pt idx="407">
                  <c:v>0.77781937879284269</c:v>
                </c:pt>
                <c:pt idx="408">
                  <c:v>0.77632321408418914</c:v>
                </c:pt>
                <c:pt idx="409">
                  <c:v>0.71750594056183059</c:v>
                </c:pt>
                <c:pt idx="410">
                  <c:v>0.23753002684753424</c:v>
                </c:pt>
                <c:pt idx="411">
                  <c:v>0.34552621206148981</c:v>
                </c:pt>
                <c:pt idx="412">
                  <c:v>0.31073868488471396</c:v>
                </c:pt>
                <c:pt idx="413">
                  <c:v>-8.4498711394651239E-5</c:v>
                </c:pt>
                <c:pt idx="414">
                  <c:v>5.8735858004200253E-2</c:v>
                </c:pt>
                <c:pt idx="415">
                  <c:v>0.23889202939513848</c:v>
                </c:pt>
                <c:pt idx="416">
                  <c:v>0.1711404306945708</c:v>
                </c:pt>
                <c:pt idx="417">
                  <c:v>0.32273313278899862</c:v>
                </c:pt>
                <c:pt idx="418">
                  <c:v>0.67901305905466303</c:v>
                </c:pt>
                <c:pt idx="419">
                  <c:v>0.66722708562815236</c:v>
                </c:pt>
                <c:pt idx="420">
                  <c:v>0.70345721184993237</c:v>
                </c:pt>
                <c:pt idx="421">
                  <c:v>0.58061478188804339</c:v>
                </c:pt>
                <c:pt idx="422">
                  <c:v>0.69538276326039228</c:v>
                </c:pt>
                <c:pt idx="423">
                  <c:v>0.71486565177605854</c:v>
                </c:pt>
                <c:pt idx="424">
                  <c:v>0.53204661325564462</c:v>
                </c:pt>
                <c:pt idx="425">
                  <c:v>0.54418953152317406</c:v>
                </c:pt>
                <c:pt idx="426">
                  <c:v>0.61630084487413983</c:v>
                </c:pt>
                <c:pt idx="427">
                  <c:v>0.51282571637308205</c:v>
                </c:pt>
                <c:pt idx="428">
                  <c:v>0.4082110927870844</c:v>
                </c:pt>
                <c:pt idx="429">
                  <c:v>0.46053751473091525</c:v>
                </c:pt>
                <c:pt idx="430">
                  <c:v>0.5508693767099736</c:v>
                </c:pt>
                <c:pt idx="431">
                  <c:v>0.56126212689458521</c:v>
                </c:pt>
                <c:pt idx="432">
                  <c:v>0.5392947563490198</c:v>
                </c:pt>
                <c:pt idx="433">
                  <c:v>0.47773303774751535</c:v>
                </c:pt>
                <c:pt idx="434">
                  <c:v>0.61361006438595966</c:v>
                </c:pt>
              </c:numCache>
            </c:numRef>
          </c:val>
          <c:smooth val="0"/>
          <c:extLst>
            <c:ext xmlns:c16="http://schemas.microsoft.com/office/drawing/2014/chart" uri="{C3380CC4-5D6E-409C-BE32-E72D297353CC}">
              <c16:uniqueId val="{00000009-2300-4E73-8E22-77BFC189E758}"/>
            </c:ext>
          </c:extLst>
        </c:ser>
        <c:dLbls>
          <c:showLegendKey val="0"/>
          <c:showVal val="0"/>
          <c:showCatName val="0"/>
          <c:showSerName val="0"/>
          <c:showPercent val="0"/>
          <c:showBubbleSize val="0"/>
        </c:dLbls>
        <c:marker val="1"/>
        <c:smooth val="0"/>
        <c:axId val="534192544"/>
        <c:axId val="534167584"/>
      </c:lineChart>
      <c:lineChart>
        <c:grouping val="standard"/>
        <c:varyColors val="0"/>
        <c:ser>
          <c:idx val="4"/>
          <c:order val="4"/>
          <c:tx>
            <c:strRef>
              <c:f>'12 mo trend'!$F$3</c:f>
              <c:strCache>
                <c:ptCount val="1"/>
                <c:pt idx="0">
                  <c:v> Output</c:v>
                </c:pt>
              </c:strCache>
            </c:strRef>
          </c:tx>
          <c:spPr>
            <a:ln w="28575" cap="rnd">
              <a:solidFill>
                <a:schemeClr val="accent5"/>
              </a:solidFill>
              <a:round/>
            </a:ln>
            <a:effectLst/>
          </c:spPr>
          <c:marker>
            <c:symbol val="none"/>
          </c:marker>
          <c:cat>
            <c:multiLvlStrRef>
              <c:f>'12 mo trend'!$A$4:$A$567</c:f>
              <c:multiLvlStrCache>
                <c:ptCount val="435"/>
                <c:lvl>
                  <c:pt idx="1">
                    <c:v>Jan-26</c:v>
                  </c:pt>
                  <c:pt idx="2">
                    <c:v>Feb-26</c:v>
                  </c:pt>
                  <c:pt idx="3">
                    <c:v>Mar-26</c:v>
                  </c:pt>
                  <c:pt idx="4">
                    <c:v>Apr-26</c:v>
                  </c:pt>
                  <c:pt idx="5">
                    <c:v>Jun-26</c:v>
                  </c:pt>
                  <c:pt idx="6">
                    <c:v>May-26</c:v>
                  </c:pt>
                  <c:pt idx="8">
                    <c:v>Jan-26</c:v>
                  </c:pt>
                  <c:pt idx="9">
                    <c:v>Feb-26</c:v>
                  </c:pt>
                  <c:pt idx="10">
                    <c:v>Mar-26</c:v>
                  </c:pt>
                  <c:pt idx="11">
                    <c:v>Apr-26</c:v>
                  </c:pt>
                  <c:pt idx="12">
                    <c:v>Jun-26</c:v>
                  </c:pt>
                  <c:pt idx="13">
                    <c:v>May-26</c:v>
                  </c:pt>
                  <c:pt idx="15">
                    <c:v>Jan-26</c:v>
                  </c:pt>
                  <c:pt idx="16">
                    <c:v>Feb-26</c:v>
                  </c:pt>
                  <c:pt idx="17">
                    <c:v>Mar-26</c:v>
                  </c:pt>
                  <c:pt idx="18">
                    <c:v>Apr-26</c:v>
                  </c:pt>
                  <c:pt idx="19">
                    <c:v>Jun-26</c:v>
                  </c:pt>
                  <c:pt idx="20">
                    <c:v>May-26</c:v>
                  </c:pt>
                  <c:pt idx="22">
                    <c:v>Jan-26</c:v>
                  </c:pt>
                  <c:pt idx="23">
                    <c:v>Feb-26</c:v>
                  </c:pt>
                  <c:pt idx="24">
                    <c:v>Mar-26</c:v>
                  </c:pt>
                  <c:pt idx="25">
                    <c:v>Apr-26</c:v>
                  </c:pt>
                  <c:pt idx="26">
                    <c:v>Jun-26</c:v>
                  </c:pt>
                  <c:pt idx="27">
                    <c:v>May-26</c:v>
                  </c:pt>
                  <c:pt idx="29">
                    <c:v>Jan-26</c:v>
                  </c:pt>
                  <c:pt idx="30">
                    <c:v>Feb-26</c:v>
                  </c:pt>
                  <c:pt idx="31">
                    <c:v>Mar-26</c:v>
                  </c:pt>
                  <c:pt idx="32">
                    <c:v>Apr-26</c:v>
                  </c:pt>
                  <c:pt idx="33">
                    <c:v>Jun-26</c:v>
                  </c:pt>
                  <c:pt idx="34">
                    <c:v>May-26</c:v>
                  </c:pt>
                  <c:pt idx="36">
                    <c:v>Jan-26</c:v>
                  </c:pt>
                  <c:pt idx="37">
                    <c:v>Feb-26</c:v>
                  </c:pt>
                  <c:pt idx="38">
                    <c:v>Mar-26</c:v>
                  </c:pt>
                  <c:pt idx="39">
                    <c:v>Apr-26</c:v>
                  </c:pt>
                  <c:pt idx="40">
                    <c:v>Jun-26</c:v>
                  </c:pt>
                  <c:pt idx="41">
                    <c:v>May-26</c:v>
                  </c:pt>
                  <c:pt idx="43">
                    <c:v>Jan-26</c:v>
                  </c:pt>
                  <c:pt idx="44">
                    <c:v>Feb-26</c:v>
                  </c:pt>
                  <c:pt idx="45">
                    <c:v>Mar-26</c:v>
                  </c:pt>
                  <c:pt idx="46">
                    <c:v>Apr-26</c:v>
                  </c:pt>
                  <c:pt idx="47">
                    <c:v>Jun-26</c:v>
                  </c:pt>
                  <c:pt idx="48">
                    <c:v>May-26</c:v>
                  </c:pt>
                  <c:pt idx="50">
                    <c:v>Jan-26</c:v>
                  </c:pt>
                  <c:pt idx="51">
                    <c:v>Feb-26</c:v>
                  </c:pt>
                  <c:pt idx="52">
                    <c:v>Mar-26</c:v>
                  </c:pt>
                  <c:pt idx="53">
                    <c:v>Apr-26</c:v>
                  </c:pt>
                  <c:pt idx="54">
                    <c:v>Jun-26</c:v>
                  </c:pt>
                  <c:pt idx="55">
                    <c:v>May-26</c:v>
                  </c:pt>
                  <c:pt idx="57">
                    <c:v>Jan-26</c:v>
                  </c:pt>
                  <c:pt idx="58">
                    <c:v>Feb-26</c:v>
                  </c:pt>
                  <c:pt idx="59">
                    <c:v>Mar-26</c:v>
                  </c:pt>
                  <c:pt idx="60">
                    <c:v>Apr-26</c:v>
                  </c:pt>
                  <c:pt idx="61">
                    <c:v>Jun-26</c:v>
                  </c:pt>
                  <c:pt idx="62">
                    <c:v>May-26</c:v>
                  </c:pt>
                  <c:pt idx="64">
                    <c:v>Jan-26</c:v>
                  </c:pt>
                  <c:pt idx="65">
                    <c:v>Feb-26</c:v>
                  </c:pt>
                  <c:pt idx="66">
                    <c:v>Mar-26</c:v>
                  </c:pt>
                  <c:pt idx="67">
                    <c:v>Apr-26</c:v>
                  </c:pt>
                  <c:pt idx="68">
                    <c:v>Jun-26</c:v>
                  </c:pt>
                  <c:pt idx="69">
                    <c:v>May-26</c:v>
                  </c:pt>
                  <c:pt idx="71">
                    <c:v>Jan-26</c:v>
                  </c:pt>
                  <c:pt idx="72">
                    <c:v>Feb-26</c:v>
                  </c:pt>
                  <c:pt idx="73">
                    <c:v>Mar-26</c:v>
                  </c:pt>
                  <c:pt idx="74">
                    <c:v>Apr-26</c:v>
                  </c:pt>
                  <c:pt idx="75">
                    <c:v>Jun-26</c:v>
                  </c:pt>
                  <c:pt idx="76">
                    <c:v>May-26</c:v>
                  </c:pt>
                  <c:pt idx="78">
                    <c:v>Jan-26</c:v>
                  </c:pt>
                  <c:pt idx="79">
                    <c:v>Feb-26</c:v>
                  </c:pt>
                  <c:pt idx="80">
                    <c:v>Mar-26</c:v>
                  </c:pt>
                  <c:pt idx="81">
                    <c:v>Apr-26</c:v>
                  </c:pt>
                  <c:pt idx="82">
                    <c:v>Jun-26</c:v>
                  </c:pt>
                  <c:pt idx="83">
                    <c:v>May-26</c:v>
                  </c:pt>
                  <c:pt idx="85">
                    <c:v>Jan-26</c:v>
                  </c:pt>
                  <c:pt idx="86">
                    <c:v>Feb-26</c:v>
                  </c:pt>
                  <c:pt idx="87">
                    <c:v>Mar-26</c:v>
                  </c:pt>
                  <c:pt idx="88">
                    <c:v>Apr-26</c:v>
                  </c:pt>
                  <c:pt idx="89">
                    <c:v>Jun-26</c:v>
                  </c:pt>
                  <c:pt idx="90">
                    <c:v>May-26</c:v>
                  </c:pt>
                  <c:pt idx="92">
                    <c:v>Jan-26</c:v>
                  </c:pt>
                  <c:pt idx="93">
                    <c:v>Feb-26</c:v>
                  </c:pt>
                  <c:pt idx="94">
                    <c:v>Mar-26</c:v>
                  </c:pt>
                  <c:pt idx="95">
                    <c:v>Apr-26</c:v>
                  </c:pt>
                  <c:pt idx="96">
                    <c:v>Jun-26</c:v>
                  </c:pt>
                  <c:pt idx="97">
                    <c:v>May-26</c:v>
                  </c:pt>
                  <c:pt idx="99">
                    <c:v>Jan-26</c:v>
                  </c:pt>
                  <c:pt idx="100">
                    <c:v>Feb-26</c:v>
                  </c:pt>
                  <c:pt idx="101">
                    <c:v>Mar-26</c:v>
                  </c:pt>
                  <c:pt idx="102">
                    <c:v>Apr-26</c:v>
                  </c:pt>
                  <c:pt idx="103">
                    <c:v>Jun-26</c:v>
                  </c:pt>
                  <c:pt idx="104">
                    <c:v>May-26</c:v>
                  </c:pt>
                  <c:pt idx="106">
                    <c:v>Jan-26</c:v>
                  </c:pt>
                  <c:pt idx="107">
                    <c:v>Feb-26</c:v>
                  </c:pt>
                  <c:pt idx="108">
                    <c:v>Mar-26</c:v>
                  </c:pt>
                  <c:pt idx="109">
                    <c:v>Apr-26</c:v>
                  </c:pt>
                  <c:pt idx="110">
                    <c:v>Jun-26</c:v>
                  </c:pt>
                  <c:pt idx="111">
                    <c:v>May-26</c:v>
                  </c:pt>
                  <c:pt idx="113">
                    <c:v>Jan-26</c:v>
                  </c:pt>
                  <c:pt idx="114">
                    <c:v>Feb-26</c:v>
                  </c:pt>
                  <c:pt idx="115">
                    <c:v>Mar-26</c:v>
                  </c:pt>
                  <c:pt idx="116">
                    <c:v>Apr-26</c:v>
                  </c:pt>
                  <c:pt idx="117">
                    <c:v>Jun-26</c:v>
                  </c:pt>
                  <c:pt idx="118">
                    <c:v>May-26</c:v>
                  </c:pt>
                  <c:pt idx="120">
                    <c:v>Jan-26</c:v>
                  </c:pt>
                  <c:pt idx="121">
                    <c:v>Feb-26</c:v>
                  </c:pt>
                  <c:pt idx="122">
                    <c:v>Mar-26</c:v>
                  </c:pt>
                  <c:pt idx="123">
                    <c:v>Apr-26</c:v>
                  </c:pt>
                  <c:pt idx="124">
                    <c:v>Jun-26</c:v>
                  </c:pt>
                  <c:pt idx="125">
                    <c:v>May-26</c:v>
                  </c:pt>
                  <c:pt idx="127">
                    <c:v>Jan-26</c:v>
                  </c:pt>
                  <c:pt idx="128">
                    <c:v>Feb-26</c:v>
                  </c:pt>
                  <c:pt idx="129">
                    <c:v>Mar-26</c:v>
                  </c:pt>
                  <c:pt idx="130">
                    <c:v>Apr-26</c:v>
                  </c:pt>
                  <c:pt idx="131">
                    <c:v>Jun-26</c:v>
                  </c:pt>
                  <c:pt idx="132">
                    <c:v>May-26</c:v>
                  </c:pt>
                  <c:pt idx="134">
                    <c:v>Jan-26</c:v>
                  </c:pt>
                  <c:pt idx="135">
                    <c:v>Feb-26</c:v>
                  </c:pt>
                  <c:pt idx="136">
                    <c:v>Mar-26</c:v>
                  </c:pt>
                  <c:pt idx="137">
                    <c:v>Apr-26</c:v>
                  </c:pt>
                  <c:pt idx="138">
                    <c:v>Jun-26</c:v>
                  </c:pt>
                  <c:pt idx="139">
                    <c:v>May-26</c:v>
                  </c:pt>
                  <c:pt idx="141">
                    <c:v>Jan-26</c:v>
                  </c:pt>
                  <c:pt idx="142">
                    <c:v>Feb-26</c:v>
                  </c:pt>
                  <c:pt idx="143">
                    <c:v>Mar-26</c:v>
                  </c:pt>
                  <c:pt idx="144">
                    <c:v>Apr-26</c:v>
                  </c:pt>
                  <c:pt idx="145">
                    <c:v>Jun-26</c:v>
                  </c:pt>
                  <c:pt idx="146">
                    <c:v>May-26</c:v>
                  </c:pt>
                  <c:pt idx="148">
                    <c:v>Jan-26</c:v>
                  </c:pt>
                  <c:pt idx="149">
                    <c:v>Feb-26</c:v>
                  </c:pt>
                  <c:pt idx="150">
                    <c:v>Mar-26</c:v>
                  </c:pt>
                  <c:pt idx="151">
                    <c:v>Apr-26</c:v>
                  </c:pt>
                  <c:pt idx="152">
                    <c:v>Jun-26</c:v>
                  </c:pt>
                  <c:pt idx="153">
                    <c:v>May-26</c:v>
                  </c:pt>
                  <c:pt idx="155">
                    <c:v>Jan-26</c:v>
                  </c:pt>
                  <c:pt idx="156">
                    <c:v>Feb-26</c:v>
                  </c:pt>
                  <c:pt idx="157">
                    <c:v>Mar-26</c:v>
                  </c:pt>
                  <c:pt idx="158">
                    <c:v>Apr-26</c:v>
                  </c:pt>
                  <c:pt idx="159">
                    <c:v>Jun-26</c:v>
                  </c:pt>
                  <c:pt idx="160">
                    <c:v>May-26</c:v>
                  </c:pt>
                  <c:pt idx="162">
                    <c:v>Jan-26</c:v>
                  </c:pt>
                  <c:pt idx="163">
                    <c:v>Feb-26</c:v>
                  </c:pt>
                  <c:pt idx="164">
                    <c:v>Mar-26</c:v>
                  </c:pt>
                  <c:pt idx="165">
                    <c:v>Apr-26</c:v>
                  </c:pt>
                  <c:pt idx="166">
                    <c:v>Jun-26</c:v>
                  </c:pt>
                  <c:pt idx="167">
                    <c:v>May-26</c:v>
                  </c:pt>
                  <c:pt idx="169">
                    <c:v>Jan-26</c:v>
                  </c:pt>
                  <c:pt idx="170">
                    <c:v>Feb-26</c:v>
                  </c:pt>
                  <c:pt idx="171">
                    <c:v>Mar-26</c:v>
                  </c:pt>
                  <c:pt idx="172">
                    <c:v>Apr-26</c:v>
                  </c:pt>
                  <c:pt idx="173">
                    <c:v>Jun-26</c:v>
                  </c:pt>
                  <c:pt idx="174">
                    <c:v>May-26</c:v>
                  </c:pt>
                  <c:pt idx="176">
                    <c:v>Jan-26</c:v>
                  </c:pt>
                  <c:pt idx="177">
                    <c:v>Feb-26</c:v>
                  </c:pt>
                  <c:pt idx="178">
                    <c:v>Mar-26</c:v>
                  </c:pt>
                  <c:pt idx="179">
                    <c:v>Apr-26</c:v>
                  </c:pt>
                  <c:pt idx="180">
                    <c:v>Jun-26</c:v>
                  </c:pt>
                  <c:pt idx="181">
                    <c:v>May-26</c:v>
                  </c:pt>
                  <c:pt idx="183">
                    <c:v>Jan-26</c:v>
                  </c:pt>
                  <c:pt idx="184">
                    <c:v>Feb-26</c:v>
                  </c:pt>
                  <c:pt idx="185">
                    <c:v>Mar-26</c:v>
                  </c:pt>
                  <c:pt idx="186">
                    <c:v>Apr-26</c:v>
                  </c:pt>
                  <c:pt idx="187">
                    <c:v>Jun-26</c:v>
                  </c:pt>
                  <c:pt idx="188">
                    <c:v>May-26</c:v>
                  </c:pt>
                  <c:pt idx="190">
                    <c:v>Jan-26</c:v>
                  </c:pt>
                  <c:pt idx="191">
                    <c:v>Feb-26</c:v>
                  </c:pt>
                  <c:pt idx="192">
                    <c:v>Mar-26</c:v>
                  </c:pt>
                  <c:pt idx="193">
                    <c:v>Apr-26</c:v>
                  </c:pt>
                  <c:pt idx="194">
                    <c:v>Jun-26</c:v>
                  </c:pt>
                  <c:pt idx="195">
                    <c:v>May-26</c:v>
                  </c:pt>
                  <c:pt idx="197">
                    <c:v>Jan-26</c:v>
                  </c:pt>
                  <c:pt idx="198">
                    <c:v>Feb-26</c:v>
                  </c:pt>
                  <c:pt idx="199">
                    <c:v>Mar-26</c:v>
                  </c:pt>
                  <c:pt idx="200">
                    <c:v>Apr-26</c:v>
                  </c:pt>
                  <c:pt idx="201">
                    <c:v>Jun-26</c:v>
                  </c:pt>
                  <c:pt idx="202">
                    <c:v>May-26</c:v>
                  </c:pt>
                  <c:pt idx="204">
                    <c:v>Jan-26</c:v>
                  </c:pt>
                  <c:pt idx="205">
                    <c:v>Feb-26</c:v>
                  </c:pt>
                  <c:pt idx="206">
                    <c:v>Mar-26</c:v>
                  </c:pt>
                  <c:pt idx="207">
                    <c:v>Apr-26</c:v>
                  </c:pt>
                  <c:pt idx="208">
                    <c:v>Jun-26</c:v>
                  </c:pt>
                  <c:pt idx="209">
                    <c:v>May-26</c:v>
                  </c:pt>
                  <c:pt idx="211">
                    <c:v>Jan-26</c:v>
                  </c:pt>
                  <c:pt idx="212">
                    <c:v>Feb-26</c:v>
                  </c:pt>
                  <c:pt idx="213">
                    <c:v>Mar-26</c:v>
                  </c:pt>
                  <c:pt idx="214">
                    <c:v>Apr-26</c:v>
                  </c:pt>
                  <c:pt idx="215">
                    <c:v>Jun-26</c:v>
                  </c:pt>
                  <c:pt idx="216">
                    <c:v>May-26</c:v>
                  </c:pt>
                  <c:pt idx="218">
                    <c:v>Jan-26</c:v>
                  </c:pt>
                  <c:pt idx="219">
                    <c:v>Feb-26</c:v>
                  </c:pt>
                  <c:pt idx="220">
                    <c:v>Mar-26</c:v>
                  </c:pt>
                  <c:pt idx="221">
                    <c:v>Apr-26</c:v>
                  </c:pt>
                  <c:pt idx="222">
                    <c:v>Jun-26</c:v>
                  </c:pt>
                  <c:pt idx="223">
                    <c:v>May-26</c:v>
                  </c:pt>
                  <c:pt idx="225">
                    <c:v>Jan-26</c:v>
                  </c:pt>
                  <c:pt idx="226">
                    <c:v>Feb-26</c:v>
                  </c:pt>
                  <c:pt idx="227">
                    <c:v>Mar-26</c:v>
                  </c:pt>
                  <c:pt idx="228">
                    <c:v>Apr-26</c:v>
                  </c:pt>
                  <c:pt idx="229">
                    <c:v>Jun-26</c:v>
                  </c:pt>
                  <c:pt idx="230">
                    <c:v>May-26</c:v>
                  </c:pt>
                  <c:pt idx="232">
                    <c:v>Jan-26</c:v>
                  </c:pt>
                  <c:pt idx="233">
                    <c:v>Feb-26</c:v>
                  </c:pt>
                  <c:pt idx="234">
                    <c:v>Mar-26</c:v>
                  </c:pt>
                  <c:pt idx="235">
                    <c:v>Apr-26</c:v>
                  </c:pt>
                  <c:pt idx="236">
                    <c:v>Jun-26</c:v>
                  </c:pt>
                  <c:pt idx="237">
                    <c:v>May-26</c:v>
                  </c:pt>
                  <c:pt idx="239">
                    <c:v>Jan-26</c:v>
                  </c:pt>
                  <c:pt idx="240">
                    <c:v>Feb-26</c:v>
                  </c:pt>
                  <c:pt idx="241">
                    <c:v>Mar-26</c:v>
                  </c:pt>
                  <c:pt idx="242">
                    <c:v>Apr-26</c:v>
                  </c:pt>
                  <c:pt idx="243">
                    <c:v>Jun-26</c:v>
                  </c:pt>
                  <c:pt idx="244">
                    <c:v>May-26</c:v>
                  </c:pt>
                  <c:pt idx="246">
                    <c:v>Jan-26</c:v>
                  </c:pt>
                  <c:pt idx="247">
                    <c:v>Feb-26</c:v>
                  </c:pt>
                  <c:pt idx="248">
                    <c:v>Mar-26</c:v>
                  </c:pt>
                  <c:pt idx="249">
                    <c:v>Apr-26</c:v>
                  </c:pt>
                  <c:pt idx="250">
                    <c:v>Jun-26</c:v>
                  </c:pt>
                  <c:pt idx="251">
                    <c:v>May-26</c:v>
                  </c:pt>
                  <c:pt idx="253">
                    <c:v>Jan-26</c:v>
                  </c:pt>
                  <c:pt idx="254">
                    <c:v>Feb-26</c:v>
                  </c:pt>
                  <c:pt idx="255">
                    <c:v>Mar-26</c:v>
                  </c:pt>
                  <c:pt idx="256">
                    <c:v>Apr-26</c:v>
                  </c:pt>
                  <c:pt idx="257">
                    <c:v>Jun-26</c:v>
                  </c:pt>
                  <c:pt idx="258">
                    <c:v>May-26</c:v>
                  </c:pt>
                  <c:pt idx="260">
                    <c:v>Jan-26</c:v>
                  </c:pt>
                  <c:pt idx="261">
                    <c:v>Feb-26</c:v>
                  </c:pt>
                  <c:pt idx="262">
                    <c:v>Mar-26</c:v>
                  </c:pt>
                  <c:pt idx="263">
                    <c:v>Apr-26</c:v>
                  </c:pt>
                  <c:pt idx="264">
                    <c:v>Jun-26</c:v>
                  </c:pt>
                  <c:pt idx="265">
                    <c:v>May-26</c:v>
                  </c:pt>
                  <c:pt idx="267">
                    <c:v>Jan-26</c:v>
                  </c:pt>
                  <c:pt idx="268">
                    <c:v>Feb-26</c:v>
                  </c:pt>
                  <c:pt idx="269">
                    <c:v>Mar-26</c:v>
                  </c:pt>
                  <c:pt idx="270">
                    <c:v>Apr-26</c:v>
                  </c:pt>
                  <c:pt idx="271">
                    <c:v>Jun-26</c:v>
                  </c:pt>
                  <c:pt idx="272">
                    <c:v>May-26</c:v>
                  </c:pt>
                  <c:pt idx="274">
                    <c:v>Jan-26</c:v>
                  </c:pt>
                  <c:pt idx="275">
                    <c:v>Feb-26</c:v>
                  </c:pt>
                  <c:pt idx="276">
                    <c:v>Mar-26</c:v>
                  </c:pt>
                  <c:pt idx="277">
                    <c:v>Apr-26</c:v>
                  </c:pt>
                  <c:pt idx="278">
                    <c:v>Jun-26</c:v>
                  </c:pt>
                  <c:pt idx="279">
                    <c:v>May-26</c:v>
                  </c:pt>
                  <c:pt idx="281">
                    <c:v>Jan-26</c:v>
                  </c:pt>
                  <c:pt idx="282">
                    <c:v>Feb-26</c:v>
                  </c:pt>
                  <c:pt idx="283">
                    <c:v>Mar-26</c:v>
                  </c:pt>
                  <c:pt idx="284">
                    <c:v>Apr-26</c:v>
                  </c:pt>
                  <c:pt idx="285">
                    <c:v>Jun-26</c:v>
                  </c:pt>
                  <c:pt idx="286">
                    <c:v>May-26</c:v>
                  </c:pt>
                  <c:pt idx="288">
                    <c:v>Jan-26</c:v>
                  </c:pt>
                  <c:pt idx="289">
                    <c:v>Feb-26</c:v>
                  </c:pt>
                  <c:pt idx="290">
                    <c:v>Mar-26</c:v>
                  </c:pt>
                  <c:pt idx="291">
                    <c:v>Apr-26</c:v>
                  </c:pt>
                  <c:pt idx="292">
                    <c:v>Jun-26</c:v>
                  </c:pt>
                  <c:pt idx="293">
                    <c:v>May-26</c:v>
                  </c:pt>
                  <c:pt idx="295">
                    <c:v>Jan-26</c:v>
                  </c:pt>
                  <c:pt idx="296">
                    <c:v>Feb-26</c:v>
                  </c:pt>
                  <c:pt idx="297">
                    <c:v>Mar-26</c:v>
                  </c:pt>
                  <c:pt idx="298">
                    <c:v>Apr-26</c:v>
                  </c:pt>
                  <c:pt idx="299">
                    <c:v>Jun-26</c:v>
                  </c:pt>
                  <c:pt idx="300">
                    <c:v>May-26</c:v>
                  </c:pt>
                  <c:pt idx="302">
                    <c:v>Jan-26</c:v>
                  </c:pt>
                  <c:pt idx="303">
                    <c:v>Feb-26</c:v>
                  </c:pt>
                  <c:pt idx="304">
                    <c:v>Mar-26</c:v>
                  </c:pt>
                  <c:pt idx="305">
                    <c:v>Apr-26</c:v>
                  </c:pt>
                  <c:pt idx="306">
                    <c:v>Jun-26</c:v>
                  </c:pt>
                  <c:pt idx="307">
                    <c:v>May-26</c:v>
                  </c:pt>
                  <c:pt idx="309">
                    <c:v>Jan-26</c:v>
                  </c:pt>
                  <c:pt idx="310">
                    <c:v>Feb-26</c:v>
                  </c:pt>
                  <c:pt idx="311">
                    <c:v>Mar-26</c:v>
                  </c:pt>
                  <c:pt idx="312">
                    <c:v>Apr-26</c:v>
                  </c:pt>
                  <c:pt idx="313">
                    <c:v>Jun-26</c:v>
                  </c:pt>
                  <c:pt idx="314">
                    <c:v>May-26</c:v>
                  </c:pt>
                  <c:pt idx="316">
                    <c:v>Jan-26</c:v>
                  </c:pt>
                  <c:pt idx="317">
                    <c:v>Feb-26</c:v>
                  </c:pt>
                  <c:pt idx="318">
                    <c:v>Mar-26</c:v>
                  </c:pt>
                  <c:pt idx="319">
                    <c:v>Apr-26</c:v>
                  </c:pt>
                  <c:pt idx="320">
                    <c:v>Jun-26</c:v>
                  </c:pt>
                  <c:pt idx="321">
                    <c:v>May-26</c:v>
                  </c:pt>
                  <c:pt idx="323">
                    <c:v>Jan-26</c:v>
                  </c:pt>
                  <c:pt idx="324">
                    <c:v>Feb-26</c:v>
                  </c:pt>
                  <c:pt idx="325">
                    <c:v>Mar-26</c:v>
                  </c:pt>
                  <c:pt idx="326">
                    <c:v>Apr-26</c:v>
                  </c:pt>
                  <c:pt idx="327">
                    <c:v>Jun-26</c:v>
                  </c:pt>
                  <c:pt idx="328">
                    <c:v>May-26</c:v>
                  </c:pt>
                  <c:pt idx="330">
                    <c:v>Jan-26</c:v>
                  </c:pt>
                  <c:pt idx="331">
                    <c:v>Feb-26</c:v>
                  </c:pt>
                  <c:pt idx="332">
                    <c:v>Mar-26</c:v>
                  </c:pt>
                  <c:pt idx="333">
                    <c:v>Apr-26</c:v>
                  </c:pt>
                  <c:pt idx="334">
                    <c:v>Jun-26</c:v>
                  </c:pt>
                  <c:pt idx="335">
                    <c:v>May-26</c:v>
                  </c:pt>
                  <c:pt idx="337">
                    <c:v>Jan-26</c:v>
                  </c:pt>
                  <c:pt idx="338">
                    <c:v>Feb-26</c:v>
                  </c:pt>
                  <c:pt idx="339">
                    <c:v>Mar-26</c:v>
                  </c:pt>
                  <c:pt idx="340">
                    <c:v>Apr-26</c:v>
                  </c:pt>
                  <c:pt idx="341">
                    <c:v>Jun-26</c:v>
                  </c:pt>
                  <c:pt idx="342">
                    <c:v>May-26</c:v>
                  </c:pt>
                  <c:pt idx="344">
                    <c:v>Jan-26</c:v>
                  </c:pt>
                  <c:pt idx="345">
                    <c:v>Feb-26</c:v>
                  </c:pt>
                  <c:pt idx="346">
                    <c:v>Mar-26</c:v>
                  </c:pt>
                  <c:pt idx="347">
                    <c:v>Apr-26</c:v>
                  </c:pt>
                  <c:pt idx="348">
                    <c:v>Jun-26</c:v>
                  </c:pt>
                  <c:pt idx="349">
                    <c:v>May-26</c:v>
                  </c:pt>
                  <c:pt idx="351">
                    <c:v>Jan-26</c:v>
                  </c:pt>
                  <c:pt idx="352">
                    <c:v>Feb-26</c:v>
                  </c:pt>
                  <c:pt idx="353">
                    <c:v>Mar-26</c:v>
                  </c:pt>
                  <c:pt idx="354">
                    <c:v>Apr-26</c:v>
                  </c:pt>
                  <c:pt idx="355">
                    <c:v>Jun-26</c:v>
                  </c:pt>
                  <c:pt idx="356">
                    <c:v>May-26</c:v>
                  </c:pt>
                  <c:pt idx="358">
                    <c:v>Jan-26</c:v>
                  </c:pt>
                  <c:pt idx="359">
                    <c:v>Feb-26</c:v>
                  </c:pt>
                  <c:pt idx="360">
                    <c:v>Mar-26</c:v>
                  </c:pt>
                  <c:pt idx="361">
                    <c:v>Apr-26</c:v>
                  </c:pt>
                  <c:pt idx="362">
                    <c:v>Jun-26</c:v>
                  </c:pt>
                  <c:pt idx="363">
                    <c:v>May-26</c:v>
                  </c:pt>
                  <c:pt idx="365">
                    <c:v>Jan-26</c:v>
                  </c:pt>
                  <c:pt idx="366">
                    <c:v>Feb-26</c:v>
                  </c:pt>
                  <c:pt idx="367">
                    <c:v>Mar-26</c:v>
                  </c:pt>
                  <c:pt idx="368">
                    <c:v>Apr-26</c:v>
                  </c:pt>
                  <c:pt idx="369">
                    <c:v>Jun-26</c:v>
                  </c:pt>
                  <c:pt idx="370">
                    <c:v>May-26</c:v>
                  </c:pt>
                  <c:pt idx="372">
                    <c:v>Jan-26</c:v>
                  </c:pt>
                  <c:pt idx="373">
                    <c:v>Feb-26</c:v>
                  </c:pt>
                  <c:pt idx="374">
                    <c:v>Mar-26</c:v>
                  </c:pt>
                  <c:pt idx="375">
                    <c:v>Apr-26</c:v>
                  </c:pt>
                  <c:pt idx="376">
                    <c:v>Jun-26</c:v>
                  </c:pt>
                  <c:pt idx="377">
                    <c:v>May-26</c:v>
                  </c:pt>
                  <c:pt idx="379">
                    <c:v>Jan-26</c:v>
                  </c:pt>
                  <c:pt idx="380">
                    <c:v>Feb-26</c:v>
                  </c:pt>
                  <c:pt idx="381">
                    <c:v>Mar-26</c:v>
                  </c:pt>
                  <c:pt idx="382">
                    <c:v>Apr-26</c:v>
                  </c:pt>
                  <c:pt idx="383">
                    <c:v>Jun-26</c:v>
                  </c:pt>
                  <c:pt idx="384">
                    <c:v>May-26</c:v>
                  </c:pt>
                  <c:pt idx="386">
                    <c:v>Jan-26</c:v>
                  </c:pt>
                  <c:pt idx="387">
                    <c:v>Feb-26</c:v>
                  </c:pt>
                  <c:pt idx="388">
                    <c:v>Mar-26</c:v>
                  </c:pt>
                  <c:pt idx="389">
                    <c:v>Apr-26</c:v>
                  </c:pt>
                  <c:pt idx="390">
                    <c:v>Jun-26</c:v>
                  </c:pt>
                  <c:pt idx="391">
                    <c:v>May-26</c:v>
                  </c:pt>
                  <c:pt idx="393">
                    <c:v>Jan-26</c:v>
                  </c:pt>
                  <c:pt idx="394">
                    <c:v>Feb-26</c:v>
                  </c:pt>
                  <c:pt idx="395">
                    <c:v>Mar-26</c:v>
                  </c:pt>
                  <c:pt idx="396">
                    <c:v>Apr-26</c:v>
                  </c:pt>
                  <c:pt idx="397">
                    <c:v>Jun-26</c:v>
                  </c:pt>
                  <c:pt idx="398">
                    <c:v>May-26</c:v>
                  </c:pt>
                  <c:pt idx="400">
                    <c:v>Jan-26</c:v>
                  </c:pt>
                  <c:pt idx="401">
                    <c:v>Feb-26</c:v>
                  </c:pt>
                  <c:pt idx="402">
                    <c:v>Mar-26</c:v>
                  </c:pt>
                  <c:pt idx="403">
                    <c:v>Apr-26</c:v>
                  </c:pt>
                  <c:pt idx="404">
                    <c:v>Jun-26</c:v>
                  </c:pt>
                  <c:pt idx="405">
                    <c:v>May-26</c:v>
                  </c:pt>
                  <c:pt idx="406">
                    <c:v>Jan-26</c:v>
                  </c:pt>
                  <c:pt idx="407">
                    <c:v>Apr-26</c:v>
                  </c:pt>
                  <c:pt idx="408">
                    <c:v>Jun-26</c:v>
                  </c:pt>
                  <c:pt idx="409">
                    <c:v>May-26</c:v>
                  </c:pt>
                  <c:pt idx="411">
                    <c:v>Jan-26</c:v>
                  </c:pt>
                  <c:pt idx="412">
                    <c:v>Feb-26</c:v>
                  </c:pt>
                  <c:pt idx="413">
                    <c:v>Mar-26</c:v>
                  </c:pt>
                  <c:pt idx="414">
                    <c:v>Apr-26</c:v>
                  </c:pt>
                  <c:pt idx="415">
                    <c:v>Jun-26</c:v>
                  </c:pt>
                  <c:pt idx="416">
                    <c:v>May-26</c:v>
                  </c:pt>
                  <c:pt idx="418">
                    <c:v>Jan-26</c:v>
                  </c:pt>
                  <c:pt idx="419">
                    <c:v>Feb-26</c:v>
                  </c:pt>
                  <c:pt idx="420">
                    <c:v>Mar-26</c:v>
                  </c:pt>
                  <c:pt idx="421">
                    <c:v>Apr-26</c:v>
                  </c:pt>
                  <c:pt idx="422">
                    <c:v>Jun-26</c:v>
                  </c:pt>
                  <c:pt idx="423">
                    <c:v>May-26</c:v>
                  </c:pt>
                  <c:pt idx="424">
                    <c:v>Jan-26</c:v>
                  </c:pt>
                  <c:pt idx="425">
                    <c:v>Apr-26</c:v>
                  </c:pt>
                  <c:pt idx="426">
                    <c:v>Jun-26</c:v>
                  </c:pt>
                  <c:pt idx="427">
                    <c:v>May-26</c:v>
                  </c:pt>
                  <c:pt idx="428">
                    <c:v>Jan-26</c:v>
                  </c:pt>
                  <c:pt idx="429">
                    <c:v>Apr-26</c:v>
                  </c:pt>
                  <c:pt idx="430">
                    <c:v>Jun-26</c:v>
                  </c:pt>
                  <c:pt idx="431">
                    <c:v>May-26</c:v>
                  </c:pt>
                  <c:pt idx="432">
                    <c:v>Apr-26</c:v>
                  </c:pt>
                  <c:pt idx="433">
                    <c:v>Jun-26</c:v>
                  </c:pt>
                  <c:pt idx="434">
                    <c:v>May-26</c:v>
                  </c:pt>
                </c:lvl>
                <c:lvl>
                  <c:pt idx="0">
                    <c:v>2025</c:v>
                  </c:pt>
                  <c:pt idx="1">
                    <c:v>2026</c:v>
                  </c:pt>
                  <c:pt idx="7">
                    <c:v>2025</c:v>
                  </c:pt>
                  <c:pt idx="8">
                    <c:v>2026</c:v>
                  </c:pt>
                  <c:pt idx="14">
                    <c:v>2025</c:v>
                  </c:pt>
                  <c:pt idx="15">
                    <c:v>2026</c:v>
                  </c:pt>
                  <c:pt idx="21">
                    <c:v>2025</c:v>
                  </c:pt>
                  <c:pt idx="22">
                    <c:v>2026</c:v>
                  </c:pt>
                  <c:pt idx="28">
                    <c:v>2025</c:v>
                  </c:pt>
                  <c:pt idx="29">
                    <c:v>2026</c:v>
                  </c:pt>
                  <c:pt idx="35">
                    <c:v>2025</c:v>
                  </c:pt>
                  <c:pt idx="36">
                    <c:v>2026</c:v>
                  </c:pt>
                  <c:pt idx="42">
                    <c:v>2025</c:v>
                  </c:pt>
                  <c:pt idx="43">
                    <c:v>2026</c:v>
                  </c:pt>
                  <c:pt idx="49">
                    <c:v>2025</c:v>
                  </c:pt>
                  <c:pt idx="50">
                    <c:v>2026</c:v>
                  </c:pt>
                  <c:pt idx="56">
                    <c:v>2025</c:v>
                  </c:pt>
                  <c:pt idx="57">
                    <c:v>2026</c:v>
                  </c:pt>
                  <c:pt idx="63">
                    <c:v>2025</c:v>
                  </c:pt>
                  <c:pt idx="64">
                    <c:v>2026</c:v>
                  </c:pt>
                  <c:pt idx="70">
                    <c:v>2025</c:v>
                  </c:pt>
                  <c:pt idx="71">
                    <c:v>2026</c:v>
                  </c:pt>
                  <c:pt idx="77">
                    <c:v>2025</c:v>
                  </c:pt>
                  <c:pt idx="78">
                    <c:v>2026</c:v>
                  </c:pt>
                  <c:pt idx="84">
                    <c:v>2025</c:v>
                  </c:pt>
                  <c:pt idx="85">
                    <c:v>2026</c:v>
                  </c:pt>
                  <c:pt idx="91">
                    <c:v>2025</c:v>
                  </c:pt>
                  <c:pt idx="92">
                    <c:v>2026</c:v>
                  </c:pt>
                  <c:pt idx="98">
                    <c:v>2025</c:v>
                  </c:pt>
                  <c:pt idx="99">
                    <c:v>2026</c:v>
                  </c:pt>
                  <c:pt idx="105">
                    <c:v>2025</c:v>
                  </c:pt>
                  <c:pt idx="106">
                    <c:v>2026</c:v>
                  </c:pt>
                  <c:pt idx="112">
                    <c:v>2025</c:v>
                  </c:pt>
                  <c:pt idx="113">
                    <c:v>2026</c:v>
                  </c:pt>
                  <c:pt idx="119">
                    <c:v>2025</c:v>
                  </c:pt>
                  <c:pt idx="120">
                    <c:v>2026</c:v>
                  </c:pt>
                  <c:pt idx="126">
                    <c:v>2025</c:v>
                  </c:pt>
                  <c:pt idx="127">
                    <c:v>2026</c:v>
                  </c:pt>
                  <c:pt idx="133">
                    <c:v>2025</c:v>
                  </c:pt>
                  <c:pt idx="134">
                    <c:v>2026</c:v>
                  </c:pt>
                  <c:pt idx="140">
                    <c:v>2025</c:v>
                  </c:pt>
                  <c:pt idx="141">
                    <c:v>2026</c:v>
                  </c:pt>
                  <c:pt idx="147">
                    <c:v>2025</c:v>
                  </c:pt>
                  <c:pt idx="148">
                    <c:v>2026</c:v>
                  </c:pt>
                  <c:pt idx="154">
                    <c:v>2025</c:v>
                  </c:pt>
                  <c:pt idx="155">
                    <c:v>2026</c:v>
                  </c:pt>
                  <c:pt idx="161">
                    <c:v>2025</c:v>
                  </c:pt>
                  <c:pt idx="162">
                    <c:v>2026</c:v>
                  </c:pt>
                  <c:pt idx="168">
                    <c:v>2025</c:v>
                  </c:pt>
                  <c:pt idx="169">
                    <c:v>2026</c:v>
                  </c:pt>
                  <c:pt idx="175">
                    <c:v>2025</c:v>
                  </c:pt>
                  <c:pt idx="176">
                    <c:v>2026</c:v>
                  </c:pt>
                  <c:pt idx="182">
                    <c:v>2025</c:v>
                  </c:pt>
                  <c:pt idx="183">
                    <c:v>2026</c:v>
                  </c:pt>
                  <c:pt idx="189">
                    <c:v>2025</c:v>
                  </c:pt>
                  <c:pt idx="190">
                    <c:v>2026</c:v>
                  </c:pt>
                  <c:pt idx="196">
                    <c:v>2025</c:v>
                  </c:pt>
                  <c:pt idx="197">
                    <c:v>2026</c:v>
                  </c:pt>
                  <c:pt idx="203">
                    <c:v>2025</c:v>
                  </c:pt>
                  <c:pt idx="204">
                    <c:v>2026</c:v>
                  </c:pt>
                  <c:pt idx="210">
                    <c:v>2025</c:v>
                  </c:pt>
                  <c:pt idx="211">
                    <c:v>2026</c:v>
                  </c:pt>
                  <c:pt idx="217">
                    <c:v>2025</c:v>
                  </c:pt>
                  <c:pt idx="218">
                    <c:v>2026</c:v>
                  </c:pt>
                  <c:pt idx="224">
                    <c:v>2025</c:v>
                  </c:pt>
                  <c:pt idx="225">
                    <c:v>2026</c:v>
                  </c:pt>
                  <c:pt idx="231">
                    <c:v>2025</c:v>
                  </c:pt>
                  <c:pt idx="232">
                    <c:v>2026</c:v>
                  </c:pt>
                  <c:pt idx="238">
                    <c:v>2025</c:v>
                  </c:pt>
                  <c:pt idx="239">
                    <c:v>2026</c:v>
                  </c:pt>
                  <c:pt idx="245">
                    <c:v>2025</c:v>
                  </c:pt>
                  <c:pt idx="246">
                    <c:v>2026</c:v>
                  </c:pt>
                  <c:pt idx="252">
                    <c:v>2025</c:v>
                  </c:pt>
                  <c:pt idx="253">
                    <c:v>2026</c:v>
                  </c:pt>
                  <c:pt idx="259">
                    <c:v>2025</c:v>
                  </c:pt>
                  <c:pt idx="260">
                    <c:v>2026</c:v>
                  </c:pt>
                  <c:pt idx="266">
                    <c:v>2025</c:v>
                  </c:pt>
                  <c:pt idx="267">
                    <c:v>2026</c:v>
                  </c:pt>
                  <c:pt idx="273">
                    <c:v>2025</c:v>
                  </c:pt>
                  <c:pt idx="274">
                    <c:v>2026</c:v>
                  </c:pt>
                  <c:pt idx="280">
                    <c:v>2025</c:v>
                  </c:pt>
                  <c:pt idx="281">
                    <c:v>2026</c:v>
                  </c:pt>
                  <c:pt idx="287">
                    <c:v>2025</c:v>
                  </c:pt>
                  <c:pt idx="288">
                    <c:v>2026</c:v>
                  </c:pt>
                  <c:pt idx="294">
                    <c:v>2025</c:v>
                  </c:pt>
                  <c:pt idx="295">
                    <c:v>2026</c:v>
                  </c:pt>
                  <c:pt idx="301">
                    <c:v>2025</c:v>
                  </c:pt>
                  <c:pt idx="302">
                    <c:v>2026</c:v>
                  </c:pt>
                  <c:pt idx="308">
                    <c:v>2025</c:v>
                  </c:pt>
                  <c:pt idx="309">
                    <c:v>2026</c:v>
                  </c:pt>
                  <c:pt idx="315">
                    <c:v>2025</c:v>
                  </c:pt>
                  <c:pt idx="316">
                    <c:v>2026</c:v>
                  </c:pt>
                  <c:pt idx="322">
                    <c:v>2025</c:v>
                  </c:pt>
                  <c:pt idx="323">
                    <c:v>2026</c:v>
                  </c:pt>
                  <c:pt idx="329">
                    <c:v>2025</c:v>
                  </c:pt>
                  <c:pt idx="330">
                    <c:v>2026</c:v>
                  </c:pt>
                  <c:pt idx="336">
                    <c:v>2025</c:v>
                  </c:pt>
                  <c:pt idx="337">
                    <c:v>2026</c:v>
                  </c:pt>
                  <c:pt idx="343">
                    <c:v>2025</c:v>
                  </c:pt>
                  <c:pt idx="344">
                    <c:v>2026</c:v>
                  </c:pt>
                  <c:pt idx="350">
                    <c:v>2025</c:v>
                  </c:pt>
                  <c:pt idx="351">
                    <c:v>2026</c:v>
                  </c:pt>
                  <c:pt idx="357">
                    <c:v>2025</c:v>
                  </c:pt>
                  <c:pt idx="358">
                    <c:v>2026</c:v>
                  </c:pt>
                  <c:pt idx="364">
                    <c:v>2025</c:v>
                  </c:pt>
                  <c:pt idx="365">
                    <c:v>2026</c:v>
                  </c:pt>
                  <c:pt idx="371">
                    <c:v>2025</c:v>
                  </c:pt>
                  <c:pt idx="372">
                    <c:v>2026</c:v>
                  </c:pt>
                  <c:pt idx="378">
                    <c:v>2025</c:v>
                  </c:pt>
                  <c:pt idx="379">
                    <c:v>2026</c:v>
                  </c:pt>
                  <c:pt idx="385">
                    <c:v>2025</c:v>
                  </c:pt>
                  <c:pt idx="386">
                    <c:v>2026</c:v>
                  </c:pt>
                  <c:pt idx="392">
                    <c:v>2025</c:v>
                  </c:pt>
                  <c:pt idx="393">
                    <c:v>2026</c:v>
                  </c:pt>
                  <c:pt idx="399">
                    <c:v>2025</c:v>
                  </c:pt>
                  <c:pt idx="400">
                    <c:v>2026</c:v>
                  </c:pt>
                  <c:pt idx="406">
                    <c:v>2026</c:v>
                  </c:pt>
                  <c:pt idx="410">
                    <c:v>2025</c:v>
                  </c:pt>
                  <c:pt idx="411">
                    <c:v>2026</c:v>
                  </c:pt>
                  <c:pt idx="417">
                    <c:v>2025</c:v>
                  </c:pt>
                  <c:pt idx="418">
                    <c:v>2026</c:v>
                  </c:pt>
                  <c:pt idx="424">
                    <c:v>2026</c:v>
                  </c:pt>
                  <c:pt idx="428">
                    <c:v>2026</c:v>
                  </c:pt>
                  <c:pt idx="432">
                    <c:v>2026</c:v>
                  </c:pt>
                </c:lvl>
                <c:lvl>
                  <c:pt idx="0">
                    <c:v>1Pc Autocoiner 1 (789)</c:v>
                  </c:pt>
                  <c:pt idx="7">
                    <c:v>1Pc Autocoiner 2 (844)</c:v>
                  </c:pt>
                  <c:pt idx="14">
                    <c:v>1pc Autocoiner 9 (34753)</c:v>
                  </c:pt>
                  <c:pt idx="21">
                    <c:v>1PCAC10</c:v>
                  </c:pt>
                  <c:pt idx="28">
                    <c:v>2Pc Autocoiner 3 (796)</c:v>
                  </c:pt>
                  <c:pt idx="35">
                    <c:v>2Pc Autocoiner 4 (843)</c:v>
                  </c:pt>
                  <c:pt idx="42">
                    <c:v>2Pc Autocoiner 5 (858)</c:v>
                  </c:pt>
                  <c:pt idx="49">
                    <c:v>2Pc Autocoiner 7 (996)</c:v>
                  </c:pt>
                  <c:pt idx="56">
                    <c:v>2PCAC06</c:v>
                  </c:pt>
                  <c:pt idx="63">
                    <c:v>AC08</c:v>
                  </c:pt>
                  <c:pt idx="70">
                    <c:v>AC09</c:v>
                  </c:pt>
                  <c:pt idx="77">
                    <c:v>AC10</c:v>
                  </c:pt>
                  <c:pt idx="84">
                    <c:v>Autocoiner #3</c:v>
                  </c:pt>
                  <c:pt idx="91">
                    <c:v>Autocoiner #4</c:v>
                  </c:pt>
                  <c:pt idx="98">
                    <c:v>Autocoiner #5</c:v>
                  </c:pt>
                  <c:pt idx="105">
                    <c:v>Autocoiner #6</c:v>
                  </c:pt>
                  <c:pt idx="112">
                    <c:v>Autocoiner #7</c:v>
                  </c:pt>
                  <c:pt idx="119">
                    <c:v>Autocoiner #8</c:v>
                  </c:pt>
                  <c:pt idx="126">
                    <c:v>BFX1</c:v>
                  </c:pt>
                  <c:pt idx="133">
                    <c:v>BIM 1 (815)</c:v>
                  </c:pt>
                  <c:pt idx="140">
                    <c:v>BIM 10 (997)</c:v>
                  </c:pt>
                  <c:pt idx="147">
                    <c:v>BIM 11 (991)</c:v>
                  </c:pt>
                  <c:pt idx="154">
                    <c:v>BIM 12</c:v>
                  </c:pt>
                  <c:pt idx="161">
                    <c:v>BIM 17</c:v>
                  </c:pt>
                  <c:pt idx="168">
                    <c:v>BIM 2 (820)</c:v>
                  </c:pt>
                  <c:pt idx="175">
                    <c:v>BIM 4 (828)</c:v>
                  </c:pt>
                  <c:pt idx="182">
                    <c:v>BIM 6 (788)</c:v>
                  </c:pt>
                  <c:pt idx="189">
                    <c:v>BIM 7 (798)</c:v>
                  </c:pt>
                  <c:pt idx="196">
                    <c:v>BIM 9 (977)</c:v>
                  </c:pt>
                  <c:pt idx="203">
                    <c:v>BIM03</c:v>
                  </c:pt>
                  <c:pt idx="210">
                    <c:v>BIM08</c:v>
                  </c:pt>
                  <c:pt idx="217">
                    <c:v>BIM13</c:v>
                  </c:pt>
                  <c:pt idx="224">
                    <c:v>BIM14</c:v>
                  </c:pt>
                  <c:pt idx="231">
                    <c:v>BIM15</c:v>
                  </c:pt>
                  <c:pt idx="238">
                    <c:v>BIM16</c:v>
                  </c:pt>
                  <c:pt idx="245">
                    <c:v>EX05</c:v>
                  </c:pt>
                  <c:pt idx="252">
                    <c:v>Extruder 4 (994)</c:v>
                  </c:pt>
                  <c:pt idx="259">
                    <c:v>HF11</c:v>
                  </c:pt>
                  <c:pt idx="266">
                    <c:v>HF17</c:v>
                  </c:pt>
                  <c:pt idx="273">
                    <c:v>HU1 (849)</c:v>
                  </c:pt>
                  <c:pt idx="280">
                    <c:v>HU2</c:v>
                  </c:pt>
                  <c:pt idx="287">
                    <c:v>Keifel11 (978)</c:v>
                  </c:pt>
                  <c:pt idx="294">
                    <c:v>Keifel12 (979)</c:v>
                  </c:pt>
                  <c:pt idx="301">
                    <c:v>Kiefel 10</c:v>
                  </c:pt>
                  <c:pt idx="308">
                    <c:v>Kiefel 13</c:v>
                  </c:pt>
                  <c:pt idx="315">
                    <c:v>Kiefel 14</c:v>
                  </c:pt>
                  <c:pt idx="322">
                    <c:v>Kiefel 2</c:v>
                  </c:pt>
                  <c:pt idx="329">
                    <c:v>Kiefel 3</c:v>
                  </c:pt>
                  <c:pt idx="336">
                    <c:v>Kiefel 9</c:v>
                  </c:pt>
                  <c:pt idx="343">
                    <c:v>Kiefel5 (790)</c:v>
                  </c:pt>
                  <c:pt idx="350">
                    <c:v>Kiefel6 (791)</c:v>
                  </c:pt>
                  <c:pt idx="357">
                    <c:v>Kiefel8 (793)</c:v>
                  </c:pt>
                  <c:pt idx="364">
                    <c:v>P16</c:v>
                  </c:pt>
                  <c:pt idx="371">
                    <c:v>PCH01</c:v>
                  </c:pt>
                  <c:pt idx="378">
                    <c:v>PCH04</c:v>
                  </c:pt>
                  <c:pt idx="385">
                    <c:v>PCH07</c:v>
                  </c:pt>
                  <c:pt idx="392">
                    <c:v>PCH15</c:v>
                  </c:pt>
                  <c:pt idx="399">
                    <c:v>HU3</c:v>
                  </c:pt>
                  <c:pt idx="406">
                    <c:v>1PCAC11</c:v>
                  </c:pt>
                  <c:pt idx="410">
                    <c:v>HF12</c:v>
                  </c:pt>
                  <c:pt idx="417">
                    <c:v>EXT06</c:v>
                  </c:pt>
                  <c:pt idx="424">
                    <c:v>1PCAC12</c:v>
                  </c:pt>
                  <c:pt idx="428">
                    <c:v>PCH17</c:v>
                  </c:pt>
                  <c:pt idx="432">
                    <c:v>BIM05</c:v>
                  </c:pt>
                </c:lvl>
              </c:multiLvlStrCache>
            </c:multiLvlStrRef>
          </c:cat>
          <c:val>
            <c:numRef>
              <c:f>'12 mo trend'!$F$4:$F$567</c:f>
              <c:numCache>
                <c:formatCode>#,##0</c:formatCode>
                <c:ptCount val="435"/>
                <c:pt idx="0">
                  <c:v>2016200</c:v>
                </c:pt>
                <c:pt idx="1">
                  <c:v>220320</c:v>
                </c:pt>
                <c:pt idx="2">
                  <c:v>319200</c:v>
                </c:pt>
                <c:pt idx="3">
                  <c:v>239280</c:v>
                </c:pt>
                <c:pt idx="4">
                  <c:v>134280</c:v>
                </c:pt>
                <c:pt idx="5">
                  <c:v>251880</c:v>
                </c:pt>
                <c:pt idx="6">
                  <c:v>206760</c:v>
                </c:pt>
                <c:pt idx="7">
                  <c:v>1868280</c:v>
                </c:pt>
                <c:pt idx="8">
                  <c:v>271440</c:v>
                </c:pt>
                <c:pt idx="9">
                  <c:v>185760</c:v>
                </c:pt>
                <c:pt idx="10">
                  <c:v>306480</c:v>
                </c:pt>
                <c:pt idx="11">
                  <c:v>308880</c:v>
                </c:pt>
                <c:pt idx="12">
                  <c:v>252960</c:v>
                </c:pt>
                <c:pt idx="13">
                  <c:v>274080</c:v>
                </c:pt>
                <c:pt idx="14">
                  <c:v>2225880</c:v>
                </c:pt>
                <c:pt idx="15">
                  <c:v>287040</c:v>
                </c:pt>
                <c:pt idx="16">
                  <c:v>329640</c:v>
                </c:pt>
                <c:pt idx="17">
                  <c:v>303840</c:v>
                </c:pt>
                <c:pt idx="18">
                  <c:v>255120</c:v>
                </c:pt>
                <c:pt idx="19">
                  <c:v>305040</c:v>
                </c:pt>
                <c:pt idx="20">
                  <c:v>337560</c:v>
                </c:pt>
                <c:pt idx="21">
                  <c:v>1541640</c:v>
                </c:pt>
                <c:pt idx="22">
                  <c:v>386880</c:v>
                </c:pt>
                <c:pt idx="23">
                  <c:v>403680</c:v>
                </c:pt>
                <c:pt idx="24">
                  <c:v>438360</c:v>
                </c:pt>
                <c:pt idx="25">
                  <c:v>439560</c:v>
                </c:pt>
                <c:pt idx="26">
                  <c:v>380880</c:v>
                </c:pt>
                <c:pt idx="27">
                  <c:v>496560</c:v>
                </c:pt>
                <c:pt idx="28">
                  <c:v>1787249</c:v>
                </c:pt>
                <c:pt idx="29">
                  <c:v>239057</c:v>
                </c:pt>
                <c:pt idx="30">
                  <c:v>248324</c:v>
                </c:pt>
                <c:pt idx="31">
                  <c:v>328074</c:v>
                </c:pt>
                <c:pt idx="32">
                  <c:v>286223</c:v>
                </c:pt>
                <c:pt idx="33">
                  <c:v>325356</c:v>
                </c:pt>
                <c:pt idx="34">
                  <c:v>321466</c:v>
                </c:pt>
                <c:pt idx="35">
                  <c:v>1654875</c:v>
                </c:pt>
                <c:pt idx="36">
                  <c:v>296256</c:v>
                </c:pt>
                <c:pt idx="37">
                  <c:v>303505</c:v>
                </c:pt>
                <c:pt idx="38">
                  <c:v>313540</c:v>
                </c:pt>
                <c:pt idx="39">
                  <c:v>176835</c:v>
                </c:pt>
                <c:pt idx="40">
                  <c:v>322215</c:v>
                </c:pt>
                <c:pt idx="41">
                  <c:v>235380</c:v>
                </c:pt>
                <c:pt idx="42">
                  <c:v>1818457</c:v>
                </c:pt>
                <c:pt idx="43">
                  <c:v>277096</c:v>
                </c:pt>
                <c:pt idx="44">
                  <c:v>309231</c:v>
                </c:pt>
                <c:pt idx="45">
                  <c:v>314665</c:v>
                </c:pt>
                <c:pt idx="46">
                  <c:v>261012</c:v>
                </c:pt>
                <c:pt idx="47">
                  <c:v>294650</c:v>
                </c:pt>
                <c:pt idx="48">
                  <c:v>312718</c:v>
                </c:pt>
                <c:pt idx="49">
                  <c:v>1809233</c:v>
                </c:pt>
                <c:pt idx="50">
                  <c:v>226318</c:v>
                </c:pt>
                <c:pt idx="51">
                  <c:v>283783</c:v>
                </c:pt>
                <c:pt idx="52">
                  <c:v>327420</c:v>
                </c:pt>
                <c:pt idx="53">
                  <c:v>249389</c:v>
                </c:pt>
                <c:pt idx="54">
                  <c:v>341795</c:v>
                </c:pt>
                <c:pt idx="55">
                  <c:v>289003</c:v>
                </c:pt>
                <c:pt idx="56">
                  <c:v>0</c:v>
                </c:pt>
                <c:pt idx="57">
                  <c:v>0</c:v>
                </c:pt>
                <c:pt idx="58">
                  <c:v>0</c:v>
                </c:pt>
                <c:pt idx="59">
                  <c:v>0</c:v>
                </c:pt>
                <c:pt idx="60">
                  <c:v>0</c:v>
                </c:pt>
                <c:pt idx="61">
                  <c:v>0</c:v>
                </c:pt>
                <c:pt idx="62">
                  <c:v>0</c:v>
                </c:pt>
                <c:pt idx="63">
                  <c:v>1508455</c:v>
                </c:pt>
                <c:pt idx="64">
                  <c:v>116384</c:v>
                </c:pt>
                <c:pt idx="65">
                  <c:v>1400</c:v>
                </c:pt>
                <c:pt idx="66">
                  <c:v>346325</c:v>
                </c:pt>
                <c:pt idx="67">
                  <c:v>343677</c:v>
                </c:pt>
                <c:pt idx="68">
                  <c:v>348340</c:v>
                </c:pt>
                <c:pt idx="69">
                  <c:v>274550</c:v>
                </c:pt>
                <c:pt idx="70">
                  <c:v>976007</c:v>
                </c:pt>
                <c:pt idx="71">
                  <c:v>217043</c:v>
                </c:pt>
                <c:pt idx="72">
                  <c:v>302335</c:v>
                </c:pt>
                <c:pt idx="73">
                  <c:v>330821</c:v>
                </c:pt>
                <c:pt idx="74">
                  <c:v>247963</c:v>
                </c:pt>
                <c:pt idx="75">
                  <c:v>282808</c:v>
                </c:pt>
                <c:pt idx="76">
                  <c:v>373340</c:v>
                </c:pt>
                <c:pt idx="77">
                  <c:v>1763531</c:v>
                </c:pt>
                <c:pt idx="78">
                  <c:v>227864</c:v>
                </c:pt>
                <c:pt idx="79">
                  <c:v>287506</c:v>
                </c:pt>
                <c:pt idx="80">
                  <c:v>361834</c:v>
                </c:pt>
                <c:pt idx="81">
                  <c:v>343853</c:v>
                </c:pt>
                <c:pt idx="82">
                  <c:v>331680</c:v>
                </c:pt>
                <c:pt idx="83">
                  <c:v>308875</c:v>
                </c:pt>
                <c:pt idx="84">
                  <c:v>2559360</c:v>
                </c:pt>
                <c:pt idx="85">
                  <c:v>347000</c:v>
                </c:pt>
                <c:pt idx="86">
                  <c:v>391600</c:v>
                </c:pt>
                <c:pt idx="87">
                  <c:v>434810</c:v>
                </c:pt>
                <c:pt idx="88">
                  <c:v>401800</c:v>
                </c:pt>
                <c:pt idx="89">
                  <c:v>278300</c:v>
                </c:pt>
                <c:pt idx="90">
                  <c:v>264600</c:v>
                </c:pt>
                <c:pt idx="91">
                  <c:v>2486430</c:v>
                </c:pt>
                <c:pt idx="92">
                  <c:v>501100</c:v>
                </c:pt>
                <c:pt idx="93">
                  <c:v>464400</c:v>
                </c:pt>
                <c:pt idx="94">
                  <c:v>501000</c:v>
                </c:pt>
                <c:pt idx="95">
                  <c:v>472500</c:v>
                </c:pt>
                <c:pt idx="96">
                  <c:v>430400</c:v>
                </c:pt>
                <c:pt idx="97">
                  <c:v>448500</c:v>
                </c:pt>
                <c:pt idx="98">
                  <c:v>2467660</c:v>
                </c:pt>
                <c:pt idx="99">
                  <c:v>414540</c:v>
                </c:pt>
                <c:pt idx="100">
                  <c:v>403940</c:v>
                </c:pt>
                <c:pt idx="101">
                  <c:v>449740</c:v>
                </c:pt>
                <c:pt idx="102">
                  <c:v>441180</c:v>
                </c:pt>
                <c:pt idx="103">
                  <c:v>241230</c:v>
                </c:pt>
                <c:pt idx="104">
                  <c:v>447250</c:v>
                </c:pt>
                <c:pt idx="105">
                  <c:v>2295484</c:v>
                </c:pt>
                <c:pt idx="106">
                  <c:v>404620</c:v>
                </c:pt>
                <c:pt idx="107">
                  <c:v>384800</c:v>
                </c:pt>
                <c:pt idx="108">
                  <c:v>407655</c:v>
                </c:pt>
                <c:pt idx="109">
                  <c:v>387798</c:v>
                </c:pt>
                <c:pt idx="110">
                  <c:v>381331</c:v>
                </c:pt>
                <c:pt idx="111">
                  <c:v>390905</c:v>
                </c:pt>
                <c:pt idx="112">
                  <c:v>2730650</c:v>
                </c:pt>
                <c:pt idx="113">
                  <c:v>443520</c:v>
                </c:pt>
                <c:pt idx="114">
                  <c:v>427380</c:v>
                </c:pt>
                <c:pt idx="115">
                  <c:v>471230</c:v>
                </c:pt>
                <c:pt idx="116">
                  <c:v>409200</c:v>
                </c:pt>
                <c:pt idx="117">
                  <c:v>412080</c:v>
                </c:pt>
                <c:pt idx="118">
                  <c:v>441280</c:v>
                </c:pt>
                <c:pt idx="119">
                  <c:v>2918740</c:v>
                </c:pt>
                <c:pt idx="120">
                  <c:v>430380</c:v>
                </c:pt>
                <c:pt idx="121">
                  <c:v>453380</c:v>
                </c:pt>
                <c:pt idx="122">
                  <c:v>503900</c:v>
                </c:pt>
                <c:pt idx="123">
                  <c:v>465300</c:v>
                </c:pt>
                <c:pt idx="124">
                  <c:v>416100</c:v>
                </c:pt>
                <c:pt idx="125">
                  <c:v>452760</c:v>
                </c:pt>
                <c:pt idx="126">
                  <c:v>14373682</c:v>
                </c:pt>
                <c:pt idx="127">
                  <c:v>2340396</c:v>
                </c:pt>
                <c:pt idx="128">
                  <c:v>2491905</c:v>
                </c:pt>
                <c:pt idx="129">
                  <c:v>2365573</c:v>
                </c:pt>
                <c:pt idx="130">
                  <c:v>2771375</c:v>
                </c:pt>
                <c:pt idx="131">
                  <c:v>1899119</c:v>
                </c:pt>
                <c:pt idx="132">
                  <c:v>2739885</c:v>
                </c:pt>
                <c:pt idx="133">
                  <c:v>2165433</c:v>
                </c:pt>
                <c:pt idx="134">
                  <c:v>300567</c:v>
                </c:pt>
                <c:pt idx="136">
                  <c:v>298178</c:v>
                </c:pt>
                <c:pt idx="137">
                  <c:v>599523</c:v>
                </c:pt>
                <c:pt idx="138">
                  <c:v>196990</c:v>
                </c:pt>
                <c:pt idx="139">
                  <c:v>455610</c:v>
                </c:pt>
                <c:pt idx="140">
                  <c:v>2234754</c:v>
                </c:pt>
                <c:pt idx="141">
                  <c:v>303090</c:v>
                </c:pt>
                <c:pt idx="142">
                  <c:v>369830</c:v>
                </c:pt>
                <c:pt idx="143">
                  <c:v>439110</c:v>
                </c:pt>
                <c:pt idx="144">
                  <c:v>455043</c:v>
                </c:pt>
                <c:pt idx="145">
                  <c:v>352720</c:v>
                </c:pt>
                <c:pt idx="146">
                  <c:v>428400</c:v>
                </c:pt>
                <c:pt idx="147">
                  <c:v>4530284</c:v>
                </c:pt>
                <c:pt idx="148">
                  <c:v>720234</c:v>
                </c:pt>
                <c:pt idx="149">
                  <c:v>746773</c:v>
                </c:pt>
                <c:pt idx="150">
                  <c:v>830976</c:v>
                </c:pt>
                <c:pt idx="151">
                  <c:v>666159</c:v>
                </c:pt>
                <c:pt idx="152">
                  <c:v>745451</c:v>
                </c:pt>
                <c:pt idx="153">
                  <c:v>749899</c:v>
                </c:pt>
                <c:pt idx="154">
                  <c:v>1861300</c:v>
                </c:pt>
                <c:pt idx="155">
                  <c:v>454705</c:v>
                </c:pt>
                <c:pt idx="156">
                  <c:v>481490</c:v>
                </c:pt>
                <c:pt idx="157">
                  <c:v>374460</c:v>
                </c:pt>
                <c:pt idx="158">
                  <c:v>533850</c:v>
                </c:pt>
                <c:pt idx="159">
                  <c:v>612028</c:v>
                </c:pt>
                <c:pt idx="160">
                  <c:v>593935</c:v>
                </c:pt>
                <c:pt idx="161">
                  <c:v>4774633</c:v>
                </c:pt>
                <c:pt idx="162">
                  <c:v>647036</c:v>
                </c:pt>
                <c:pt idx="163">
                  <c:v>748744</c:v>
                </c:pt>
                <c:pt idx="164">
                  <c:v>687543</c:v>
                </c:pt>
                <c:pt idx="165">
                  <c:v>848285</c:v>
                </c:pt>
                <c:pt idx="166">
                  <c:v>854826</c:v>
                </c:pt>
                <c:pt idx="167">
                  <c:v>809665</c:v>
                </c:pt>
                <c:pt idx="168">
                  <c:v>1518309</c:v>
                </c:pt>
                <c:pt idx="169">
                  <c:v>188814</c:v>
                </c:pt>
                <c:pt idx="170">
                  <c:v>209396</c:v>
                </c:pt>
                <c:pt idx="171">
                  <c:v>198497</c:v>
                </c:pt>
                <c:pt idx="172">
                  <c:v>184705</c:v>
                </c:pt>
                <c:pt idx="173">
                  <c:v>235643</c:v>
                </c:pt>
                <c:pt idx="174">
                  <c:v>162938</c:v>
                </c:pt>
                <c:pt idx="175">
                  <c:v>2800065</c:v>
                </c:pt>
                <c:pt idx="176">
                  <c:v>432720</c:v>
                </c:pt>
                <c:pt idx="177">
                  <c:v>494372</c:v>
                </c:pt>
                <c:pt idx="178">
                  <c:v>453631</c:v>
                </c:pt>
                <c:pt idx="179">
                  <c:v>420510</c:v>
                </c:pt>
                <c:pt idx="180">
                  <c:v>419796</c:v>
                </c:pt>
                <c:pt idx="181">
                  <c:v>353539</c:v>
                </c:pt>
                <c:pt idx="182">
                  <c:v>4016042</c:v>
                </c:pt>
                <c:pt idx="183">
                  <c:v>613587</c:v>
                </c:pt>
                <c:pt idx="184">
                  <c:v>522001</c:v>
                </c:pt>
                <c:pt idx="185">
                  <c:v>727112</c:v>
                </c:pt>
                <c:pt idx="186">
                  <c:v>733112</c:v>
                </c:pt>
                <c:pt idx="187">
                  <c:v>672303</c:v>
                </c:pt>
                <c:pt idx="188">
                  <c:v>695524</c:v>
                </c:pt>
                <c:pt idx="189">
                  <c:v>4671384</c:v>
                </c:pt>
                <c:pt idx="190">
                  <c:v>745132</c:v>
                </c:pt>
                <c:pt idx="191">
                  <c:v>851508</c:v>
                </c:pt>
                <c:pt idx="192">
                  <c:v>898248</c:v>
                </c:pt>
                <c:pt idx="193">
                  <c:v>786251</c:v>
                </c:pt>
                <c:pt idx="194">
                  <c:v>892792</c:v>
                </c:pt>
                <c:pt idx="195">
                  <c:v>946864</c:v>
                </c:pt>
                <c:pt idx="196">
                  <c:v>4054435</c:v>
                </c:pt>
                <c:pt idx="197">
                  <c:v>554724</c:v>
                </c:pt>
                <c:pt idx="198">
                  <c:v>445466</c:v>
                </c:pt>
                <c:pt idx="199">
                  <c:v>665091</c:v>
                </c:pt>
                <c:pt idx="200">
                  <c:v>631080</c:v>
                </c:pt>
                <c:pt idx="201">
                  <c:v>651810</c:v>
                </c:pt>
                <c:pt idx="202">
                  <c:v>602207</c:v>
                </c:pt>
                <c:pt idx="203">
                  <c:v>1856286</c:v>
                </c:pt>
                <c:pt idx="204">
                  <c:v>374320</c:v>
                </c:pt>
                <c:pt idx="205">
                  <c:v>338340</c:v>
                </c:pt>
                <c:pt idx="206">
                  <c:v>362530</c:v>
                </c:pt>
                <c:pt idx="207">
                  <c:v>216720</c:v>
                </c:pt>
                <c:pt idx="208">
                  <c:v>289410</c:v>
                </c:pt>
                <c:pt idx="209">
                  <c:v>344790</c:v>
                </c:pt>
                <c:pt idx="210">
                  <c:v>2795737</c:v>
                </c:pt>
                <c:pt idx="211">
                  <c:v>431250</c:v>
                </c:pt>
                <c:pt idx="212">
                  <c:v>450180</c:v>
                </c:pt>
                <c:pt idx="213">
                  <c:v>510255</c:v>
                </c:pt>
                <c:pt idx="214">
                  <c:v>476515</c:v>
                </c:pt>
                <c:pt idx="215">
                  <c:v>626951</c:v>
                </c:pt>
                <c:pt idx="216">
                  <c:v>577786</c:v>
                </c:pt>
                <c:pt idx="217">
                  <c:v>3488230</c:v>
                </c:pt>
                <c:pt idx="218">
                  <c:v>474042</c:v>
                </c:pt>
                <c:pt idx="219">
                  <c:v>560894</c:v>
                </c:pt>
                <c:pt idx="220">
                  <c:v>689731</c:v>
                </c:pt>
                <c:pt idx="221">
                  <c:v>712440</c:v>
                </c:pt>
                <c:pt idx="222">
                  <c:v>721316</c:v>
                </c:pt>
                <c:pt idx="223">
                  <c:v>647856</c:v>
                </c:pt>
                <c:pt idx="224">
                  <c:v>2953920</c:v>
                </c:pt>
                <c:pt idx="225">
                  <c:v>373160</c:v>
                </c:pt>
                <c:pt idx="226">
                  <c:v>314994</c:v>
                </c:pt>
                <c:pt idx="227">
                  <c:v>712480</c:v>
                </c:pt>
                <c:pt idx="228">
                  <c:v>722400</c:v>
                </c:pt>
                <c:pt idx="229">
                  <c:v>714840</c:v>
                </c:pt>
                <c:pt idx="230">
                  <c:v>485040</c:v>
                </c:pt>
                <c:pt idx="231">
                  <c:v>3587615</c:v>
                </c:pt>
                <c:pt idx="232">
                  <c:v>788973</c:v>
                </c:pt>
                <c:pt idx="233">
                  <c:v>754725</c:v>
                </c:pt>
                <c:pt idx="234">
                  <c:v>493351</c:v>
                </c:pt>
                <c:pt idx="235">
                  <c:v>669639</c:v>
                </c:pt>
                <c:pt idx="236">
                  <c:v>858386</c:v>
                </c:pt>
                <c:pt idx="237">
                  <c:v>793172</c:v>
                </c:pt>
                <c:pt idx="238">
                  <c:v>2530334</c:v>
                </c:pt>
                <c:pt idx="239">
                  <c:v>641760</c:v>
                </c:pt>
                <c:pt idx="240">
                  <c:v>424806</c:v>
                </c:pt>
                <c:pt idx="241">
                  <c:v>611810</c:v>
                </c:pt>
                <c:pt idx="242">
                  <c:v>691280</c:v>
                </c:pt>
                <c:pt idx="243">
                  <c:v>698329</c:v>
                </c:pt>
                <c:pt idx="244">
                  <c:v>682412</c:v>
                </c:pt>
                <c:pt idx="245">
                  <c:v>6688578</c:v>
                </c:pt>
                <c:pt idx="246">
                  <c:v>1442620</c:v>
                </c:pt>
                <c:pt idx="247">
                  <c:v>2028740</c:v>
                </c:pt>
                <c:pt idx="248">
                  <c:v>1507760</c:v>
                </c:pt>
                <c:pt idx="249">
                  <c:v>711244</c:v>
                </c:pt>
                <c:pt idx="250">
                  <c:v>1861667</c:v>
                </c:pt>
                <c:pt idx="251">
                  <c:v>1239845</c:v>
                </c:pt>
                <c:pt idx="252">
                  <c:v>7312920</c:v>
                </c:pt>
                <c:pt idx="253">
                  <c:v>1900440</c:v>
                </c:pt>
                <c:pt idx="254">
                  <c:v>2414170</c:v>
                </c:pt>
                <c:pt idx="255">
                  <c:v>3058920</c:v>
                </c:pt>
                <c:pt idx="256">
                  <c:v>2180680</c:v>
                </c:pt>
                <c:pt idx="257">
                  <c:v>2442400</c:v>
                </c:pt>
                <c:pt idx="258">
                  <c:v>2763720</c:v>
                </c:pt>
                <c:pt idx="259">
                  <c:v>4873137</c:v>
                </c:pt>
                <c:pt idx="260">
                  <c:v>873400</c:v>
                </c:pt>
                <c:pt idx="261">
                  <c:v>872750</c:v>
                </c:pt>
                <c:pt idx="262">
                  <c:v>943690</c:v>
                </c:pt>
                <c:pt idx="263">
                  <c:v>907050</c:v>
                </c:pt>
                <c:pt idx="264">
                  <c:v>953900</c:v>
                </c:pt>
                <c:pt idx="265">
                  <c:v>986580</c:v>
                </c:pt>
                <c:pt idx="266">
                  <c:v>3133100</c:v>
                </c:pt>
                <c:pt idx="267">
                  <c:v>417000</c:v>
                </c:pt>
                <c:pt idx="268">
                  <c:v>444650</c:v>
                </c:pt>
                <c:pt idx="269">
                  <c:v>415450</c:v>
                </c:pt>
                <c:pt idx="270">
                  <c:v>577050</c:v>
                </c:pt>
                <c:pt idx="271">
                  <c:v>386450</c:v>
                </c:pt>
                <c:pt idx="272">
                  <c:v>431000</c:v>
                </c:pt>
                <c:pt idx="273">
                  <c:v>5161208</c:v>
                </c:pt>
                <c:pt idx="274">
                  <c:v>650422</c:v>
                </c:pt>
                <c:pt idx="275">
                  <c:v>898140</c:v>
                </c:pt>
                <c:pt idx="276">
                  <c:v>853620</c:v>
                </c:pt>
                <c:pt idx="277">
                  <c:v>891600</c:v>
                </c:pt>
                <c:pt idx="278">
                  <c:v>947880</c:v>
                </c:pt>
                <c:pt idx="279">
                  <c:v>857880</c:v>
                </c:pt>
                <c:pt idx="280">
                  <c:v>2736121</c:v>
                </c:pt>
                <c:pt idx="281">
                  <c:v>398760</c:v>
                </c:pt>
                <c:pt idx="282">
                  <c:v>126080</c:v>
                </c:pt>
                <c:pt idx="283">
                  <c:v>276530</c:v>
                </c:pt>
                <c:pt idx="284">
                  <c:v>527880</c:v>
                </c:pt>
                <c:pt idx="285">
                  <c:v>637300</c:v>
                </c:pt>
                <c:pt idx="286">
                  <c:v>554235</c:v>
                </c:pt>
                <c:pt idx="287">
                  <c:v>5631120</c:v>
                </c:pt>
                <c:pt idx="288">
                  <c:v>914400</c:v>
                </c:pt>
                <c:pt idx="289">
                  <c:v>981120</c:v>
                </c:pt>
                <c:pt idx="290">
                  <c:v>951667</c:v>
                </c:pt>
                <c:pt idx="291">
                  <c:v>965520</c:v>
                </c:pt>
                <c:pt idx="292">
                  <c:v>1063440</c:v>
                </c:pt>
                <c:pt idx="293">
                  <c:v>1079520</c:v>
                </c:pt>
                <c:pt idx="294">
                  <c:v>6485483</c:v>
                </c:pt>
                <c:pt idx="295">
                  <c:v>941181</c:v>
                </c:pt>
                <c:pt idx="296">
                  <c:v>521274</c:v>
                </c:pt>
                <c:pt idx="297">
                  <c:v>597865</c:v>
                </c:pt>
                <c:pt idx="298">
                  <c:v>612505</c:v>
                </c:pt>
                <c:pt idx="299">
                  <c:v>855954</c:v>
                </c:pt>
                <c:pt idx="300">
                  <c:v>890526</c:v>
                </c:pt>
                <c:pt idx="301">
                  <c:v>4281870</c:v>
                </c:pt>
                <c:pt idx="302">
                  <c:v>815800</c:v>
                </c:pt>
                <c:pt idx="303">
                  <c:v>691450</c:v>
                </c:pt>
                <c:pt idx="304">
                  <c:v>857330</c:v>
                </c:pt>
                <c:pt idx="305">
                  <c:v>802652</c:v>
                </c:pt>
                <c:pt idx="306">
                  <c:v>474760</c:v>
                </c:pt>
                <c:pt idx="307">
                  <c:v>438230</c:v>
                </c:pt>
                <c:pt idx="308">
                  <c:v>5383670</c:v>
                </c:pt>
                <c:pt idx="309">
                  <c:v>922400</c:v>
                </c:pt>
                <c:pt idx="310">
                  <c:v>988240</c:v>
                </c:pt>
                <c:pt idx="311">
                  <c:v>1020161</c:v>
                </c:pt>
                <c:pt idx="312">
                  <c:v>983700</c:v>
                </c:pt>
                <c:pt idx="313">
                  <c:v>916200</c:v>
                </c:pt>
                <c:pt idx="314">
                  <c:v>934330</c:v>
                </c:pt>
                <c:pt idx="315">
                  <c:v>3446834</c:v>
                </c:pt>
                <c:pt idx="316">
                  <c:v>799600</c:v>
                </c:pt>
                <c:pt idx="317">
                  <c:v>797705</c:v>
                </c:pt>
                <c:pt idx="318">
                  <c:v>845720</c:v>
                </c:pt>
                <c:pt idx="319">
                  <c:v>870850</c:v>
                </c:pt>
                <c:pt idx="320">
                  <c:v>798000</c:v>
                </c:pt>
                <c:pt idx="321">
                  <c:v>817675</c:v>
                </c:pt>
                <c:pt idx="322">
                  <c:v>643707</c:v>
                </c:pt>
                <c:pt idx="323">
                  <c:v>86825</c:v>
                </c:pt>
                <c:pt idx="324">
                  <c:v>109453</c:v>
                </c:pt>
                <c:pt idx="325">
                  <c:v>179630</c:v>
                </c:pt>
                <c:pt idx="326">
                  <c:v>95503</c:v>
                </c:pt>
                <c:pt idx="327">
                  <c:v>159585</c:v>
                </c:pt>
                <c:pt idx="328">
                  <c:v>23100</c:v>
                </c:pt>
                <c:pt idx="329">
                  <c:v>4345140</c:v>
                </c:pt>
                <c:pt idx="330">
                  <c:v>794520</c:v>
                </c:pt>
                <c:pt idx="331">
                  <c:v>714610</c:v>
                </c:pt>
                <c:pt idx="332">
                  <c:v>903999</c:v>
                </c:pt>
                <c:pt idx="333">
                  <c:v>766320</c:v>
                </c:pt>
                <c:pt idx="334">
                  <c:v>825510</c:v>
                </c:pt>
                <c:pt idx="335">
                  <c:v>819220</c:v>
                </c:pt>
                <c:pt idx="336">
                  <c:v>5020350</c:v>
                </c:pt>
                <c:pt idx="337">
                  <c:v>894240</c:v>
                </c:pt>
                <c:pt idx="338">
                  <c:v>792600</c:v>
                </c:pt>
                <c:pt idx="339">
                  <c:v>883320</c:v>
                </c:pt>
                <c:pt idx="340">
                  <c:v>868200</c:v>
                </c:pt>
                <c:pt idx="341">
                  <c:v>894720</c:v>
                </c:pt>
                <c:pt idx="342">
                  <c:v>964800</c:v>
                </c:pt>
                <c:pt idx="343">
                  <c:v>8015880</c:v>
                </c:pt>
                <c:pt idx="344">
                  <c:v>1130000</c:v>
                </c:pt>
                <c:pt idx="345">
                  <c:v>1148400</c:v>
                </c:pt>
                <c:pt idx="346">
                  <c:v>1374800</c:v>
                </c:pt>
                <c:pt idx="347">
                  <c:v>1179720</c:v>
                </c:pt>
                <c:pt idx="348">
                  <c:v>1233800</c:v>
                </c:pt>
                <c:pt idx="349">
                  <c:v>1162800</c:v>
                </c:pt>
                <c:pt idx="350">
                  <c:v>6330819</c:v>
                </c:pt>
                <c:pt idx="351">
                  <c:v>909960</c:v>
                </c:pt>
                <c:pt idx="352">
                  <c:v>858589</c:v>
                </c:pt>
                <c:pt idx="353">
                  <c:v>1163520</c:v>
                </c:pt>
                <c:pt idx="354">
                  <c:v>1098480</c:v>
                </c:pt>
                <c:pt idx="355">
                  <c:v>1061760</c:v>
                </c:pt>
                <c:pt idx="356">
                  <c:v>1090320</c:v>
                </c:pt>
                <c:pt idx="357">
                  <c:v>4957667</c:v>
                </c:pt>
                <c:pt idx="358">
                  <c:v>819332</c:v>
                </c:pt>
                <c:pt idx="359">
                  <c:v>809979</c:v>
                </c:pt>
                <c:pt idx="360">
                  <c:v>892880</c:v>
                </c:pt>
                <c:pt idx="361">
                  <c:v>874092</c:v>
                </c:pt>
                <c:pt idx="362">
                  <c:v>908260</c:v>
                </c:pt>
                <c:pt idx="363">
                  <c:v>957499</c:v>
                </c:pt>
                <c:pt idx="364">
                  <c:v>5068868</c:v>
                </c:pt>
                <c:pt idx="365">
                  <c:v>895930</c:v>
                </c:pt>
                <c:pt idx="366">
                  <c:v>853887</c:v>
                </c:pt>
                <c:pt idx="367">
                  <c:v>949970</c:v>
                </c:pt>
                <c:pt idx="368">
                  <c:v>792766</c:v>
                </c:pt>
                <c:pt idx="369">
                  <c:v>1005610</c:v>
                </c:pt>
                <c:pt idx="370">
                  <c:v>879550</c:v>
                </c:pt>
                <c:pt idx="371">
                  <c:v>3862440</c:v>
                </c:pt>
                <c:pt idx="372">
                  <c:v>1045800</c:v>
                </c:pt>
                <c:pt idx="373">
                  <c:v>832680</c:v>
                </c:pt>
                <c:pt idx="374">
                  <c:v>849600</c:v>
                </c:pt>
                <c:pt idx="375">
                  <c:v>1035000</c:v>
                </c:pt>
                <c:pt idx="376">
                  <c:v>1033200</c:v>
                </c:pt>
                <c:pt idx="377">
                  <c:v>689400</c:v>
                </c:pt>
                <c:pt idx="378">
                  <c:v>5323680</c:v>
                </c:pt>
                <c:pt idx="379">
                  <c:v>1086840</c:v>
                </c:pt>
                <c:pt idx="380">
                  <c:v>913320</c:v>
                </c:pt>
                <c:pt idx="381">
                  <c:v>876600</c:v>
                </c:pt>
                <c:pt idx="382">
                  <c:v>232560</c:v>
                </c:pt>
                <c:pt idx="383">
                  <c:v>725040</c:v>
                </c:pt>
                <c:pt idx="384">
                  <c:v>421920</c:v>
                </c:pt>
                <c:pt idx="385">
                  <c:v>4271040</c:v>
                </c:pt>
                <c:pt idx="386">
                  <c:v>626040</c:v>
                </c:pt>
                <c:pt idx="387">
                  <c:v>809640</c:v>
                </c:pt>
                <c:pt idx="388">
                  <c:v>633240</c:v>
                </c:pt>
                <c:pt idx="389">
                  <c:v>0</c:v>
                </c:pt>
                <c:pt idx="390">
                  <c:v>883800</c:v>
                </c:pt>
                <c:pt idx="391">
                  <c:v>403200</c:v>
                </c:pt>
                <c:pt idx="392">
                  <c:v>5489130</c:v>
                </c:pt>
                <c:pt idx="393">
                  <c:v>972320</c:v>
                </c:pt>
                <c:pt idx="394">
                  <c:v>806280</c:v>
                </c:pt>
                <c:pt idx="395">
                  <c:v>828720</c:v>
                </c:pt>
                <c:pt idx="396">
                  <c:v>890640</c:v>
                </c:pt>
                <c:pt idx="397">
                  <c:v>902760</c:v>
                </c:pt>
                <c:pt idx="398">
                  <c:v>913680</c:v>
                </c:pt>
                <c:pt idx="399">
                  <c:v>4192954</c:v>
                </c:pt>
                <c:pt idx="400">
                  <c:v>572609</c:v>
                </c:pt>
                <c:pt idx="401">
                  <c:v>719950</c:v>
                </c:pt>
                <c:pt idx="402">
                  <c:v>679353</c:v>
                </c:pt>
                <c:pt idx="403">
                  <c:v>451000</c:v>
                </c:pt>
                <c:pt idx="404">
                  <c:v>742551</c:v>
                </c:pt>
                <c:pt idx="405">
                  <c:v>529250</c:v>
                </c:pt>
                <c:pt idx="406">
                  <c:v>326880</c:v>
                </c:pt>
                <c:pt idx="407">
                  <c:v>444120</c:v>
                </c:pt>
                <c:pt idx="408">
                  <c:v>454080</c:v>
                </c:pt>
                <c:pt idx="409">
                  <c:v>405960</c:v>
                </c:pt>
                <c:pt idx="410">
                  <c:v>0</c:v>
                </c:pt>
                <c:pt idx="411">
                  <c:v>0</c:v>
                </c:pt>
                <c:pt idx="412">
                  <c:v>0</c:v>
                </c:pt>
                <c:pt idx="413">
                  <c:v>0</c:v>
                </c:pt>
                <c:pt idx="414">
                  <c:v>0</c:v>
                </c:pt>
                <c:pt idx="415">
                  <c:v>0</c:v>
                </c:pt>
                <c:pt idx="416">
                  <c:v>0</c:v>
                </c:pt>
                <c:pt idx="417">
                  <c:v>0</c:v>
                </c:pt>
                <c:pt idx="418">
                  <c:v>669000</c:v>
                </c:pt>
                <c:pt idx="419">
                  <c:v>1047180</c:v>
                </c:pt>
                <c:pt idx="420">
                  <c:v>1869160</c:v>
                </c:pt>
                <c:pt idx="421">
                  <c:v>1456060</c:v>
                </c:pt>
                <c:pt idx="422">
                  <c:v>1987020</c:v>
                </c:pt>
                <c:pt idx="423">
                  <c:v>2178500</c:v>
                </c:pt>
                <c:pt idx="428">
                  <c:v>605236</c:v>
                </c:pt>
                <c:pt idx="429">
                  <c:v>723637</c:v>
                </c:pt>
                <c:pt idx="430">
                  <c:v>955771</c:v>
                </c:pt>
                <c:pt idx="431">
                  <c:v>944078</c:v>
                </c:pt>
              </c:numCache>
            </c:numRef>
          </c:val>
          <c:smooth val="0"/>
          <c:extLst>
            <c:ext xmlns:c16="http://schemas.microsoft.com/office/drawing/2014/chart" uri="{C3380CC4-5D6E-409C-BE32-E72D297353CC}">
              <c16:uniqueId val="{0000000B-2300-4E73-8E22-77BFC189E758}"/>
            </c:ext>
          </c:extLst>
        </c:ser>
        <c:ser>
          <c:idx val="5"/>
          <c:order val="5"/>
          <c:tx>
            <c:strRef>
              <c:f>'12 mo trend'!$G$3</c:f>
              <c:strCache>
                <c:ptCount val="1"/>
                <c:pt idx="0">
                  <c:v> Target Output</c:v>
                </c:pt>
              </c:strCache>
            </c:strRef>
          </c:tx>
          <c:spPr>
            <a:ln w="28575" cap="rnd">
              <a:solidFill>
                <a:srgbClr val="7030A0"/>
              </a:solidFill>
              <a:prstDash val="sysDot"/>
              <a:round/>
            </a:ln>
            <a:effectLst/>
          </c:spPr>
          <c:marker>
            <c:symbol val="none"/>
          </c:marker>
          <c:cat>
            <c:multiLvlStrRef>
              <c:f>'12 mo trend'!$A$4:$A$567</c:f>
              <c:multiLvlStrCache>
                <c:ptCount val="435"/>
                <c:lvl>
                  <c:pt idx="1">
                    <c:v>Jan-26</c:v>
                  </c:pt>
                  <c:pt idx="2">
                    <c:v>Feb-26</c:v>
                  </c:pt>
                  <c:pt idx="3">
                    <c:v>Mar-26</c:v>
                  </c:pt>
                  <c:pt idx="4">
                    <c:v>Apr-26</c:v>
                  </c:pt>
                  <c:pt idx="5">
                    <c:v>Jun-26</c:v>
                  </c:pt>
                  <c:pt idx="6">
                    <c:v>May-26</c:v>
                  </c:pt>
                  <c:pt idx="8">
                    <c:v>Jan-26</c:v>
                  </c:pt>
                  <c:pt idx="9">
                    <c:v>Feb-26</c:v>
                  </c:pt>
                  <c:pt idx="10">
                    <c:v>Mar-26</c:v>
                  </c:pt>
                  <c:pt idx="11">
                    <c:v>Apr-26</c:v>
                  </c:pt>
                  <c:pt idx="12">
                    <c:v>Jun-26</c:v>
                  </c:pt>
                  <c:pt idx="13">
                    <c:v>May-26</c:v>
                  </c:pt>
                  <c:pt idx="15">
                    <c:v>Jan-26</c:v>
                  </c:pt>
                  <c:pt idx="16">
                    <c:v>Feb-26</c:v>
                  </c:pt>
                  <c:pt idx="17">
                    <c:v>Mar-26</c:v>
                  </c:pt>
                  <c:pt idx="18">
                    <c:v>Apr-26</c:v>
                  </c:pt>
                  <c:pt idx="19">
                    <c:v>Jun-26</c:v>
                  </c:pt>
                  <c:pt idx="20">
                    <c:v>May-26</c:v>
                  </c:pt>
                  <c:pt idx="22">
                    <c:v>Jan-26</c:v>
                  </c:pt>
                  <c:pt idx="23">
                    <c:v>Feb-26</c:v>
                  </c:pt>
                  <c:pt idx="24">
                    <c:v>Mar-26</c:v>
                  </c:pt>
                  <c:pt idx="25">
                    <c:v>Apr-26</c:v>
                  </c:pt>
                  <c:pt idx="26">
                    <c:v>Jun-26</c:v>
                  </c:pt>
                  <c:pt idx="27">
                    <c:v>May-26</c:v>
                  </c:pt>
                  <c:pt idx="29">
                    <c:v>Jan-26</c:v>
                  </c:pt>
                  <c:pt idx="30">
                    <c:v>Feb-26</c:v>
                  </c:pt>
                  <c:pt idx="31">
                    <c:v>Mar-26</c:v>
                  </c:pt>
                  <c:pt idx="32">
                    <c:v>Apr-26</c:v>
                  </c:pt>
                  <c:pt idx="33">
                    <c:v>Jun-26</c:v>
                  </c:pt>
                  <c:pt idx="34">
                    <c:v>May-26</c:v>
                  </c:pt>
                  <c:pt idx="36">
                    <c:v>Jan-26</c:v>
                  </c:pt>
                  <c:pt idx="37">
                    <c:v>Feb-26</c:v>
                  </c:pt>
                  <c:pt idx="38">
                    <c:v>Mar-26</c:v>
                  </c:pt>
                  <c:pt idx="39">
                    <c:v>Apr-26</c:v>
                  </c:pt>
                  <c:pt idx="40">
                    <c:v>Jun-26</c:v>
                  </c:pt>
                  <c:pt idx="41">
                    <c:v>May-26</c:v>
                  </c:pt>
                  <c:pt idx="43">
                    <c:v>Jan-26</c:v>
                  </c:pt>
                  <c:pt idx="44">
                    <c:v>Feb-26</c:v>
                  </c:pt>
                  <c:pt idx="45">
                    <c:v>Mar-26</c:v>
                  </c:pt>
                  <c:pt idx="46">
                    <c:v>Apr-26</c:v>
                  </c:pt>
                  <c:pt idx="47">
                    <c:v>Jun-26</c:v>
                  </c:pt>
                  <c:pt idx="48">
                    <c:v>May-26</c:v>
                  </c:pt>
                  <c:pt idx="50">
                    <c:v>Jan-26</c:v>
                  </c:pt>
                  <c:pt idx="51">
                    <c:v>Feb-26</c:v>
                  </c:pt>
                  <c:pt idx="52">
                    <c:v>Mar-26</c:v>
                  </c:pt>
                  <c:pt idx="53">
                    <c:v>Apr-26</c:v>
                  </c:pt>
                  <c:pt idx="54">
                    <c:v>Jun-26</c:v>
                  </c:pt>
                  <c:pt idx="55">
                    <c:v>May-26</c:v>
                  </c:pt>
                  <c:pt idx="57">
                    <c:v>Jan-26</c:v>
                  </c:pt>
                  <c:pt idx="58">
                    <c:v>Feb-26</c:v>
                  </c:pt>
                  <c:pt idx="59">
                    <c:v>Mar-26</c:v>
                  </c:pt>
                  <c:pt idx="60">
                    <c:v>Apr-26</c:v>
                  </c:pt>
                  <c:pt idx="61">
                    <c:v>Jun-26</c:v>
                  </c:pt>
                  <c:pt idx="62">
                    <c:v>May-26</c:v>
                  </c:pt>
                  <c:pt idx="64">
                    <c:v>Jan-26</c:v>
                  </c:pt>
                  <c:pt idx="65">
                    <c:v>Feb-26</c:v>
                  </c:pt>
                  <c:pt idx="66">
                    <c:v>Mar-26</c:v>
                  </c:pt>
                  <c:pt idx="67">
                    <c:v>Apr-26</c:v>
                  </c:pt>
                  <c:pt idx="68">
                    <c:v>Jun-26</c:v>
                  </c:pt>
                  <c:pt idx="69">
                    <c:v>May-26</c:v>
                  </c:pt>
                  <c:pt idx="71">
                    <c:v>Jan-26</c:v>
                  </c:pt>
                  <c:pt idx="72">
                    <c:v>Feb-26</c:v>
                  </c:pt>
                  <c:pt idx="73">
                    <c:v>Mar-26</c:v>
                  </c:pt>
                  <c:pt idx="74">
                    <c:v>Apr-26</c:v>
                  </c:pt>
                  <c:pt idx="75">
                    <c:v>Jun-26</c:v>
                  </c:pt>
                  <c:pt idx="76">
                    <c:v>May-26</c:v>
                  </c:pt>
                  <c:pt idx="78">
                    <c:v>Jan-26</c:v>
                  </c:pt>
                  <c:pt idx="79">
                    <c:v>Feb-26</c:v>
                  </c:pt>
                  <c:pt idx="80">
                    <c:v>Mar-26</c:v>
                  </c:pt>
                  <c:pt idx="81">
                    <c:v>Apr-26</c:v>
                  </c:pt>
                  <c:pt idx="82">
                    <c:v>Jun-26</c:v>
                  </c:pt>
                  <c:pt idx="83">
                    <c:v>May-26</c:v>
                  </c:pt>
                  <c:pt idx="85">
                    <c:v>Jan-26</c:v>
                  </c:pt>
                  <c:pt idx="86">
                    <c:v>Feb-26</c:v>
                  </c:pt>
                  <c:pt idx="87">
                    <c:v>Mar-26</c:v>
                  </c:pt>
                  <c:pt idx="88">
                    <c:v>Apr-26</c:v>
                  </c:pt>
                  <c:pt idx="89">
                    <c:v>Jun-26</c:v>
                  </c:pt>
                  <c:pt idx="90">
                    <c:v>May-26</c:v>
                  </c:pt>
                  <c:pt idx="92">
                    <c:v>Jan-26</c:v>
                  </c:pt>
                  <c:pt idx="93">
                    <c:v>Feb-26</c:v>
                  </c:pt>
                  <c:pt idx="94">
                    <c:v>Mar-26</c:v>
                  </c:pt>
                  <c:pt idx="95">
                    <c:v>Apr-26</c:v>
                  </c:pt>
                  <c:pt idx="96">
                    <c:v>Jun-26</c:v>
                  </c:pt>
                  <c:pt idx="97">
                    <c:v>May-26</c:v>
                  </c:pt>
                  <c:pt idx="99">
                    <c:v>Jan-26</c:v>
                  </c:pt>
                  <c:pt idx="100">
                    <c:v>Feb-26</c:v>
                  </c:pt>
                  <c:pt idx="101">
                    <c:v>Mar-26</c:v>
                  </c:pt>
                  <c:pt idx="102">
                    <c:v>Apr-26</c:v>
                  </c:pt>
                  <c:pt idx="103">
                    <c:v>Jun-26</c:v>
                  </c:pt>
                  <c:pt idx="104">
                    <c:v>May-26</c:v>
                  </c:pt>
                  <c:pt idx="106">
                    <c:v>Jan-26</c:v>
                  </c:pt>
                  <c:pt idx="107">
                    <c:v>Feb-26</c:v>
                  </c:pt>
                  <c:pt idx="108">
                    <c:v>Mar-26</c:v>
                  </c:pt>
                  <c:pt idx="109">
                    <c:v>Apr-26</c:v>
                  </c:pt>
                  <c:pt idx="110">
                    <c:v>Jun-26</c:v>
                  </c:pt>
                  <c:pt idx="111">
                    <c:v>May-26</c:v>
                  </c:pt>
                  <c:pt idx="113">
                    <c:v>Jan-26</c:v>
                  </c:pt>
                  <c:pt idx="114">
                    <c:v>Feb-26</c:v>
                  </c:pt>
                  <c:pt idx="115">
                    <c:v>Mar-26</c:v>
                  </c:pt>
                  <c:pt idx="116">
                    <c:v>Apr-26</c:v>
                  </c:pt>
                  <c:pt idx="117">
                    <c:v>Jun-26</c:v>
                  </c:pt>
                  <c:pt idx="118">
                    <c:v>May-26</c:v>
                  </c:pt>
                  <c:pt idx="120">
                    <c:v>Jan-26</c:v>
                  </c:pt>
                  <c:pt idx="121">
                    <c:v>Feb-26</c:v>
                  </c:pt>
                  <c:pt idx="122">
                    <c:v>Mar-26</c:v>
                  </c:pt>
                  <c:pt idx="123">
                    <c:v>Apr-26</c:v>
                  </c:pt>
                  <c:pt idx="124">
                    <c:v>Jun-26</c:v>
                  </c:pt>
                  <c:pt idx="125">
                    <c:v>May-26</c:v>
                  </c:pt>
                  <c:pt idx="127">
                    <c:v>Jan-26</c:v>
                  </c:pt>
                  <c:pt idx="128">
                    <c:v>Feb-26</c:v>
                  </c:pt>
                  <c:pt idx="129">
                    <c:v>Mar-26</c:v>
                  </c:pt>
                  <c:pt idx="130">
                    <c:v>Apr-26</c:v>
                  </c:pt>
                  <c:pt idx="131">
                    <c:v>Jun-26</c:v>
                  </c:pt>
                  <c:pt idx="132">
                    <c:v>May-26</c:v>
                  </c:pt>
                  <c:pt idx="134">
                    <c:v>Jan-26</c:v>
                  </c:pt>
                  <c:pt idx="135">
                    <c:v>Feb-26</c:v>
                  </c:pt>
                  <c:pt idx="136">
                    <c:v>Mar-26</c:v>
                  </c:pt>
                  <c:pt idx="137">
                    <c:v>Apr-26</c:v>
                  </c:pt>
                  <c:pt idx="138">
                    <c:v>Jun-26</c:v>
                  </c:pt>
                  <c:pt idx="139">
                    <c:v>May-26</c:v>
                  </c:pt>
                  <c:pt idx="141">
                    <c:v>Jan-26</c:v>
                  </c:pt>
                  <c:pt idx="142">
                    <c:v>Feb-26</c:v>
                  </c:pt>
                  <c:pt idx="143">
                    <c:v>Mar-26</c:v>
                  </c:pt>
                  <c:pt idx="144">
                    <c:v>Apr-26</c:v>
                  </c:pt>
                  <c:pt idx="145">
                    <c:v>Jun-26</c:v>
                  </c:pt>
                  <c:pt idx="146">
                    <c:v>May-26</c:v>
                  </c:pt>
                  <c:pt idx="148">
                    <c:v>Jan-26</c:v>
                  </c:pt>
                  <c:pt idx="149">
                    <c:v>Feb-26</c:v>
                  </c:pt>
                  <c:pt idx="150">
                    <c:v>Mar-26</c:v>
                  </c:pt>
                  <c:pt idx="151">
                    <c:v>Apr-26</c:v>
                  </c:pt>
                  <c:pt idx="152">
                    <c:v>Jun-26</c:v>
                  </c:pt>
                  <c:pt idx="153">
                    <c:v>May-26</c:v>
                  </c:pt>
                  <c:pt idx="155">
                    <c:v>Jan-26</c:v>
                  </c:pt>
                  <c:pt idx="156">
                    <c:v>Feb-26</c:v>
                  </c:pt>
                  <c:pt idx="157">
                    <c:v>Mar-26</c:v>
                  </c:pt>
                  <c:pt idx="158">
                    <c:v>Apr-26</c:v>
                  </c:pt>
                  <c:pt idx="159">
                    <c:v>Jun-26</c:v>
                  </c:pt>
                  <c:pt idx="160">
                    <c:v>May-26</c:v>
                  </c:pt>
                  <c:pt idx="162">
                    <c:v>Jan-26</c:v>
                  </c:pt>
                  <c:pt idx="163">
                    <c:v>Feb-26</c:v>
                  </c:pt>
                  <c:pt idx="164">
                    <c:v>Mar-26</c:v>
                  </c:pt>
                  <c:pt idx="165">
                    <c:v>Apr-26</c:v>
                  </c:pt>
                  <c:pt idx="166">
                    <c:v>Jun-26</c:v>
                  </c:pt>
                  <c:pt idx="167">
                    <c:v>May-26</c:v>
                  </c:pt>
                  <c:pt idx="169">
                    <c:v>Jan-26</c:v>
                  </c:pt>
                  <c:pt idx="170">
                    <c:v>Feb-26</c:v>
                  </c:pt>
                  <c:pt idx="171">
                    <c:v>Mar-26</c:v>
                  </c:pt>
                  <c:pt idx="172">
                    <c:v>Apr-26</c:v>
                  </c:pt>
                  <c:pt idx="173">
                    <c:v>Jun-26</c:v>
                  </c:pt>
                  <c:pt idx="174">
                    <c:v>May-26</c:v>
                  </c:pt>
                  <c:pt idx="176">
                    <c:v>Jan-26</c:v>
                  </c:pt>
                  <c:pt idx="177">
                    <c:v>Feb-26</c:v>
                  </c:pt>
                  <c:pt idx="178">
                    <c:v>Mar-26</c:v>
                  </c:pt>
                  <c:pt idx="179">
                    <c:v>Apr-26</c:v>
                  </c:pt>
                  <c:pt idx="180">
                    <c:v>Jun-26</c:v>
                  </c:pt>
                  <c:pt idx="181">
                    <c:v>May-26</c:v>
                  </c:pt>
                  <c:pt idx="183">
                    <c:v>Jan-26</c:v>
                  </c:pt>
                  <c:pt idx="184">
                    <c:v>Feb-26</c:v>
                  </c:pt>
                  <c:pt idx="185">
                    <c:v>Mar-26</c:v>
                  </c:pt>
                  <c:pt idx="186">
                    <c:v>Apr-26</c:v>
                  </c:pt>
                  <c:pt idx="187">
                    <c:v>Jun-26</c:v>
                  </c:pt>
                  <c:pt idx="188">
                    <c:v>May-26</c:v>
                  </c:pt>
                  <c:pt idx="190">
                    <c:v>Jan-26</c:v>
                  </c:pt>
                  <c:pt idx="191">
                    <c:v>Feb-26</c:v>
                  </c:pt>
                  <c:pt idx="192">
                    <c:v>Mar-26</c:v>
                  </c:pt>
                  <c:pt idx="193">
                    <c:v>Apr-26</c:v>
                  </c:pt>
                  <c:pt idx="194">
                    <c:v>Jun-26</c:v>
                  </c:pt>
                  <c:pt idx="195">
                    <c:v>May-26</c:v>
                  </c:pt>
                  <c:pt idx="197">
                    <c:v>Jan-26</c:v>
                  </c:pt>
                  <c:pt idx="198">
                    <c:v>Feb-26</c:v>
                  </c:pt>
                  <c:pt idx="199">
                    <c:v>Mar-26</c:v>
                  </c:pt>
                  <c:pt idx="200">
                    <c:v>Apr-26</c:v>
                  </c:pt>
                  <c:pt idx="201">
                    <c:v>Jun-26</c:v>
                  </c:pt>
                  <c:pt idx="202">
                    <c:v>May-26</c:v>
                  </c:pt>
                  <c:pt idx="204">
                    <c:v>Jan-26</c:v>
                  </c:pt>
                  <c:pt idx="205">
                    <c:v>Feb-26</c:v>
                  </c:pt>
                  <c:pt idx="206">
                    <c:v>Mar-26</c:v>
                  </c:pt>
                  <c:pt idx="207">
                    <c:v>Apr-26</c:v>
                  </c:pt>
                  <c:pt idx="208">
                    <c:v>Jun-26</c:v>
                  </c:pt>
                  <c:pt idx="209">
                    <c:v>May-26</c:v>
                  </c:pt>
                  <c:pt idx="211">
                    <c:v>Jan-26</c:v>
                  </c:pt>
                  <c:pt idx="212">
                    <c:v>Feb-26</c:v>
                  </c:pt>
                  <c:pt idx="213">
                    <c:v>Mar-26</c:v>
                  </c:pt>
                  <c:pt idx="214">
                    <c:v>Apr-26</c:v>
                  </c:pt>
                  <c:pt idx="215">
                    <c:v>Jun-26</c:v>
                  </c:pt>
                  <c:pt idx="216">
                    <c:v>May-26</c:v>
                  </c:pt>
                  <c:pt idx="218">
                    <c:v>Jan-26</c:v>
                  </c:pt>
                  <c:pt idx="219">
                    <c:v>Feb-26</c:v>
                  </c:pt>
                  <c:pt idx="220">
                    <c:v>Mar-26</c:v>
                  </c:pt>
                  <c:pt idx="221">
                    <c:v>Apr-26</c:v>
                  </c:pt>
                  <c:pt idx="222">
                    <c:v>Jun-26</c:v>
                  </c:pt>
                  <c:pt idx="223">
                    <c:v>May-26</c:v>
                  </c:pt>
                  <c:pt idx="225">
                    <c:v>Jan-26</c:v>
                  </c:pt>
                  <c:pt idx="226">
                    <c:v>Feb-26</c:v>
                  </c:pt>
                  <c:pt idx="227">
                    <c:v>Mar-26</c:v>
                  </c:pt>
                  <c:pt idx="228">
                    <c:v>Apr-26</c:v>
                  </c:pt>
                  <c:pt idx="229">
                    <c:v>Jun-26</c:v>
                  </c:pt>
                  <c:pt idx="230">
                    <c:v>May-26</c:v>
                  </c:pt>
                  <c:pt idx="232">
                    <c:v>Jan-26</c:v>
                  </c:pt>
                  <c:pt idx="233">
                    <c:v>Feb-26</c:v>
                  </c:pt>
                  <c:pt idx="234">
                    <c:v>Mar-26</c:v>
                  </c:pt>
                  <c:pt idx="235">
                    <c:v>Apr-26</c:v>
                  </c:pt>
                  <c:pt idx="236">
                    <c:v>Jun-26</c:v>
                  </c:pt>
                  <c:pt idx="237">
                    <c:v>May-26</c:v>
                  </c:pt>
                  <c:pt idx="239">
                    <c:v>Jan-26</c:v>
                  </c:pt>
                  <c:pt idx="240">
                    <c:v>Feb-26</c:v>
                  </c:pt>
                  <c:pt idx="241">
                    <c:v>Mar-26</c:v>
                  </c:pt>
                  <c:pt idx="242">
                    <c:v>Apr-26</c:v>
                  </c:pt>
                  <c:pt idx="243">
                    <c:v>Jun-26</c:v>
                  </c:pt>
                  <c:pt idx="244">
                    <c:v>May-26</c:v>
                  </c:pt>
                  <c:pt idx="246">
                    <c:v>Jan-26</c:v>
                  </c:pt>
                  <c:pt idx="247">
                    <c:v>Feb-26</c:v>
                  </c:pt>
                  <c:pt idx="248">
                    <c:v>Mar-26</c:v>
                  </c:pt>
                  <c:pt idx="249">
                    <c:v>Apr-26</c:v>
                  </c:pt>
                  <c:pt idx="250">
                    <c:v>Jun-26</c:v>
                  </c:pt>
                  <c:pt idx="251">
                    <c:v>May-26</c:v>
                  </c:pt>
                  <c:pt idx="253">
                    <c:v>Jan-26</c:v>
                  </c:pt>
                  <c:pt idx="254">
                    <c:v>Feb-26</c:v>
                  </c:pt>
                  <c:pt idx="255">
                    <c:v>Mar-26</c:v>
                  </c:pt>
                  <c:pt idx="256">
                    <c:v>Apr-26</c:v>
                  </c:pt>
                  <c:pt idx="257">
                    <c:v>Jun-26</c:v>
                  </c:pt>
                  <c:pt idx="258">
                    <c:v>May-26</c:v>
                  </c:pt>
                  <c:pt idx="260">
                    <c:v>Jan-26</c:v>
                  </c:pt>
                  <c:pt idx="261">
                    <c:v>Feb-26</c:v>
                  </c:pt>
                  <c:pt idx="262">
                    <c:v>Mar-26</c:v>
                  </c:pt>
                  <c:pt idx="263">
                    <c:v>Apr-26</c:v>
                  </c:pt>
                  <c:pt idx="264">
                    <c:v>Jun-26</c:v>
                  </c:pt>
                  <c:pt idx="265">
                    <c:v>May-26</c:v>
                  </c:pt>
                  <c:pt idx="267">
                    <c:v>Jan-26</c:v>
                  </c:pt>
                  <c:pt idx="268">
                    <c:v>Feb-26</c:v>
                  </c:pt>
                  <c:pt idx="269">
                    <c:v>Mar-26</c:v>
                  </c:pt>
                  <c:pt idx="270">
                    <c:v>Apr-26</c:v>
                  </c:pt>
                  <c:pt idx="271">
                    <c:v>Jun-26</c:v>
                  </c:pt>
                  <c:pt idx="272">
                    <c:v>May-26</c:v>
                  </c:pt>
                  <c:pt idx="274">
                    <c:v>Jan-26</c:v>
                  </c:pt>
                  <c:pt idx="275">
                    <c:v>Feb-26</c:v>
                  </c:pt>
                  <c:pt idx="276">
                    <c:v>Mar-26</c:v>
                  </c:pt>
                  <c:pt idx="277">
                    <c:v>Apr-26</c:v>
                  </c:pt>
                  <c:pt idx="278">
                    <c:v>Jun-26</c:v>
                  </c:pt>
                  <c:pt idx="279">
                    <c:v>May-26</c:v>
                  </c:pt>
                  <c:pt idx="281">
                    <c:v>Jan-26</c:v>
                  </c:pt>
                  <c:pt idx="282">
                    <c:v>Feb-26</c:v>
                  </c:pt>
                  <c:pt idx="283">
                    <c:v>Mar-26</c:v>
                  </c:pt>
                  <c:pt idx="284">
                    <c:v>Apr-26</c:v>
                  </c:pt>
                  <c:pt idx="285">
                    <c:v>Jun-26</c:v>
                  </c:pt>
                  <c:pt idx="286">
                    <c:v>May-26</c:v>
                  </c:pt>
                  <c:pt idx="288">
                    <c:v>Jan-26</c:v>
                  </c:pt>
                  <c:pt idx="289">
                    <c:v>Feb-26</c:v>
                  </c:pt>
                  <c:pt idx="290">
                    <c:v>Mar-26</c:v>
                  </c:pt>
                  <c:pt idx="291">
                    <c:v>Apr-26</c:v>
                  </c:pt>
                  <c:pt idx="292">
                    <c:v>Jun-26</c:v>
                  </c:pt>
                  <c:pt idx="293">
                    <c:v>May-26</c:v>
                  </c:pt>
                  <c:pt idx="295">
                    <c:v>Jan-26</c:v>
                  </c:pt>
                  <c:pt idx="296">
                    <c:v>Feb-26</c:v>
                  </c:pt>
                  <c:pt idx="297">
                    <c:v>Mar-26</c:v>
                  </c:pt>
                  <c:pt idx="298">
                    <c:v>Apr-26</c:v>
                  </c:pt>
                  <c:pt idx="299">
                    <c:v>Jun-26</c:v>
                  </c:pt>
                  <c:pt idx="300">
                    <c:v>May-26</c:v>
                  </c:pt>
                  <c:pt idx="302">
                    <c:v>Jan-26</c:v>
                  </c:pt>
                  <c:pt idx="303">
                    <c:v>Feb-26</c:v>
                  </c:pt>
                  <c:pt idx="304">
                    <c:v>Mar-26</c:v>
                  </c:pt>
                  <c:pt idx="305">
                    <c:v>Apr-26</c:v>
                  </c:pt>
                  <c:pt idx="306">
                    <c:v>Jun-26</c:v>
                  </c:pt>
                  <c:pt idx="307">
                    <c:v>May-26</c:v>
                  </c:pt>
                  <c:pt idx="309">
                    <c:v>Jan-26</c:v>
                  </c:pt>
                  <c:pt idx="310">
                    <c:v>Feb-26</c:v>
                  </c:pt>
                  <c:pt idx="311">
                    <c:v>Mar-26</c:v>
                  </c:pt>
                  <c:pt idx="312">
                    <c:v>Apr-26</c:v>
                  </c:pt>
                  <c:pt idx="313">
                    <c:v>Jun-26</c:v>
                  </c:pt>
                  <c:pt idx="314">
                    <c:v>May-26</c:v>
                  </c:pt>
                  <c:pt idx="316">
                    <c:v>Jan-26</c:v>
                  </c:pt>
                  <c:pt idx="317">
                    <c:v>Feb-26</c:v>
                  </c:pt>
                  <c:pt idx="318">
                    <c:v>Mar-26</c:v>
                  </c:pt>
                  <c:pt idx="319">
                    <c:v>Apr-26</c:v>
                  </c:pt>
                  <c:pt idx="320">
                    <c:v>Jun-26</c:v>
                  </c:pt>
                  <c:pt idx="321">
                    <c:v>May-26</c:v>
                  </c:pt>
                  <c:pt idx="323">
                    <c:v>Jan-26</c:v>
                  </c:pt>
                  <c:pt idx="324">
                    <c:v>Feb-26</c:v>
                  </c:pt>
                  <c:pt idx="325">
                    <c:v>Mar-26</c:v>
                  </c:pt>
                  <c:pt idx="326">
                    <c:v>Apr-26</c:v>
                  </c:pt>
                  <c:pt idx="327">
                    <c:v>Jun-26</c:v>
                  </c:pt>
                  <c:pt idx="328">
                    <c:v>May-26</c:v>
                  </c:pt>
                  <c:pt idx="330">
                    <c:v>Jan-26</c:v>
                  </c:pt>
                  <c:pt idx="331">
                    <c:v>Feb-26</c:v>
                  </c:pt>
                  <c:pt idx="332">
                    <c:v>Mar-26</c:v>
                  </c:pt>
                  <c:pt idx="333">
                    <c:v>Apr-26</c:v>
                  </c:pt>
                  <c:pt idx="334">
                    <c:v>Jun-26</c:v>
                  </c:pt>
                  <c:pt idx="335">
                    <c:v>May-26</c:v>
                  </c:pt>
                  <c:pt idx="337">
                    <c:v>Jan-26</c:v>
                  </c:pt>
                  <c:pt idx="338">
                    <c:v>Feb-26</c:v>
                  </c:pt>
                  <c:pt idx="339">
                    <c:v>Mar-26</c:v>
                  </c:pt>
                  <c:pt idx="340">
                    <c:v>Apr-26</c:v>
                  </c:pt>
                  <c:pt idx="341">
                    <c:v>Jun-26</c:v>
                  </c:pt>
                  <c:pt idx="342">
                    <c:v>May-26</c:v>
                  </c:pt>
                  <c:pt idx="344">
                    <c:v>Jan-26</c:v>
                  </c:pt>
                  <c:pt idx="345">
                    <c:v>Feb-26</c:v>
                  </c:pt>
                  <c:pt idx="346">
                    <c:v>Mar-26</c:v>
                  </c:pt>
                  <c:pt idx="347">
                    <c:v>Apr-26</c:v>
                  </c:pt>
                  <c:pt idx="348">
                    <c:v>Jun-26</c:v>
                  </c:pt>
                  <c:pt idx="349">
                    <c:v>May-26</c:v>
                  </c:pt>
                  <c:pt idx="351">
                    <c:v>Jan-26</c:v>
                  </c:pt>
                  <c:pt idx="352">
                    <c:v>Feb-26</c:v>
                  </c:pt>
                  <c:pt idx="353">
                    <c:v>Mar-26</c:v>
                  </c:pt>
                  <c:pt idx="354">
                    <c:v>Apr-26</c:v>
                  </c:pt>
                  <c:pt idx="355">
                    <c:v>Jun-26</c:v>
                  </c:pt>
                  <c:pt idx="356">
                    <c:v>May-26</c:v>
                  </c:pt>
                  <c:pt idx="358">
                    <c:v>Jan-26</c:v>
                  </c:pt>
                  <c:pt idx="359">
                    <c:v>Feb-26</c:v>
                  </c:pt>
                  <c:pt idx="360">
                    <c:v>Mar-26</c:v>
                  </c:pt>
                  <c:pt idx="361">
                    <c:v>Apr-26</c:v>
                  </c:pt>
                  <c:pt idx="362">
                    <c:v>Jun-26</c:v>
                  </c:pt>
                  <c:pt idx="363">
                    <c:v>May-26</c:v>
                  </c:pt>
                  <c:pt idx="365">
                    <c:v>Jan-26</c:v>
                  </c:pt>
                  <c:pt idx="366">
                    <c:v>Feb-26</c:v>
                  </c:pt>
                  <c:pt idx="367">
                    <c:v>Mar-26</c:v>
                  </c:pt>
                  <c:pt idx="368">
                    <c:v>Apr-26</c:v>
                  </c:pt>
                  <c:pt idx="369">
                    <c:v>Jun-26</c:v>
                  </c:pt>
                  <c:pt idx="370">
                    <c:v>May-26</c:v>
                  </c:pt>
                  <c:pt idx="372">
                    <c:v>Jan-26</c:v>
                  </c:pt>
                  <c:pt idx="373">
                    <c:v>Feb-26</c:v>
                  </c:pt>
                  <c:pt idx="374">
                    <c:v>Mar-26</c:v>
                  </c:pt>
                  <c:pt idx="375">
                    <c:v>Apr-26</c:v>
                  </c:pt>
                  <c:pt idx="376">
                    <c:v>Jun-26</c:v>
                  </c:pt>
                  <c:pt idx="377">
                    <c:v>May-26</c:v>
                  </c:pt>
                  <c:pt idx="379">
                    <c:v>Jan-26</c:v>
                  </c:pt>
                  <c:pt idx="380">
                    <c:v>Feb-26</c:v>
                  </c:pt>
                  <c:pt idx="381">
                    <c:v>Mar-26</c:v>
                  </c:pt>
                  <c:pt idx="382">
                    <c:v>Apr-26</c:v>
                  </c:pt>
                  <c:pt idx="383">
                    <c:v>Jun-26</c:v>
                  </c:pt>
                  <c:pt idx="384">
                    <c:v>May-26</c:v>
                  </c:pt>
                  <c:pt idx="386">
                    <c:v>Jan-26</c:v>
                  </c:pt>
                  <c:pt idx="387">
                    <c:v>Feb-26</c:v>
                  </c:pt>
                  <c:pt idx="388">
                    <c:v>Mar-26</c:v>
                  </c:pt>
                  <c:pt idx="389">
                    <c:v>Apr-26</c:v>
                  </c:pt>
                  <c:pt idx="390">
                    <c:v>Jun-26</c:v>
                  </c:pt>
                  <c:pt idx="391">
                    <c:v>May-26</c:v>
                  </c:pt>
                  <c:pt idx="393">
                    <c:v>Jan-26</c:v>
                  </c:pt>
                  <c:pt idx="394">
                    <c:v>Feb-26</c:v>
                  </c:pt>
                  <c:pt idx="395">
                    <c:v>Mar-26</c:v>
                  </c:pt>
                  <c:pt idx="396">
                    <c:v>Apr-26</c:v>
                  </c:pt>
                  <c:pt idx="397">
                    <c:v>Jun-26</c:v>
                  </c:pt>
                  <c:pt idx="398">
                    <c:v>May-26</c:v>
                  </c:pt>
                  <c:pt idx="400">
                    <c:v>Jan-26</c:v>
                  </c:pt>
                  <c:pt idx="401">
                    <c:v>Feb-26</c:v>
                  </c:pt>
                  <c:pt idx="402">
                    <c:v>Mar-26</c:v>
                  </c:pt>
                  <c:pt idx="403">
                    <c:v>Apr-26</c:v>
                  </c:pt>
                  <c:pt idx="404">
                    <c:v>Jun-26</c:v>
                  </c:pt>
                  <c:pt idx="405">
                    <c:v>May-26</c:v>
                  </c:pt>
                  <c:pt idx="406">
                    <c:v>Jan-26</c:v>
                  </c:pt>
                  <c:pt idx="407">
                    <c:v>Apr-26</c:v>
                  </c:pt>
                  <c:pt idx="408">
                    <c:v>Jun-26</c:v>
                  </c:pt>
                  <c:pt idx="409">
                    <c:v>May-26</c:v>
                  </c:pt>
                  <c:pt idx="411">
                    <c:v>Jan-26</c:v>
                  </c:pt>
                  <c:pt idx="412">
                    <c:v>Feb-26</c:v>
                  </c:pt>
                  <c:pt idx="413">
                    <c:v>Mar-26</c:v>
                  </c:pt>
                  <c:pt idx="414">
                    <c:v>Apr-26</c:v>
                  </c:pt>
                  <c:pt idx="415">
                    <c:v>Jun-26</c:v>
                  </c:pt>
                  <c:pt idx="416">
                    <c:v>May-26</c:v>
                  </c:pt>
                  <c:pt idx="418">
                    <c:v>Jan-26</c:v>
                  </c:pt>
                  <c:pt idx="419">
                    <c:v>Feb-26</c:v>
                  </c:pt>
                  <c:pt idx="420">
                    <c:v>Mar-26</c:v>
                  </c:pt>
                  <c:pt idx="421">
                    <c:v>Apr-26</c:v>
                  </c:pt>
                  <c:pt idx="422">
                    <c:v>Jun-26</c:v>
                  </c:pt>
                  <c:pt idx="423">
                    <c:v>May-26</c:v>
                  </c:pt>
                  <c:pt idx="424">
                    <c:v>Jan-26</c:v>
                  </c:pt>
                  <c:pt idx="425">
                    <c:v>Apr-26</c:v>
                  </c:pt>
                  <c:pt idx="426">
                    <c:v>Jun-26</c:v>
                  </c:pt>
                  <c:pt idx="427">
                    <c:v>May-26</c:v>
                  </c:pt>
                  <c:pt idx="428">
                    <c:v>Jan-26</c:v>
                  </c:pt>
                  <c:pt idx="429">
                    <c:v>Apr-26</c:v>
                  </c:pt>
                  <c:pt idx="430">
                    <c:v>Jun-26</c:v>
                  </c:pt>
                  <c:pt idx="431">
                    <c:v>May-26</c:v>
                  </c:pt>
                  <c:pt idx="432">
                    <c:v>Apr-26</c:v>
                  </c:pt>
                  <c:pt idx="433">
                    <c:v>Jun-26</c:v>
                  </c:pt>
                  <c:pt idx="434">
                    <c:v>May-26</c:v>
                  </c:pt>
                </c:lvl>
                <c:lvl>
                  <c:pt idx="0">
                    <c:v>2025</c:v>
                  </c:pt>
                  <c:pt idx="1">
                    <c:v>2026</c:v>
                  </c:pt>
                  <c:pt idx="7">
                    <c:v>2025</c:v>
                  </c:pt>
                  <c:pt idx="8">
                    <c:v>2026</c:v>
                  </c:pt>
                  <c:pt idx="14">
                    <c:v>2025</c:v>
                  </c:pt>
                  <c:pt idx="15">
                    <c:v>2026</c:v>
                  </c:pt>
                  <c:pt idx="21">
                    <c:v>2025</c:v>
                  </c:pt>
                  <c:pt idx="22">
                    <c:v>2026</c:v>
                  </c:pt>
                  <c:pt idx="28">
                    <c:v>2025</c:v>
                  </c:pt>
                  <c:pt idx="29">
                    <c:v>2026</c:v>
                  </c:pt>
                  <c:pt idx="35">
                    <c:v>2025</c:v>
                  </c:pt>
                  <c:pt idx="36">
                    <c:v>2026</c:v>
                  </c:pt>
                  <c:pt idx="42">
                    <c:v>2025</c:v>
                  </c:pt>
                  <c:pt idx="43">
                    <c:v>2026</c:v>
                  </c:pt>
                  <c:pt idx="49">
                    <c:v>2025</c:v>
                  </c:pt>
                  <c:pt idx="50">
                    <c:v>2026</c:v>
                  </c:pt>
                  <c:pt idx="56">
                    <c:v>2025</c:v>
                  </c:pt>
                  <c:pt idx="57">
                    <c:v>2026</c:v>
                  </c:pt>
                  <c:pt idx="63">
                    <c:v>2025</c:v>
                  </c:pt>
                  <c:pt idx="64">
                    <c:v>2026</c:v>
                  </c:pt>
                  <c:pt idx="70">
                    <c:v>2025</c:v>
                  </c:pt>
                  <c:pt idx="71">
                    <c:v>2026</c:v>
                  </c:pt>
                  <c:pt idx="77">
                    <c:v>2025</c:v>
                  </c:pt>
                  <c:pt idx="78">
                    <c:v>2026</c:v>
                  </c:pt>
                  <c:pt idx="84">
                    <c:v>2025</c:v>
                  </c:pt>
                  <c:pt idx="85">
                    <c:v>2026</c:v>
                  </c:pt>
                  <c:pt idx="91">
                    <c:v>2025</c:v>
                  </c:pt>
                  <c:pt idx="92">
                    <c:v>2026</c:v>
                  </c:pt>
                  <c:pt idx="98">
                    <c:v>2025</c:v>
                  </c:pt>
                  <c:pt idx="99">
                    <c:v>2026</c:v>
                  </c:pt>
                  <c:pt idx="105">
                    <c:v>2025</c:v>
                  </c:pt>
                  <c:pt idx="106">
                    <c:v>2026</c:v>
                  </c:pt>
                  <c:pt idx="112">
                    <c:v>2025</c:v>
                  </c:pt>
                  <c:pt idx="113">
                    <c:v>2026</c:v>
                  </c:pt>
                  <c:pt idx="119">
                    <c:v>2025</c:v>
                  </c:pt>
                  <c:pt idx="120">
                    <c:v>2026</c:v>
                  </c:pt>
                  <c:pt idx="126">
                    <c:v>2025</c:v>
                  </c:pt>
                  <c:pt idx="127">
                    <c:v>2026</c:v>
                  </c:pt>
                  <c:pt idx="133">
                    <c:v>2025</c:v>
                  </c:pt>
                  <c:pt idx="134">
                    <c:v>2026</c:v>
                  </c:pt>
                  <c:pt idx="140">
                    <c:v>2025</c:v>
                  </c:pt>
                  <c:pt idx="141">
                    <c:v>2026</c:v>
                  </c:pt>
                  <c:pt idx="147">
                    <c:v>2025</c:v>
                  </c:pt>
                  <c:pt idx="148">
                    <c:v>2026</c:v>
                  </c:pt>
                  <c:pt idx="154">
                    <c:v>2025</c:v>
                  </c:pt>
                  <c:pt idx="155">
                    <c:v>2026</c:v>
                  </c:pt>
                  <c:pt idx="161">
                    <c:v>2025</c:v>
                  </c:pt>
                  <c:pt idx="162">
                    <c:v>2026</c:v>
                  </c:pt>
                  <c:pt idx="168">
                    <c:v>2025</c:v>
                  </c:pt>
                  <c:pt idx="169">
                    <c:v>2026</c:v>
                  </c:pt>
                  <c:pt idx="175">
                    <c:v>2025</c:v>
                  </c:pt>
                  <c:pt idx="176">
                    <c:v>2026</c:v>
                  </c:pt>
                  <c:pt idx="182">
                    <c:v>2025</c:v>
                  </c:pt>
                  <c:pt idx="183">
                    <c:v>2026</c:v>
                  </c:pt>
                  <c:pt idx="189">
                    <c:v>2025</c:v>
                  </c:pt>
                  <c:pt idx="190">
                    <c:v>2026</c:v>
                  </c:pt>
                  <c:pt idx="196">
                    <c:v>2025</c:v>
                  </c:pt>
                  <c:pt idx="197">
                    <c:v>2026</c:v>
                  </c:pt>
                  <c:pt idx="203">
                    <c:v>2025</c:v>
                  </c:pt>
                  <c:pt idx="204">
                    <c:v>2026</c:v>
                  </c:pt>
                  <c:pt idx="210">
                    <c:v>2025</c:v>
                  </c:pt>
                  <c:pt idx="211">
                    <c:v>2026</c:v>
                  </c:pt>
                  <c:pt idx="217">
                    <c:v>2025</c:v>
                  </c:pt>
                  <c:pt idx="218">
                    <c:v>2026</c:v>
                  </c:pt>
                  <c:pt idx="224">
                    <c:v>2025</c:v>
                  </c:pt>
                  <c:pt idx="225">
                    <c:v>2026</c:v>
                  </c:pt>
                  <c:pt idx="231">
                    <c:v>2025</c:v>
                  </c:pt>
                  <c:pt idx="232">
                    <c:v>2026</c:v>
                  </c:pt>
                  <c:pt idx="238">
                    <c:v>2025</c:v>
                  </c:pt>
                  <c:pt idx="239">
                    <c:v>2026</c:v>
                  </c:pt>
                  <c:pt idx="245">
                    <c:v>2025</c:v>
                  </c:pt>
                  <c:pt idx="246">
                    <c:v>2026</c:v>
                  </c:pt>
                  <c:pt idx="252">
                    <c:v>2025</c:v>
                  </c:pt>
                  <c:pt idx="253">
                    <c:v>2026</c:v>
                  </c:pt>
                  <c:pt idx="259">
                    <c:v>2025</c:v>
                  </c:pt>
                  <c:pt idx="260">
                    <c:v>2026</c:v>
                  </c:pt>
                  <c:pt idx="266">
                    <c:v>2025</c:v>
                  </c:pt>
                  <c:pt idx="267">
                    <c:v>2026</c:v>
                  </c:pt>
                  <c:pt idx="273">
                    <c:v>2025</c:v>
                  </c:pt>
                  <c:pt idx="274">
                    <c:v>2026</c:v>
                  </c:pt>
                  <c:pt idx="280">
                    <c:v>2025</c:v>
                  </c:pt>
                  <c:pt idx="281">
                    <c:v>2026</c:v>
                  </c:pt>
                  <c:pt idx="287">
                    <c:v>2025</c:v>
                  </c:pt>
                  <c:pt idx="288">
                    <c:v>2026</c:v>
                  </c:pt>
                  <c:pt idx="294">
                    <c:v>2025</c:v>
                  </c:pt>
                  <c:pt idx="295">
                    <c:v>2026</c:v>
                  </c:pt>
                  <c:pt idx="301">
                    <c:v>2025</c:v>
                  </c:pt>
                  <c:pt idx="302">
                    <c:v>2026</c:v>
                  </c:pt>
                  <c:pt idx="308">
                    <c:v>2025</c:v>
                  </c:pt>
                  <c:pt idx="309">
                    <c:v>2026</c:v>
                  </c:pt>
                  <c:pt idx="315">
                    <c:v>2025</c:v>
                  </c:pt>
                  <c:pt idx="316">
                    <c:v>2026</c:v>
                  </c:pt>
                  <c:pt idx="322">
                    <c:v>2025</c:v>
                  </c:pt>
                  <c:pt idx="323">
                    <c:v>2026</c:v>
                  </c:pt>
                  <c:pt idx="329">
                    <c:v>2025</c:v>
                  </c:pt>
                  <c:pt idx="330">
                    <c:v>2026</c:v>
                  </c:pt>
                  <c:pt idx="336">
                    <c:v>2025</c:v>
                  </c:pt>
                  <c:pt idx="337">
                    <c:v>2026</c:v>
                  </c:pt>
                  <c:pt idx="343">
                    <c:v>2025</c:v>
                  </c:pt>
                  <c:pt idx="344">
                    <c:v>2026</c:v>
                  </c:pt>
                  <c:pt idx="350">
                    <c:v>2025</c:v>
                  </c:pt>
                  <c:pt idx="351">
                    <c:v>2026</c:v>
                  </c:pt>
                  <c:pt idx="357">
                    <c:v>2025</c:v>
                  </c:pt>
                  <c:pt idx="358">
                    <c:v>2026</c:v>
                  </c:pt>
                  <c:pt idx="364">
                    <c:v>2025</c:v>
                  </c:pt>
                  <c:pt idx="365">
                    <c:v>2026</c:v>
                  </c:pt>
                  <c:pt idx="371">
                    <c:v>2025</c:v>
                  </c:pt>
                  <c:pt idx="372">
                    <c:v>2026</c:v>
                  </c:pt>
                  <c:pt idx="378">
                    <c:v>2025</c:v>
                  </c:pt>
                  <c:pt idx="379">
                    <c:v>2026</c:v>
                  </c:pt>
                  <c:pt idx="385">
                    <c:v>2025</c:v>
                  </c:pt>
                  <c:pt idx="386">
                    <c:v>2026</c:v>
                  </c:pt>
                  <c:pt idx="392">
                    <c:v>2025</c:v>
                  </c:pt>
                  <c:pt idx="393">
                    <c:v>2026</c:v>
                  </c:pt>
                  <c:pt idx="399">
                    <c:v>2025</c:v>
                  </c:pt>
                  <c:pt idx="400">
                    <c:v>2026</c:v>
                  </c:pt>
                  <c:pt idx="406">
                    <c:v>2026</c:v>
                  </c:pt>
                  <c:pt idx="410">
                    <c:v>2025</c:v>
                  </c:pt>
                  <c:pt idx="411">
                    <c:v>2026</c:v>
                  </c:pt>
                  <c:pt idx="417">
                    <c:v>2025</c:v>
                  </c:pt>
                  <c:pt idx="418">
                    <c:v>2026</c:v>
                  </c:pt>
                  <c:pt idx="424">
                    <c:v>2026</c:v>
                  </c:pt>
                  <c:pt idx="428">
                    <c:v>2026</c:v>
                  </c:pt>
                  <c:pt idx="432">
                    <c:v>2026</c:v>
                  </c:pt>
                </c:lvl>
                <c:lvl>
                  <c:pt idx="0">
                    <c:v>1Pc Autocoiner 1 (789)</c:v>
                  </c:pt>
                  <c:pt idx="7">
                    <c:v>1Pc Autocoiner 2 (844)</c:v>
                  </c:pt>
                  <c:pt idx="14">
                    <c:v>1pc Autocoiner 9 (34753)</c:v>
                  </c:pt>
                  <c:pt idx="21">
                    <c:v>1PCAC10</c:v>
                  </c:pt>
                  <c:pt idx="28">
                    <c:v>2Pc Autocoiner 3 (796)</c:v>
                  </c:pt>
                  <c:pt idx="35">
                    <c:v>2Pc Autocoiner 4 (843)</c:v>
                  </c:pt>
                  <c:pt idx="42">
                    <c:v>2Pc Autocoiner 5 (858)</c:v>
                  </c:pt>
                  <c:pt idx="49">
                    <c:v>2Pc Autocoiner 7 (996)</c:v>
                  </c:pt>
                  <c:pt idx="56">
                    <c:v>2PCAC06</c:v>
                  </c:pt>
                  <c:pt idx="63">
                    <c:v>AC08</c:v>
                  </c:pt>
                  <c:pt idx="70">
                    <c:v>AC09</c:v>
                  </c:pt>
                  <c:pt idx="77">
                    <c:v>AC10</c:v>
                  </c:pt>
                  <c:pt idx="84">
                    <c:v>Autocoiner #3</c:v>
                  </c:pt>
                  <c:pt idx="91">
                    <c:v>Autocoiner #4</c:v>
                  </c:pt>
                  <c:pt idx="98">
                    <c:v>Autocoiner #5</c:v>
                  </c:pt>
                  <c:pt idx="105">
                    <c:v>Autocoiner #6</c:v>
                  </c:pt>
                  <c:pt idx="112">
                    <c:v>Autocoiner #7</c:v>
                  </c:pt>
                  <c:pt idx="119">
                    <c:v>Autocoiner #8</c:v>
                  </c:pt>
                  <c:pt idx="126">
                    <c:v>BFX1</c:v>
                  </c:pt>
                  <c:pt idx="133">
                    <c:v>BIM 1 (815)</c:v>
                  </c:pt>
                  <c:pt idx="140">
                    <c:v>BIM 10 (997)</c:v>
                  </c:pt>
                  <c:pt idx="147">
                    <c:v>BIM 11 (991)</c:v>
                  </c:pt>
                  <c:pt idx="154">
                    <c:v>BIM 12</c:v>
                  </c:pt>
                  <c:pt idx="161">
                    <c:v>BIM 17</c:v>
                  </c:pt>
                  <c:pt idx="168">
                    <c:v>BIM 2 (820)</c:v>
                  </c:pt>
                  <c:pt idx="175">
                    <c:v>BIM 4 (828)</c:v>
                  </c:pt>
                  <c:pt idx="182">
                    <c:v>BIM 6 (788)</c:v>
                  </c:pt>
                  <c:pt idx="189">
                    <c:v>BIM 7 (798)</c:v>
                  </c:pt>
                  <c:pt idx="196">
                    <c:v>BIM 9 (977)</c:v>
                  </c:pt>
                  <c:pt idx="203">
                    <c:v>BIM03</c:v>
                  </c:pt>
                  <c:pt idx="210">
                    <c:v>BIM08</c:v>
                  </c:pt>
                  <c:pt idx="217">
                    <c:v>BIM13</c:v>
                  </c:pt>
                  <c:pt idx="224">
                    <c:v>BIM14</c:v>
                  </c:pt>
                  <c:pt idx="231">
                    <c:v>BIM15</c:v>
                  </c:pt>
                  <c:pt idx="238">
                    <c:v>BIM16</c:v>
                  </c:pt>
                  <c:pt idx="245">
                    <c:v>EX05</c:v>
                  </c:pt>
                  <c:pt idx="252">
                    <c:v>Extruder 4 (994)</c:v>
                  </c:pt>
                  <c:pt idx="259">
                    <c:v>HF11</c:v>
                  </c:pt>
                  <c:pt idx="266">
                    <c:v>HF17</c:v>
                  </c:pt>
                  <c:pt idx="273">
                    <c:v>HU1 (849)</c:v>
                  </c:pt>
                  <c:pt idx="280">
                    <c:v>HU2</c:v>
                  </c:pt>
                  <c:pt idx="287">
                    <c:v>Keifel11 (978)</c:v>
                  </c:pt>
                  <c:pt idx="294">
                    <c:v>Keifel12 (979)</c:v>
                  </c:pt>
                  <c:pt idx="301">
                    <c:v>Kiefel 10</c:v>
                  </c:pt>
                  <c:pt idx="308">
                    <c:v>Kiefel 13</c:v>
                  </c:pt>
                  <c:pt idx="315">
                    <c:v>Kiefel 14</c:v>
                  </c:pt>
                  <c:pt idx="322">
                    <c:v>Kiefel 2</c:v>
                  </c:pt>
                  <c:pt idx="329">
                    <c:v>Kiefel 3</c:v>
                  </c:pt>
                  <c:pt idx="336">
                    <c:v>Kiefel 9</c:v>
                  </c:pt>
                  <c:pt idx="343">
                    <c:v>Kiefel5 (790)</c:v>
                  </c:pt>
                  <c:pt idx="350">
                    <c:v>Kiefel6 (791)</c:v>
                  </c:pt>
                  <c:pt idx="357">
                    <c:v>Kiefel8 (793)</c:v>
                  </c:pt>
                  <c:pt idx="364">
                    <c:v>P16</c:v>
                  </c:pt>
                  <c:pt idx="371">
                    <c:v>PCH01</c:v>
                  </c:pt>
                  <c:pt idx="378">
                    <c:v>PCH04</c:v>
                  </c:pt>
                  <c:pt idx="385">
                    <c:v>PCH07</c:v>
                  </c:pt>
                  <c:pt idx="392">
                    <c:v>PCH15</c:v>
                  </c:pt>
                  <c:pt idx="399">
                    <c:v>HU3</c:v>
                  </c:pt>
                  <c:pt idx="406">
                    <c:v>1PCAC11</c:v>
                  </c:pt>
                  <c:pt idx="410">
                    <c:v>HF12</c:v>
                  </c:pt>
                  <c:pt idx="417">
                    <c:v>EXT06</c:v>
                  </c:pt>
                  <c:pt idx="424">
                    <c:v>1PCAC12</c:v>
                  </c:pt>
                  <c:pt idx="428">
                    <c:v>PCH17</c:v>
                  </c:pt>
                  <c:pt idx="432">
                    <c:v>BIM05</c:v>
                  </c:pt>
                </c:lvl>
              </c:multiLvlStrCache>
            </c:multiLvlStrRef>
          </c:cat>
          <c:val>
            <c:numRef>
              <c:f>'12 mo trend'!$G$4:$G$567</c:f>
              <c:numCache>
                <c:formatCode>#,##0</c:formatCode>
                <c:ptCount val="435"/>
                <c:pt idx="0">
                  <c:v>1018206.5934065935</c:v>
                </c:pt>
                <c:pt idx="7">
                  <c:v>1145422.9894508098</c:v>
                </c:pt>
                <c:pt idx="14">
                  <c:v>1766251.4303905356</c:v>
                </c:pt>
                <c:pt idx="21">
                  <c:v>1410841.8469857352</c:v>
                </c:pt>
                <c:pt idx="28">
                  <c:v>1405881.6883644639</c:v>
                </c:pt>
                <c:pt idx="35">
                  <c:v>1477165.5517116887</c:v>
                </c:pt>
                <c:pt idx="42">
                  <c:v>1773674.6974174411</c:v>
                </c:pt>
                <c:pt idx="49">
                  <c:v>799746.85537337954</c:v>
                </c:pt>
                <c:pt idx="56">
                  <c:v>0</c:v>
                </c:pt>
                <c:pt idx="63">
                  <c:v>492950.39263568207</c:v>
                </c:pt>
                <c:pt idx="70">
                  <c:v>1501213.5702711428</c:v>
                </c:pt>
                <c:pt idx="77">
                  <c:v>1553099.5263923383</c:v>
                </c:pt>
                <c:pt idx="84">
                  <c:v>2431675.2680514716</c:v>
                </c:pt>
                <c:pt idx="91">
                  <c:v>2476681.3366556554</c:v>
                </c:pt>
                <c:pt idx="98">
                  <c:v>2348811.4223903115</c:v>
                </c:pt>
                <c:pt idx="105">
                  <c:v>2340251.3029817906</c:v>
                </c:pt>
                <c:pt idx="112">
                  <c:v>2457925.5326570687</c:v>
                </c:pt>
                <c:pt idx="119">
                  <c:v>2530267.9395683184</c:v>
                </c:pt>
                <c:pt idx="126">
                  <c:v>9504348.0589546133</c:v>
                </c:pt>
                <c:pt idx="133">
                  <c:v>1476504.0000000002</c:v>
                </c:pt>
                <c:pt idx="140">
                  <c:v>1472443.8084022072</c:v>
                </c:pt>
                <c:pt idx="147">
                  <c:v>3045957.0000000005</c:v>
                </c:pt>
                <c:pt idx="154">
                  <c:v>2638134.7737169983</c:v>
                </c:pt>
                <c:pt idx="161">
                  <c:v>2956447.889666799</c:v>
                </c:pt>
                <c:pt idx="168">
                  <c:v>1223473</c:v>
                </c:pt>
                <c:pt idx="175">
                  <c:v>2528578.4469359289</c:v>
                </c:pt>
                <c:pt idx="182">
                  <c:v>3405201.5695578242</c:v>
                </c:pt>
                <c:pt idx="189">
                  <c:v>3355933.3174131922</c:v>
                </c:pt>
                <c:pt idx="196">
                  <c:v>2810601.9785408969</c:v>
                </c:pt>
                <c:pt idx="203">
                  <c:v>1682977.7283930562</c:v>
                </c:pt>
                <c:pt idx="210">
                  <c:v>1207790.992151432</c:v>
                </c:pt>
                <c:pt idx="217">
                  <c:v>3013809.0615974939</c:v>
                </c:pt>
                <c:pt idx="224">
                  <c:v>3418862.0457013538</c:v>
                </c:pt>
                <c:pt idx="231">
                  <c:v>4128531.4995087669</c:v>
                </c:pt>
                <c:pt idx="238">
                  <c:v>2927947.4399550501</c:v>
                </c:pt>
                <c:pt idx="245">
                  <c:v>11151111.871881559</c:v>
                </c:pt>
                <c:pt idx="252">
                  <c:v>5899363.1520446492</c:v>
                </c:pt>
                <c:pt idx="259">
                  <c:v>4928524.6799653508</c:v>
                </c:pt>
                <c:pt idx="266">
                  <c:v>2603921.2063195342</c:v>
                </c:pt>
                <c:pt idx="273">
                  <c:v>4357339.8700618418</c:v>
                </c:pt>
                <c:pt idx="280">
                  <c:v>3510502.2412424842</c:v>
                </c:pt>
                <c:pt idx="287">
                  <c:v>4826856.1540292781</c:v>
                </c:pt>
                <c:pt idx="294">
                  <c:v>4530558.6081736088</c:v>
                </c:pt>
                <c:pt idx="301">
                  <c:v>4308341.4073550133</c:v>
                </c:pt>
                <c:pt idx="308">
                  <c:v>4878516.1360273743</c:v>
                </c:pt>
                <c:pt idx="315">
                  <c:v>3679659.2898310535</c:v>
                </c:pt>
                <c:pt idx="322">
                  <c:v>621639.65527910774</c:v>
                </c:pt>
                <c:pt idx="329">
                  <c:v>4397601.4752484066</c:v>
                </c:pt>
                <c:pt idx="336">
                  <c:v>4395470.5904002367</c:v>
                </c:pt>
                <c:pt idx="343">
                  <c:v>5975367.014475001</c:v>
                </c:pt>
                <c:pt idx="350">
                  <c:v>4792629.8606368862</c:v>
                </c:pt>
                <c:pt idx="357">
                  <c:v>5366254.5212040544</c:v>
                </c:pt>
                <c:pt idx="364">
                  <c:v>5060420.4704829669</c:v>
                </c:pt>
                <c:pt idx="371">
                  <c:v>3693923.2797528068</c:v>
                </c:pt>
                <c:pt idx="378">
                  <c:v>4628240.9593468178</c:v>
                </c:pt>
                <c:pt idx="385">
                  <c:v>3451613.2428155066</c:v>
                </c:pt>
                <c:pt idx="392">
                  <c:v>3721511.116269595</c:v>
                </c:pt>
                <c:pt idx="399">
                  <c:v>3658233.132971222</c:v>
                </c:pt>
                <c:pt idx="410">
                  <c:v>0</c:v>
                </c:pt>
              </c:numCache>
            </c:numRef>
          </c:val>
          <c:smooth val="0"/>
          <c:extLst>
            <c:ext xmlns:c16="http://schemas.microsoft.com/office/drawing/2014/chart" uri="{C3380CC4-5D6E-409C-BE32-E72D297353CC}">
              <c16:uniqueId val="{0000000D-2300-4E73-8E22-77BFC189E758}"/>
            </c:ext>
          </c:extLst>
        </c:ser>
        <c:dLbls>
          <c:showLegendKey val="0"/>
          <c:showVal val="0"/>
          <c:showCatName val="0"/>
          <c:showSerName val="0"/>
          <c:showPercent val="0"/>
          <c:showBubbleSize val="0"/>
        </c:dLbls>
        <c:marker val="1"/>
        <c:smooth val="0"/>
        <c:axId val="850811888"/>
        <c:axId val="850809488"/>
      </c:lineChart>
      <c:catAx>
        <c:axId val="5341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67584"/>
        <c:crosses val="autoZero"/>
        <c:auto val="1"/>
        <c:lblAlgn val="ctr"/>
        <c:lblOffset val="100"/>
        <c:noMultiLvlLbl val="0"/>
      </c:catAx>
      <c:valAx>
        <c:axId val="534167584"/>
        <c:scaling>
          <c:orientation val="minMax"/>
          <c:max val="0.9"/>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92544"/>
        <c:crosses val="autoZero"/>
        <c:crossBetween val="between"/>
      </c:valAx>
      <c:valAx>
        <c:axId val="850809488"/>
        <c:scaling>
          <c:orientation val="minMax"/>
        </c:scaling>
        <c:delete val="0"/>
        <c:axPos val="r"/>
        <c:numFmt formatCode="#,##0" sourceLinked="1"/>
        <c:majorTickMark val="out"/>
        <c:minorTickMark val="none"/>
        <c:tickLblPos val="nextTo"/>
        <c:crossAx val="850811888"/>
        <c:crosses val="max"/>
        <c:crossBetween val="between"/>
      </c:valAx>
      <c:catAx>
        <c:axId val="850811888"/>
        <c:scaling>
          <c:orientation val="minMax"/>
        </c:scaling>
        <c:delete val="1"/>
        <c:axPos val="b"/>
        <c:numFmt formatCode="General" sourceLinked="1"/>
        <c:majorTickMark val="out"/>
        <c:minorTickMark val="none"/>
        <c:tickLblPos val="nextTo"/>
        <c:crossAx val="850809488"/>
        <c:crosses val="autoZero"/>
        <c:auto val="1"/>
        <c:lblAlgn val="ctr"/>
        <c:lblOffset val="100"/>
        <c:noMultiLvlLbl val="0"/>
      </c:catAx>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2025_July.xlsx]Dr Pouch Output!PivotTable4</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Plant Output</a:t>
            </a:r>
            <a:r>
              <a:rPr lang="en-US" b="1" baseline="0">
                <a:solidFill>
                  <a:schemeClr val="tx1"/>
                </a:solidFill>
              </a:rPr>
              <a:t> vs 2025 AOP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'Dr Pouch Output'!$C$33</c:f>
              <c:strCache>
                <c:ptCount val="1"/>
                <c:pt idx="0">
                  <c:v> Target Output</c:v>
                </c:pt>
              </c:strCache>
            </c:strRef>
          </c:tx>
          <c:spPr>
            <a:solidFill>
              <a:schemeClr val="bg2">
                <a:lumMod val="50000"/>
              </a:schemeClr>
            </a:solidFill>
            <a:ln>
              <a:noFill/>
            </a:ln>
            <a:effectLst/>
          </c:spPr>
          <c:invertIfNegative val="0"/>
          <c:cat>
            <c:multiLvlStrRef>
              <c:f>'Dr Pouch Output'!$A$34:$A$405</c:f>
              <c:multiLvlStrCache>
                <c:ptCount val="217"/>
                <c:lvl>
                  <c:pt idx="0">
                    <c:v>Kiefel 14</c:v>
                  </c:pt>
                  <c:pt idx="1">
                    <c:v>Kiefel 3</c:v>
                  </c:pt>
                  <c:pt idx="2">
                    <c:v>Kiefel 9</c:v>
                  </c:pt>
                  <c:pt idx="3">
                    <c:v>Kiefel 14</c:v>
                  </c:pt>
                  <c:pt idx="4">
                    <c:v>Kiefel 3</c:v>
                  </c:pt>
                  <c:pt idx="5">
                    <c:v>Kiefel 9</c:v>
                  </c:pt>
                  <c:pt idx="6">
                    <c:v>Kiefel 14</c:v>
                  </c:pt>
                  <c:pt idx="7">
                    <c:v>Kiefel 3</c:v>
                  </c:pt>
                  <c:pt idx="8">
                    <c:v>Kiefel 9</c:v>
                  </c:pt>
                  <c:pt idx="9">
                    <c:v>Kiefel 14</c:v>
                  </c:pt>
                  <c:pt idx="10">
                    <c:v>Kiefel 3</c:v>
                  </c:pt>
                  <c:pt idx="11">
                    <c:v>Kiefel 9</c:v>
                  </c:pt>
                  <c:pt idx="12">
                    <c:v>Kiefel 14</c:v>
                  </c:pt>
                  <c:pt idx="13">
                    <c:v>Kiefel 3</c:v>
                  </c:pt>
                  <c:pt idx="14">
                    <c:v>Kiefel 9</c:v>
                  </c:pt>
                  <c:pt idx="15">
                    <c:v>Kiefel 14</c:v>
                  </c:pt>
                  <c:pt idx="16">
                    <c:v>Kiefel 3</c:v>
                  </c:pt>
                  <c:pt idx="17">
                    <c:v>Kiefel 9</c:v>
                  </c:pt>
                  <c:pt idx="18">
                    <c:v>Kiefel 14</c:v>
                  </c:pt>
                  <c:pt idx="19">
                    <c:v>Kiefel 3</c:v>
                  </c:pt>
                  <c:pt idx="20">
                    <c:v>Kiefel 9</c:v>
                  </c:pt>
                  <c:pt idx="21">
                    <c:v>Kiefel 14</c:v>
                  </c:pt>
                  <c:pt idx="22">
                    <c:v>Kiefel 3</c:v>
                  </c:pt>
                  <c:pt idx="23">
                    <c:v>Kiefel 9</c:v>
                  </c:pt>
                  <c:pt idx="24">
                    <c:v>Kiefel 14</c:v>
                  </c:pt>
                  <c:pt idx="25">
                    <c:v>Kiefel 3</c:v>
                  </c:pt>
                  <c:pt idx="26">
                    <c:v>Kiefel 9</c:v>
                  </c:pt>
                  <c:pt idx="27">
                    <c:v>Kiefel 14</c:v>
                  </c:pt>
                  <c:pt idx="28">
                    <c:v>Kiefel 3</c:v>
                  </c:pt>
                  <c:pt idx="29">
                    <c:v>Kiefel 9</c:v>
                  </c:pt>
                  <c:pt idx="30">
                    <c:v>Kiefel 14</c:v>
                  </c:pt>
                  <c:pt idx="31">
                    <c:v>Kiefel 3</c:v>
                  </c:pt>
                  <c:pt idx="32">
                    <c:v>Kiefel 9</c:v>
                  </c:pt>
                  <c:pt idx="33">
                    <c:v>Kiefel 14</c:v>
                  </c:pt>
                  <c:pt idx="34">
                    <c:v>Kiefel 3</c:v>
                  </c:pt>
                  <c:pt idx="35">
                    <c:v>Kiefel 9</c:v>
                  </c:pt>
                  <c:pt idx="36">
                    <c:v>Kiefel 14</c:v>
                  </c:pt>
                  <c:pt idx="37">
                    <c:v>Kiefel 3</c:v>
                  </c:pt>
                  <c:pt idx="38">
                    <c:v>Kiefel 9</c:v>
                  </c:pt>
                  <c:pt idx="39">
                    <c:v>Kiefel 14</c:v>
                  </c:pt>
                  <c:pt idx="40">
                    <c:v>Kiefel 3</c:v>
                  </c:pt>
                  <c:pt idx="41">
                    <c:v>Kiefel 9</c:v>
                  </c:pt>
                  <c:pt idx="42">
                    <c:v>Kiefel 14</c:v>
                  </c:pt>
                  <c:pt idx="43">
                    <c:v>Kiefel 3</c:v>
                  </c:pt>
                  <c:pt idx="44">
                    <c:v>Kiefel 9</c:v>
                  </c:pt>
                  <c:pt idx="45">
                    <c:v>Kiefel 14</c:v>
                  </c:pt>
                  <c:pt idx="46">
                    <c:v>Kiefel 3</c:v>
                  </c:pt>
                  <c:pt idx="47">
                    <c:v>Kiefel 9</c:v>
                  </c:pt>
                  <c:pt idx="48">
                    <c:v>Kiefel 14</c:v>
                  </c:pt>
                  <c:pt idx="49">
                    <c:v>Kiefel 3</c:v>
                  </c:pt>
                  <c:pt idx="50">
                    <c:v>Kiefel 9</c:v>
                  </c:pt>
                  <c:pt idx="51">
                    <c:v>Kiefel 14</c:v>
                  </c:pt>
                  <c:pt idx="52">
                    <c:v>Kiefel 3</c:v>
                  </c:pt>
                  <c:pt idx="53">
                    <c:v>Kiefel 9</c:v>
                  </c:pt>
                  <c:pt idx="54">
                    <c:v>Kiefel 14</c:v>
                  </c:pt>
                  <c:pt idx="55">
                    <c:v>Kiefel 3</c:v>
                  </c:pt>
                  <c:pt idx="56">
                    <c:v>Kiefel 9</c:v>
                  </c:pt>
                  <c:pt idx="57">
                    <c:v>Kiefel 14</c:v>
                  </c:pt>
                  <c:pt idx="58">
                    <c:v>Kiefel 3</c:v>
                  </c:pt>
                  <c:pt idx="59">
                    <c:v>Kiefel 9</c:v>
                  </c:pt>
                  <c:pt idx="60">
                    <c:v>Kiefel 14</c:v>
                  </c:pt>
                  <c:pt idx="61">
                    <c:v>Kiefel 3</c:v>
                  </c:pt>
                  <c:pt idx="62">
                    <c:v>Kiefel 9</c:v>
                  </c:pt>
                  <c:pt idx="63">
                    <c:v>Kiefel 14</c:v>
                  </c:pt>
                  <c:pt idx="64">
                    <c:v>Kiefel 3</c:v>
                  </c:pt>
                  <c:pt idx="65">
                    <c:v>Kiefel 9</c:v>
                  </c:pt>
                  <c:pt idx="66">
                    <c:v>Kiefel 14</c:v>
                  </c:pt>
                  <c:pt idx="67">
                    <c:v>Kiefel 3</c:v>
                  </c:pt>
                  <c:pt idx="68">
                    <c:v>Kiefel 9</c:v>
                  </c:pt>
                  <c:pt idx="69">
                    <c:v>Kiefel 14</c:v>
                  </c:pt>
                  <c:pt idx="70">
                    <c:v>Kiefel 3</c:v>
                  </c:pt>
                  <c:pt idx="71">
                    <c:v>Kiefel 9</c:v>
                  </c:pt>
                  <c:pt idx="72">
                    <c:v>Kiefel 14</c:v>
                  </c:pt>
                  <c:pt idx="73">
                    <c:v>Kiefel 3</c:v>
                  </c:pt>
                  <c:pt idx="74">
                    <c:v>Kiefel 9</c:v>
                  </c:pt>
                  <c:pt idx="75">
                    <c:v>Kiefel 14</c:v>
                  </c:pt>
                  <c:pt idx="76">
                    <c:v>Kiefel 3</c:v>
                  </c:pt>
                  <c:pt idx="77">
                    <c:v>Kiefel 9</c:v>
                  </c:pt>
                  <c:pt idx="78">
                    <c:v>Kiefel 14</c:v>
                  </c:pt>
                  <c:pt idx="79">
                    <c:v>Kiefel 3</c:v>
                  </c:pt>
                  <c:pt idx="80">
                    <c:v>Kiefel 9</c:v>
                  </c:pt>
                  <c:pt idx="81">
                    <c:v>Kiefel 14</c:v>
                  </c:pt>
                  <c:pt idx="82">
                    <c:v>Kiefel 3</c:v>
                  </c:pt>
                  <c:pt idx="83">
                    <c:v>Kiefel 9</c:v>
                  </c:pt>
                  <c:pt idx="84">
                    <c:v>Kiefel 14</c:v>
                  </c:pt>
                  <c:pt idx="85">
                    <c:v>Kiefel 3</c:v>
                  </c:pt>
                  <c:pt idx="86">
                    <c:v>Kiefel 9</c:v>
                  </c:pt>
                  <c:pt idx="87">
                    <c:v>Kiefel 14</c:v>
                  </c:pt>
                  <c:pt idx="88">
                    <c:v>Kiefel 3</c:v>
                  </c:pt>
                  <c:pt idx="89">
                    <c:v>Kiefel 9</c:v>
                  </c:pt>
                  <c:pt idx="90">
                    <c:v>Kiefel 14</c:v>
                  </c:pt>
                  <c:pt idx="91">
                    <c:v>Kiefel 3</c:v>
                  </c:pt>
                  <c:pt idx="92">
                    <c:v>Kiefel 9</c:v>
                  </c:pt>
                  <c:pt idx="93">
                    <c:v>Keifel11 (978)</c:v>
                  </c:pt>
                  <c:pt idx="94">
                    <c:v>Keifel12 (979)</c:v>
                  </c:pt>
                  <c:pt idx="95">
                    <c:v>Kiefel6 (791)</c:v>
                  </c:pt>
                  <c:pt idx="96">
                    <c:v>Kiefel8 (793)</c:v>
                  </c:pt>
                  <c:pt idx="97">
                    <c:v>Keifel11 (978)</c:v>
                  </c:pt>
                  <c:pt idx="98">
                    <c:v>Keifel12 (979)</c:v>
                  </c:pt>
                  <c:pt idx="99">
                    <c:v>Kiefel6 (791)</c:v>
                  </c:pt>
                  <c:pt idx="100">
                    <c:v>Kiefel8 (793)</c:v>
                  </c:pt>
                  <c:pt idx="101">
                    <c:v>Keifel11 (978)</c:v>
                  </c:pt>
                  <c:pt idx="102">
                    <c:v>Keifel12 (979)</c:v>
                  </c:pt>
                  <c:pt idx="103">
                    <c:v>Kiefel6 (791)</c:v>
                  </c:pt>
                  <c:pt idx="104">
                    <c:v>Kiefel8 (793)</c:v>
                  </c:pt>
                  <c:pt idx="105">
                    <c:v>Keifel11 (978)</c:v>
                  </c:pt>
                  <c:pt idx="106">
                    <c:v>Keifel12 (979)</c:v>
                  </c:pt>
                  <c:pt idx="107">
                    <c:v>Kiefel6 (791)</c:v>
                  </c:pt>
                  <c:pt idx="108">
                    <c:v>Kiefel8 (793)</c:v>
                  </c:pt>
                  <c:pt idx="109">
                    <c:v>Keifel11 (978)</c:v>
                  </c:pt>
                  <c:pt idx="110">
                    <c:v>Keifel12 (979)</c:v>
                  </c:pt>
                  <c:pt idx="111">
                    <c:v>Kiefel6 (791)</c:v>
                  </c:pt>
                  <c:pt idx="112">
                    <c:v>Kiefel8 (793)</c:v>
                  </c:pt>
                  <c:pt idx="113">
                    <c:v>Keifel11 (978)</c:v>
                  </c:pt>
                  <c:pt idx="114">
                    <c:v>Keifel12 (979)</c:v>
                  </c:pt>
                  <c:pt idx="115">
                    <c:v>Kiefel6 (791)</c:v>
                  </c:pt>
                  <c:pt idx="116">
                    <c:v>Kiefel8 (793)</c:v>
                  </c:pt>
                  <c:pt idx="117">
                    <c:v>Keifel11 (978)</c:v>
                  </c:pt>
                  <c:pt idx="118">
                    <c:v>Keifel12 (979)</c:v>
                  </c:pt>
                  <c:pt idx="119">
                    <c:v>Kiefel6 (791)</c:v>
                  </c:pt>
                  <c:pt idx="120">
                    <c:v>Kiefel8 (793)</c:v>
                  </c:pt>
                  <c:pt idx="121">
                    <c:v>Keifel11 (978)</c:v>
                  </c:pt>
                  <c:pt idx="122">
                    <c:v>Keifel12 (979)</c:v>
                  </c:pt>
                  <c:pt idx="123">
                    <c:v>Kiefel6 (791)</c:v>
                  </c:pt>
                  <c:pt idx="124">
                    <c:v>Kiefel8 (793)</c:v>
                  </c:pt>
                  <c:pt idx="125">
                    <c:v>Keifel11 (978)</c:v>
                  </c:pt>
                  <c:pt idx="126">
                    <c:v>Keifel12 (979)</c:v>
                  </c:pt>
                  <c:pt idx="127">
                    <c:v>Kiefel6 (791)</c:v>
                  </c:pt>
                  <c:pt idx="128">
                    <c:v>Kiefel8 (793)</c:v>
                  </c:pt>
                  <c:pt idx="129">
                    <c:v>Keifel11 (978)</c:v>
                  </c:pt>
                  <c:pt idx="130">
                    <c:v>Keifel12 (979)</c:v>
                  </c:pt>
                  <c:pt idx="131">
                    <c:v>Kiefel6 (791)</c:v>
                  </c:pt>
                  <c:pt idx="132">
                    <c:v>Kiefel8 (793)</c:v>
                  </c:pt>
                  <c:pt idx="133">
                    <c:v>Keifel11 (978)</c:v>
                  </c:pt>
                  <c:pt idx="134">
                    <c:v>Keifel12 (979)</c:v>
                  </c:pt>
                  <c:pt idx="135">
                    <c:v>Kiefel6 (791)</c:v>
                  </c:pt>
                  <c:pt idx="136">
                    <c:v>Kiefel8 (793)</c:v>
                  </c:pt>
                  <c:pt idx="137">
                    <c:v>Keifel11 (978)</c:v>
                  </c:pt>
                  <c:pt idx="138">
                    <c:v>Keifel12 (979)</c:v>
                  </c:pt>
                  <c:pt idx="139">
                    <c:v>Kiefel6 (791)</c:v>
                  </c:pt>
                  <c:pt idx="140">
                    <c:v>Kiefel8 (793)</c:v>
                  </c:pt>
                  <c:pt idx="141">
                    <c:v>Keifel11 (978)</c:v>
                  </c:pt>
                  <c:pt idx="142">
                    <c:v>Keifel12 (979)</c:v>
                  </c:pt>
                  <c:pt idx="143">
                    <c:v>Kiefel6 (791)</c:v>
                  </c:pt>
                  <c:pt idx="144">
                    <c:v>Kiefel8 (793)</c:v>
                  </c:pt>
                  <c:pt idx="145">
                    <c:v>Keifel11 (978)</c:v>
                  </c:pt>
                  <c:pt idx="146">
                    <c:v>Keifel12 (979)</c:v>
                  </c:pt>
                  <c:pt idx="147">
                    <c:v>Kiefel6 (791)</c:v>
                  </c:pt>
                  <c:pt idx="148">
                    <c:v>Kiefel8 (793)</c:v>
                  </c:pt>
                  <c:pt idx="149">
                    <c:v>Keifel11 (978)</c:v>
                  </c:pt>
                  <c:pt idx="150">
                    <c:v>Keifel12 (979)</c:v>
                  </c:pt>
                  <c:pt idx="151">
                    <c:v>Kiefel6 (791)</c:v>
                  </c:pt>
                  <c:pt idx="152">
                    <c:v>Kiefel8 (793)</c:v>
                  </c:pt>
                  <c:pt idx="153">
                    <c:v>Keifel11 (978)</c:v>
                  </c:pt>
                  <c:pt idx="154">
                    <c:v>Keifel12 (979)</c:v>
                  </c:pt>
                  <c:pt idx="155">
                    <c:v>Kiefel6 (791)</c:v>
                  </c:pt>
                  <c:pt idx="156">
                    <c:v>Kiefel8 (793)</c:v>
                  </c:pt>
                  <c:pt idx="157">
                    <c:v>Keifel11 (978)</c:v>
                  </c:pt>
                  <c:pt idx="158">
                    <c:v>Keifel12 (979)</c:v>
                  </c:pt>
                  <c:pt idx="159">
                    <c:v>Kiefel6 (791)</c:v>
                  </c:pt>
                  <c:pt idx="160">
                    <c:v>Kiefel8 (793)</c:v>
                  </c:pt>
                  <c:pt idx="161">
                    <c:v>Keifel11 (978)</c:v>
                  </c:pt>
                  <c:pt idx="162">
                    <c:v>Keifel12 (979)</c:v>
                  </c:pt>
                  <c:pt idx="163">
                    <c:v>Kiefel6 (791)</c:v>
                  </c:pt>
                  <c:pt idx="164">
                    <c:v>Kiefel8 (793)</c:v>
                  </c:pt>
                  <c:pt idx="165">
                    <c:v>Keifel11 (978)</c:v>
                  </c:pt>
                  <c:pt idx="166">
                    <c:v>Keifel12 (979)</c:v>
                  </c:pt>
                  <c:pt idx="167">
                    <c:v>Kiefel6 (791)</c:v>
                  </c:pt>
                  <c:pt idx="168">
                    <c:v>Kiefel8 (793)</c:v>
                  </c:pt>
                  <c:pt idx="169">
                    <c:v>Keifel11 (978)</c:v>
                  </c:pt>
                  <c:pt idx="170">
                    <c:v>Keifel12 (979)</c:v>
                  </c:pt>
                  <c:pt idx="171">
                    <c:v>Kiefel6 (791)</c:v>
                  </c:pt>
                  <c:pt idx="172">
                    <c:v>Kiefel8 (793)</c:v>
                  </c:pt>
                  <c:pt idx="173">
                    <c:v>Keifel11 (978)</c:v>
                  </c:pt>
                  <c:pt idx="174">
                    <c:v>Keifel12 (979)</c:v>
                  </c:pt>
                  <c:pt idx="175">
                    <c:v>Kiefel6 (791)</c:v>
                  </c:pt>
                  <c:pt idx="176">
                    <c:v>Kiefel8 (793)</c:v>
                  </c:pt>
                  <c:pt idx="177">
                    <c:v>Keifel11 (978)</c:v>
                  </c:pt>
                  <c:pt idx="178">
                    <c:v>Keifel12 (979)</c:v>
                  </c:pt>
                  <c:pt idx="179">
                    <c:v>Kiefel6 (791)</c:v>
                  </c:pt>
                  <c:pt idx="180">
                    <c:v>Kiefel8 (793)</c:v>
                  </c:pt>
                  <c:pt idx="181">
                    <c:v>Keifel11 (978)</c:v>
                  </c:pt>
                  <c:pt idx="182">
                    <c:v>Keifel12 (979)</c:v>
                  </c:pt>
                  <c:pt idx="183">
                    <c:v>Kiefel6 (791)</c:v>
                  </c:pt>
                  <c:pt idx="184">
                    <c:v>Kiefel8 (793)</c:v>
                  </c:pt>
                  <c:pt idx="185">
                    <c:v>Keifel11 (978)</c:v>
                  </c:pt>
                  <c:pt idx="186">
                    <c:v>Keifel12 (979)</c:v>
                  </c:pt>
                  <c:pt idx="187">
                    <c:v>Kiefel6 (791)</c:v>
                  </c:pt>
                  <c:pt idx="188">
                    <c:v>Kiefel8 (793)</c:v>
                  </c:pt>
                  <c:pt idx="189">
                    <c:v>Keifel11 (978)</c:v>
                  </c:pt>
                  <c:pt idx="190">
                    <c:v>Keifel12 (979)</c:v>
                  </c:pt>
                  <c:pt idx="191">
                    <c:v>Kiefel6 (791)</c:v>
                  </c:pt>
                  <c:pt idx="192">
                    <c:v>Kiefel8 (793)</c:v>
                  </c:pt>
                  <c:pt idx="193">
                    <c:v>Keifel11 (978)</c:v>
                  </c:pt>
                  <c:pt idx="194">
                    <c:v>Keifel12 (979)</c:v>
                  </c:pt>
                  <c:pt idx="195">
                    <c:v>Kiefel6 (791)</c:v>
                  </c:pt>
                  <c:pt idx="196">
                    <c:v>Kiefel8 (793)</c:v>
                  </c:pt>
                  <c:pt idx="197">
                    <c:v>Keifel11 (978)</c:v>
                  </c:pt>
                  <c:pt idx="198">
                    <c:v>Keifel12 (979)</c:v>
                  </c:pt>
                  <c:pt idx="199">
                    <c:v>Kiefel6 (791)</c:v>
                  </c:pt>
                  <c:pt idx="200">
                    <c:v>Kiefel8 (793)</c:v>
                  </c:pt>
                  <c:pt idx="201">
                    <c:v>Keifel11 (978)</c:v>
                  </c:pt>
                  <c:pt idx="202">
                    <c:v>Keifel12 (979)</c:v>
                  </c:pt>
                  <c:pt idx="203">
                    <c:v>Kiefel6 (791)</c:v>
                  </c:pt>
                  <c:pt idx="204">
                    <c:v>Kiefel8 (793)</c:v>
                  </c:pt>
                  <c:pt idx="205">
                    <c:v>Keifel11 (978)</c:v>
                  </c:pt>
                  <c:pt idx="206">
                    <c:v>Keifel12 (979)</c:v>
                  </c:pt>
                  <c:pt idx="207">
                    <c:v>Kiefel6 (791)</c:v>
                  </c:pt>
                  <c:pt idx="208">
                    <c:v>Kiefel8 (793)</c:v>
                  </c:pt>
                  <c:pt idx="209">
                    <c:v>Keifel11 (978)</c:v>
                  </c:pt>
                  <c:pt idx="210">
                    <c:v>Keifel12 (979)</c:v>
                  </c:pt>
                  <c:pt idx="211">
                    <c:v>Kiefel6 (791)</c:v>
                  </c:pt>
                  <c:pt idx="212">
                    <c:v>Kiefel8 (793)</c:v>
                  </c:pt>
                  <c:pt idx="213">
                    <c:v>Keifel11 (978)</c:v>
                  </c:pt>
                  <c:pt idx="214">
                    <c:v>Keifel12 (979)</c:v>
                  </c:pt>
                  <c:pt idx="215">
                    <c:v>Kiefel6 (791)</c:v>
                  </c:pt>
                  <c:pt idx="216">
                    <c:v>Kiefel8 (793)</c:v>
                  </c:pt>
                </c:lvl>
                <c:lvl>
                  <c:pt idx="0">
                    <c:v>Jan-24</c:v>
                  </c:pt>
                  <c:pt idx="3">
                    <c:v>Feb-24</c:v>
                  </c:pt>
                  <c:pt idx="6">
                    <c:v>Mar-24</c:v>
                  </c:pt>
                  <c:pt idx="9">
                    <c:v>Apr-24</c:v>
                  </c:pt>
                  <c:pt idx="12">
                    <c:v>May-24</c:v>
                  </c:pt>
                  <c:pt idx="15">
                    <c:v>Jun-24</c:v>
                  </c:pt>
                  <c:pt idx="18">
                    <c:v>Jul-24</c:v>
                  </c:pt>
                  <c:pt idx="21">
                    <c:v>Aug-24</c:v>
                  </c:pt>
                  <c:pt idx="24">
                    <c:v>Sep-24</c:v>
                  </c:pt>
                  <c:pt idx="27">
                    <c:v>Oct-24</c:v>
                  </c:pt>
                  <c:pt idx="30">
                    <c:v>Nov-24</c:v>
                  </c:pt>
                  <c:pt idx="33">
                    <c:v>Dec-24</c:v>
                  </c:pt>
                  <c:pt idx="36">
                    <c:v>Jan-25</c:v>
                  </c:pt>
                  <c:pt idx="39">
                    <c:v>Feb-25</c:v>
                  </c:pt>
                  <c:pt idx="42">
                    <c:v>Mar-25</c:v>
                  </c:pt>
                  <c:pt idx="45">
                    <c:v>Apr-25</c:v>
                  </c:pt>
                  <c:pt idx="48">
                    <c:v>May-25</c:v>
                  </c:pt>
                  <c:pt idx="51">
                    <c:v>Jun-25</c:v>
                  </c:pt>
                  <c:pt idx="54">
                    <c:v>Jul-25</c:v>
                  </c:pt>
                  <c:pt idx="57">
                    <c:v>Aug-25</c:v>
                  </c:pt>
                  <c:pt idx="60">
                    <c:v>Sep-25</c:v>
                  </c:pt>
                  <c:pt idx="63">
                    <c:v>Oct-25</c:v>
                  </c:pt>
                  <c:pt idx="66">
                    <c:v>Nov-25</c:v>
                  </c:pt>
                  <c:pt idx="69">
                    <c:v>Dec-25</c:v>
                  </c:pt>
                  <c:pt idx="72">
                    <c:v>Jan-26</c:v>
                  </c:pt>
                  <c:pt idx="75">
                    <c:v>Feb-26</c:v>
                  </c:pt>
                  <c:pt idx="78">
                    <c:v>Mar-26</c:v>
                  </c:pt>
                  <c:pt idx="81">
                    <c:v>Apr-26</c:v>
                  </c:pt>
                  <c:pt idx="84">
                    <c:v>May-26</c:v>
                  </c:pt>
                  <c:pt idx="87">
                    <c:v>Jun-26</c:v>
                  </c:pt>
                  <c:pt idx="90">
                    <c:v>Jul-26</c:v>
                  </c:pt>
                  <c:pt idx="93">
                    <c:v>Jan-24</c:v>
                  </c:pt>
                  <c:pt idx="97">
                    <c:v>Feb-24</c:v>
                  </c:pt>
                  <c:pt idx="101">
                    <c:v>Mar-24</c:v>
                  </c:pt>
                  <c:pt idx="105">
                    <c:v>Apr-24</c:v>
                  </c:pt>
                  <c:pt idx="109">
                    <c:v>May-24</c:v>
                  </c:pt>
                  <c:pt idx="113">
                    <c:v>Jun-24</c:v>
                  </c:pt>
                  <c:pt idx="117">
                    <c:v>Jul-24</c:v>
                  </c:pt>
                  <c:pt idx="121">
                    <c:v>Aug-24</c:v>
                  </c:pt>
                  <c:pt idx="125">
                    <c:v>Sep-24</c:v>
                  </c:pt>
                  <c:pt idx="129">
                    <c:v>Oct-24</c:v>
                  </c:pt>
                  <c:pt idx="133">
                    <c:v>Nov-24</c:v>
                  </c:pt>
                  <c:pt idx="137">
                    <c:v>Dec-24</c:v>
                  </c:pt>
                  <c:pt idx="141">
                    <c:v>Jan-25</c:v>
                  </c:pt>
                  <c:pt idx="145">
                    <c:v>Feb-25</c:v>
                  </c:pt>
                  <c:pt idx="149">
                    <c:v>Mar-25</c:v>
                  </c:pt>
                  <c:pt idx="153">
                    <c:v>Apr-25</c:v>
                  </c:pt>
                  <c:pt idx="157">
                    <c:v>May-25</c:v>
                  </c:pt>
                  <c:pt idx="161">
                    <c:v>Jun-25</c:v>
                  </c:pt>
                  <c:pt idx="165">
                    <c:v>Jul-25</c:v>
                  </c:pt>
                  <c:pt idx="169">
                    <c:v>Aug-25</c:v>
                  </c:pt>
                  <c:pt idx="173">
                    <c:v>Sep-25</c:v>
                  </c:pt>
                  <c:pt idx="177">
                    <c:v>Oct-25</c:v>
                  </c:pt>
                  <c:pt idx="181">
                    <c:v>Nov-25</c:v>
                  </c:pt>
                  <c:pt idx="185">
                    <c:v>Dec-25</c:v>
                  </c:pt>
                  <c:pt idx="189">
                    <c:v>Jan-26</c:v>
                  </c:pt>
                  <c:pt idx="193">
                    <c:v>Feb-26</c:v>
                  </c:pt>
                  <c:pt idx="197">
                    <c:v>Mar-26</c:v>
                  </c:pt>
                  <c:pt idx="201">
                    <c:v>Apr-26</c:v>
                  </c:pt>
                  <c:pt idx="205">
                    <c:v>May-26</c:v>
                  </c:pt>
                  <c:pt idx="209">
                    <c:v>Jun-26</c:v>
                  </c:pt>
                  <c:pt idx="213">
                    <c:v>Jul-26</c:v>
                  </c:pt>
                </c:lvl>
                <c:lvl>
                  <c:pt idx="0">
                    <c:v>Jan</c:v>
                  </c:pt>
                  <c:pt idx="3">
                    <c:v>Feb</c:v>
                  </c:pt>
                  <c:pt idx="6">
                    <c:v>Mar</c:v>
                  </c:pt>
                  <c:pt idx="9">
                    <c:v>Apr</c:v>
                  </c:pt>
                  <c:pt idx="12">
                    <c:v>May</c:v>
                  </c:pt>
                  <c:pt idx="15">
                    <c:v>Jun</c:v>
                  </c:pt>
                  <c:pt idx="18">
                    <c:v>Jul</c:v>
                  </c:pt>
                  <c:pt idx="21">
                    <c:v>Aug</c:v>
                  </c:pt>
                  <c:pt idx="24">
                    <c:v>Sep</c:v>
                  </c:pt>
                  <c:pt idx="27">
                    <c:v>Oct</c:v>
                  </c:pt>
                  <c:pt idx="30">
                    <c:v>Nov</c:v>
                  </c:pt>
                  <c:pt idx="33">
                    <c:v>Dec</c:v>
                  </c:pt>
                  <c:pt idx="36">
                    <c:v>Jan</c:v>
                  </c:pt>
                  <c:pt idx="39">
                    <c:v>Feb</c:v>
                  </c:pt>
                  <c:pt idx="42">
                    <c:v>Mar</c:v>
                  </c:pt>
                  <c:pt idx="45">
                    <c:v>Apr</c:v>
                  </c:pt>
                  <c:pt idx="48">
                    <c:v>May</c:v>
                  </c:pt>
                  <c:pt idx="51">
                    <c:v>Jun</c:v>
                  </c:pt>
                  <c:pt idx="54">
                    <c:v>Jul</c:v>
                  </c:pt>
                  <c:pt idx="57">
                    <c:v>Aug</c:v>
                  </c:pt>
                  <c:pt idx="60">
                    <c:v>Sep</c:v>
                  </c:pt>
                  <c:pt idx="63">
                    <c:v>Oct</c:v>
                  </c:pt>
                  <c:pt idx="66">
                    <c:v>Nov</c:v>
                  </c:pt>
                  <c:pt idx="69">
                    <c:v>Dec</c:v>
                  </c:pt>
                  <c:pt idx="72">
                    <c:v>Jan</c:v>
                  </c:pt>
                  <c:pt idx="75">
                    <c:v>Feb</c:v>
                  </c:pt>
                  <c:pt idx="78">
                    <c:v>Mar</c:v>
                  </c:pt>
                  <c:pt idx="81">
                    <c:v>Apr</c:v>
                  </c:pt>
                  <c:pt idx="84">
                    <c:v>May</c:v>
                  </c:pt>
                  <c:pt idx="87">
                    <c:v>Jun</c:v>
                  </c:pt>
                  <c:pt idx="90">
                    <c:v>Jul</c:v>
                  </c:pt>
                  <c:pt idx="93">
                    <c:v>Jan</c:v>
                  </c:pt>
                  <c:pt idx="97">
                    <c:v>Feb</c:v>
                  </c:pt>
                  <c:pt idx="101">
                    <c:v>Mar</c:v>
                  </c:pt>
                  <c:pt idx="105">
                    <c:v>Apr</c:v>
                  </c:pt>
                  <c:pt idx="109">
                    <c:v>May</c:v>
                  </c:pt>
                  <c:pt idx="113">
                    <c:v>Jun</c:v>
                  </c:pt>
                  <c:pt idx="117">
                    <c:v>Jul</c:v>
                  </c:pt>
                  <c:pt idx="121">
                    <c:v>Aug</c:v>
                  </c:pt>
                  <c:pt idx="125">
                    <c:v>Sep</c:v>
                  </c:pt>
                  <c:pt idx="129">
                    <c:v>Oct</c:v>
                  </c:pt>
                  <c:pt idx="133">
                    <c:v>Nov</c:v>
                  </c:pt>
                  <c:pt idx="137">
                    <c:v>Dec</c:v>
                  </c:pt>
                  <c:pt idx="141">
                    <c:v>Jan</c:v>
                  </c:pt>
                  <c:pt idx="145">
                    <c:v>Feb</c:v>
                  </c:pt>
                  <c:pt idx="149">
                    <c:v>Mar</c:v>
                  </c:pt>
                  <c:pt idx="153">
                    <c:v>Apr</c:v>
                  </c:pt>
                  <c:pt idx="157">
                    <c:v>May</c:v>
                  </c:pt>
                  <c:pt idx="161">
                    <c:v>Jun</c:v>
                  </c:pt>
                  <c:pt idx="165">
                    <c:v>Jul</c:v>
                  </c:pt>
                  <c:pt idx="169">
                    <c:v>Aug</c:v>
                  </c:pt>
                  <c:pt idx="173">
                    <c:v>Sep</c:v>
                  </c:pt>
                  <c:pt idx="177">
                    <c:v>Oct</c:v>
                  </c:pt>
                  <c:pt idx="181">
                    <c:v>Nov</c:v>
                  </c:pt>
                  <c:pt idx="185">
                    <c:v>Dec</c:v>
                  </c:pt>
                  <c:pt idx="189">
                    <c:v>Jan</c:v>
                  </c:pt>
                  <c:pt idx="193">
                    <c:v>Feb</c:v>
                  </c:pt>
                  <c:pt idx="197">
                    <c:v>Mar</c:v>
                  </c:pt>
                  <c:pt idx="201">
                    <c:v>Apr</c:v>
                  </c:pt>
                  <c:pt idx="205">
                    <c:v>May</c:v>
                  </c:pt>
                  <c:pt idx="209">
                    <c:v>Jun</c:v>
                  </c:pt>
                  <c:pt idx="213">
                    <c:v>Jul</c:v>
                  </c:pt>
                </c:lvl>
                <c:lvl>
                  <c:pt idx="0">
                    <c:v>Qtr1</c:v>
                  </c:pt>
                  <c:pt idx="9">
                    <c:v>Qtr2</c:v>
                  </c:pt>
                  <c:pt idx="18">
                    <c:v>Qtr3</c:v>
                  </c:pt>
                  <c:pt idx="27">
                    <c:v>Qtr4</c:v>
                  </c:pt>
                  <c:pt idx="36">
                    <c:v>Qtr1</c:v>
                  </c:pt>
                  <c:pt idx="45">
                    <c:v>Qtr2</c:v>
                  </c:pt>
                  <c:pt idx="54">
                    <c:v>Qtr3</c:v>
                  </c:pt>
                  <c:pt idx="63">
                    <c:v>Qtr4</c:v>
                  </c:pt>
                  <c:pt idx="72">
                    <c:v>Qtr1</c:v>
                  </c:pt>
                  <c:pt idx="81">
                    <c:v>Qtr2</c:v>
                  </c:pt>
                  <c:pt idx="90">
                    <c:v>Qtr3</c:v>
                  </c:pt>
                  <c:pt idx="93">
                    <c:v>Qtr1</c:v>
                  </c:pt>
                  <c:pt idx="105">
                    <c:v>Qtr2</c:v>
                  </c:pt>
                  <c:pt idx="117">
                    <c:v>Qtr3</c:v>
                  </c:pt>
                  <c:pt idx="129">
                    <c:v>Qtr4</c:v>
                  </c:pt>
                  <c:pt idx="141">
                    <c:v>Qtr1</c:v>
                  </c:pt>
                  <c:pt idx="153">
                    <c:v>Qtr2</c:v>
                  </c:pt>
                  <c:pt idx="165">
                    <c:v>Qtr3</c:v>
                  </c:pt>
                  <c:pt idx="177">
                    <c:v>Qtr4</c:v>
                  </c:pt>
                  <c:pt idx="189">
                    <c:v>Qtr1</c:v>
                  </c:pt>
                  <c:pt idx="201">
                    <c:v>Qtr2</c:v>
                  </c:pt>
                  <c:pt idx="213">
                    <c:v>Qtr3</c:v>
                  </c:pt>
                </c:lvl>
                <c:lvl>
                  <c:pt idx="0">
                    <c:v>2024</c:v>
                  </c:pt>
                  <c:pt idx="36">
                    <c:v>2025</c:v>
                  </c:pt>
                  <c:pt idx="72">
                    <c:v>2026</c:v>
                  </c:pt>
                  <c:pt idx="93">
                    <c:v>2024</c:v>
                  </c:pt>
                  <c:pt idx="141">
                    <c:v>2025</c:v>
                  </c:pt>
                  <c:pt idx="189">
                    <c:v>2026</c:v>
                  </c:pt>
                </c:lvl>
                <c:lvl>
                  <c:pt idx="0">
                    <c:v>BA</c:v>
                  </c:pt>
                  <c:pt idx="93">
                    <c:v>SD</c:v>
                  </c:pt>
                </c:lvl>
              </c:multiLvlStrCache>
            </c:multiLvlStrRef>
          </c:cat>
          <c:val>
            <c:numRef>
              <c:f>'Dr Pouch Output'!$C$34:$C$405</c:f>
              <c:numCache>
                <c:formatCode>#,##0</c:formatCode>
                <c:ptCount val="217"/>
                <c:pt idx="0">
                  <c:v>918373.58060445124</c:v>
                </c:pt>
                <c:pt idx="1">
                  <c:v>754505.10962880845</c:v>
                </c:pt>
                <c:pt idx="2">
                  <c:v>904067.41439766728</c:v>
                </c:pt>
                <c:pt idx="3">
                  <c:v>870038.1289936906</c:v>
                </c:pt>
                <c:pt idx="4">
                  <c:v>714794.31438518688</c:v>
                </c:pt>
                <c:pt idx="5">
                  <c:v>856484.91890305316</c:v>
                </c:pt>
                <c:pt idx="6">
                  <c:v>934485.39780803805</c:v>
                </c:pt>
                <c:pt idx="7">
                  <c:v>767742.04137668235</c:v>
                </c:pt>
                <c:pt idx="8">
                  <c:v>919928.24622920528</c:v>
                </c:pt>
                <c:pt idx="9">
                  <c:v>902261.76340086421</c:v>
                </c:pt>
                <c:pt idx="10">
                  <c:v>741268.17788093456</c:v>
                </c:pt>
                <c:pt idx="11">
                  <c:v>888206.58256612916</c:v>
                </c:pt>
                <c:pt idx="12">
                  <c:v>934485.39780803805</c:v>
                </c:pt>
                <c:pt idx="13">
                  <c:v>767742.04137668235</c:v>
                </c:pt>
                <c:pt idx="14">
                  <c:v>919928.24622920528</c:v>
                </c:pt>
                <c:pt idx="15">
                  <c:v>902261.76340086421</c:v>
                </c:pt>
                <c:pt idx="16">
                  <c:v>741268.17788093456</c:v>
                </c:pt>
                <c:pt idx="17">
                  <c:v>888206.58256612916</c:v>
                </c:pt>
                <c:pt idx="18">
                  <c:v>621709.03221521177</c:v>
                </c:pt>
                <c:pt idx="19">
                  <c:v>794215.90487242991</c:v>
                </c:pt>
                <c:pt idx="20">
                  <c:v>951649.90989228128</c:v>
                </c:pt>
                <c:pt idx="21">
                  <c:v>492814.49458651687</c:v>
                </c:pt>
                <c:pt idx="22">
                  <c:v>688320.45088943932</c:v>
                </c:pt>
                <c:pt idx="23">
                  <c:v>824763.25523997715</c:v>
                </c:pt>
                <c:pt idx="24">
                  <c:v>904485.39780803805</c:v>
                </c:pt>
                <c:pt idx="25">
                  <c:v>767742.04137668235</c:v>
                </c:pt>
                <c:pt idx="26">
                  <c:v>919928.24622920528</c:v>
                </c:pt>
                <c:pt idx="27">
                  <c:v>934485.39780803805</c:v>
                </c:pt>
                <c:pt idx="28">
                  <c:v>377742.04137668235</c:v>
                </c:pt>
                <c:pt idx="29">
                  <c:v>919928.24622920528</c:v>
                </c:pt>
                <c:pt idx="30">
                  <c:v>934485.39780803805</c:v>
                </c:pt>
                <c:pt idx="31">
                  <c:v>377742.04137668235</c:v>
                </c:pt>
                <c:pt idx="32">
                  <c:v>919928.24622920528</c:v>
                </c:pt>
                <c:pt idx="33">
                  <c:v>692808.13975423505</c:v>
                </c:pt>
                <c:pt idx="34">
                  <c:v>569188.06515857473</c:v>
                </c:pt>
                <c:pt idx="35">
                  <c:v>382015.76875613478</c:v>
                </c:pt>
                <c:pt idx="36">
                  <c:v>618683.21497184224</c:v>
                </c:pt>
                <c:pt idx="37">
                  <c:v>814123.79133721313</c:v>
                </c:pt>
                <c:pt idx="38">
                  <c:v>745658.43173337285</c:v>
                </c:pt>
                <c:pt idx="39">
                  <c:v>635703.21497184224</c:v>
                </c:pt>
                <c:pt idx="40">
                  <c:v>705103.36707892246</c:v>
                </c:pt>
                <c:pt idx="41">
                  <c:v>728618.43173337274</c:v>
                </c:pt>
                <c:pt idx="42">
                  <c:v>662949.13854005898</c:v>
                </c:pt>
                <c:pt idx="43">
                  <c:v>878733.57920806773</c:v>
                </c:pt>
                <c:pt idx="44">
                  <c:v>659738.43173337274</c:v>
                </c:pt>
                <c:pt idx="45">
                  <c:v>682647.29140362551</c:v>
                </c:pt>
                <c:pt idx="46">
                  <c:v>762973.57920806773</c:v>
                </c:pt>
                <c:pt idx="47">
                  <c:v>852041.85460660362</c:v>
                </c:pt>
                <c:pt idx="48">
                  <c:v>636809.96467207209</c:v>
                </c:pt>
                <c:pt idx="49">
                  <c:v>877575.44168979686</c:v>
                </c:pt>
                <c:pt idx="50">
                  <c:v>691835.00886014197</c:v>
                </c:pt>
                <c:pt idx="51">
                  <c:v>630163.46527161414</c:v>
                </c:pt>
                <c:pt idx="52">
                  <c:v>806291.71672633884</c:v>
                </c:pt>
                <c:pt idx="53">
                  <c:v>674618.43173337239</c:v>
                </c:pt>
                <c:pt idx="54">
                  <c:v>575703.21497184236</c:v>
                </c:pt>
                <c:pt idx="55">
                  <c:v>682920.07169197081</c:v>
                </c:pt>
                <c:pt idx="56">
                  <c:v>799898.43173337274</c:v>
                </c:pt>
                <c:pt idx="57">
                  <c:v>623483.21497184224</c:v>
                </c:pt>
                <c:pt idx="58">
                  <c:v>634841.23456341948</c:v>
                </c:pt>
                <c:pt idx="59">
                  <c:v>666698.43173337274</c:v>
                </c:pt>
                <c:pt idx="60">
                  <c:v>650463.21497184224</c:v>
                </c:pt>
                <c:pt idx="61">
                  <c:v>817026.45266350673</c:v>
                </c:pt>
                <c:pt idx="62">
                  <c:v>700538.43173337274</c:v>
                </c:pt>
                <c:pt idx="63">
                  <c:v>634903.21497184224</c:v>
                </c:pt>
                <c:pt idx="64">
                  <c:v>766095.93132373772</c:v>
                </c:pt>
                <c:pt idx="65">
                  <c:v>729338.43173337274</c:v>
                </c:pt>
                <c:pt idx="66">
                  <c:v>539423.21497184236</c:v>
                </c:pt>
                <c:pt idx="67">
                  <c:v>903819.6661629827</c:v>
                </c:pt>
                <c:pt idx="68">
                  <c:v>818618.43173337274</c:v>
                </c:pt>
                <c:pt idx="69">
                  <c:v>655683.21497184224</c:v>
                </c:pt>
                <c:pt idx="70">
                  <c:v>592898.11884278886</c:v>
                </c:pt>
                <c:pt idx="71">
                  <c:v>680378.43173337274</c:v>
                </c:pt>
                <c:pt idx="93">
                  <c:v>1286515.4563054538</c:v>
                </c:pt>
                <c:pt idx="94">
                  <c:v>1062928.1500317613</c:v>
                </c:pt>
                <c:pt idx="95">
                  <c:v>1030828.9703502364</c:v>
                </c:pt>
                <c:pt idx="96">
                  <c:v>748084.71494818432</c:v>
                </c:pt>
                <c:pt idx="97">
                  <c:v>1286515.4563054538</c:v>
                </c:pt>
                <c:pt idx="98">
                  <c:v>1062928.1500317613</c:v>
                </c:pt>
                <c:pt idx="99">
                  <c:v>1030828.9703502364</c:v>
                </c:pt>
                <c:pt idx="100">
                  <c:v>748084.71494818432</c:v>
                </c:pt>
                <c:pt idx="101">
                  <c:v>1376797.2427128542</c:v>
                </c:pt>
                <c:pt idx="102">
                  <c:v>1137519.5991567974</c:v>
                </c:pt>
                <c:pt idx="103">
                  <c:v>1103167.8454625336</c:v>
                </c:pt>
                <c:pt idx="104">
                  <c:v>800581.88792700414</c:v>
                </c:pt>
                <c:pt idx="105">
                  <c:v>541690.71844440151</c:v>
                </c:pt>
                <c:pt idx="106">
                  <c:v>1100223.8745942798</c:v>
                </c:pt>
                <c:pt idx="107">
                  <c:v>1066998.4079063851</c:v>
                </c:pt>
                <c:pt idx="108">
                  <c:v>774333.30143759446</c:v>
                </c:pt>
                <c:pt idx="109">
                  <c:v>1354226.7961110042</c:v>
                </c:pt>
                <c:pt idx="110">
                  <c:v>1118871.7368755387</c:v>
                </c:pt>
                <c:pt idx="111">
                  <c:v>1085083.1266844594</c:v>
                </c:pt>
                <c:pt idx="112">
                  <c:v>787457.59468229942</c:v>
                </c:pt>
                <c:pt idx="113">
                  <c:v>1309085.9029073038</c:v>
                </c:pt>
                <c:pt idx="114">
                  <c:v>1081576.0123130211</c:v>
                </c:pt>
                <c:pt idx="115">
                  <c:v>1048913.6891283109</c:v>
                </c:pt>
                <c:pt idx="116">
                  <c:v>761209.00819288928</c:v>
                </c:pt>
                <c:pt idx="117">
                  <c:v>1354226.7961110042</c:v>
                </c:pt>
                <c:pt idx="118">
                  <c:v>522140.14387525117</c:v>
                </c:pt>
                <c:pt idx="119">
                  <c:v>1085083.1266844594</c:v>
                </c:pt>
                <c:pt idx="120">
                  <c:v>787457.59468229942</c:v>
                </c:pt>
                <c:pt idx="121">
                  <c:v>1331656.3495091537</c:v>
                </c:pt>
                <c:pt idx="122">
                  <c:v>1156167.4614380558</c:v>
                </c:pt>
                <c:pt idx="123">
                  <c:v>1121252.5642406081</c:v>
                </c:pt>
                <c:pt idx="124">
                  <c:v>813706.18117170944</c:v>
                </c:pt>
                <c:pt idx="125">
                  <c:v>1309085.9029073038</c:v>
                </c:pt>
                <c:pt idx="126">
                  <c:v>1081576.0123130211</c:v>
                </c:pt>
                <c:pt idx="127">
                  <c:v>1048913.6891283109</c:v>
                </c:pt>
                <c:pt idx="128">
                  <c:v>288734.45138350973</c:v>
                </c:pt>
                <c:pt idx="129">
                  <c:v>1399367.6893147039</c:v>
                </c:pt>
                <c:pt idx="130">
                  <c:v>1156167.4614380558</c:v>
                </c:pt>
                <c:pt idx="131">
                  <c:v>325524.93800533784</c:v>
                </c:pt>
                <c:pt idx="132">
                  <c:v>813706.18117170944</c:v>
                </c:pt>
                <c:pt idx="133">
                  <c:v>1173663.2232962034</c:v>
                </c:pt>
                <c:pt idx="134">
                  <c:v>969688.83862546657</c:v>
                </c:pt>
                <c:pt idx="135">
                  <c:v>940405.37645986467</c:v>
                </c:pt>
                <c:pt idx="136">
                  <c:v>682463.24872465967</c:v>
                </c:pt>
                <c:pt idx="137">
                  <c:v>1173663.2232962034</c:v>
                </c:pt>
                <c:pt idx="138">
                  <c:v>969688.83862546657</c:v>
                </c:pt>
                <c:pt idx="139">
                  <c:v>940405.37645986467</c:v>
                </c:pt>
                <c:pt idx="140">
                  <c:v>682463.24872465967</c:v>
                </c:pt>
                <c:pt idx="141">
                  <c:v>1156669.9728370672</c:v>
                </c:pt>
                <c:pt idx="142">
                  <c:v>1017532.0296101678</c:v>
                </c:pt>
                <c:pt idx="143">
                  <c:v>1071960.4469954669</c:v>
                </c:pt>
                <c:pt idx="144">
                  <c:v>1107156.3024427968</c:v>
                </c:pt>
                <c:pt idx="145">
                  <c:v>1050045.0547806877</c:v>
                </c:pt>
                <c:pt idx="146">
                  <c:v>941333.26011862431</c:v>
                </c:pt>
                <c:pt idx="147">
                  <c:v>1007762.9773089309</c:v>
                </c:pt>
                <c:pt idx="148">
                  <c:v>1044653.9526300891</c:v>
                </c:pt>
                <c:pt idx="149">
                  <c:v>1226850.1015899822</c:v>
                </c:pt>
                <c:pt idx="150">
                  <c:v>1071845.2931336965</c:v>
                </c:pt>
                <c:pt idx="151">
                  <c:v>1114487.3481722721</c:v>
                </c:pt>
                <c:pt idx="152">
                  <c:v>1157675.1635244398</c:v>
                </c:pt>
                <c:pt idx="153">
                  <c:v>1126992.6997773945</c:v>
                </c:pt>
                <c:pt idx="154">
                  <c:v>1040916.5530716239</c:v>
                </c:pt>
                <c:pt idx="155">
                  <c:v>1050872.9003894301</c:v>
                </c:pt>
                <c:pt idx="156">
                  <c:v>1079008.9738086152</c:v>
                </c:pt>
                <c:pt idx="157">
                  <c:v>1147793.884340032</c:v>
                </c:pt>
                <c:pt idx="158">
                  <c:v>1014989.6360578191</c:v>
                </c:pt>
                <c:pt idx="159">
                  <c:v>1097048.3794531608</c:v>
                </c:pt>
                <c:pt idx="160">
                  <c:v>1082902.8964842982</c:v>
                </c:pt>
                <c:pt idx="161">
                  <c:v>1114081.3204094782</c:v>
                </c:pt>
                <c:pt idx="162">
                  <c:v>621614.27499686996</c:v>
                </c:pt>
                <c:pt idx="163">
                  <c:v>1033828.3642766855</c:v>
                </c:pt>
                <c:pt idx="164">
                  <c:v>1057876.9661826475</c:v>
                </c:pt>
                <c:pt idx="165">
                  <c:v>373537.6242667691</c:v>
                </c:pt>
                <c:pt idx="166">
                  <c:v>856051.14064737898</c:v>
                </c:pt>
                <c:pt idx="167">
                  <c:v>651620.99469578965</c:v>
                </c:pt>
                <c:pt idx="168">
                  <c:v>914850.64972442039</c:v>
                </c:pt>
                <c:pt idx="169">
                  <c:v>579930.88198969408</c:v>
                </c:pt>
                <c:pt idx="170">
                  <c:v>586431.77120727685</c:v>
                </c:pt>
                <c:pt idx="171">
                  <c:v>544341.62702668423</c:v>
                </c:pt>
                <c:pt idx="172">
                  <c:v>607501.29141005175</c:v>
                </c:pt>
                <c:pt idx="173">
                  <c:v>919828.71627287241</c:v>
                </c:pt>
                <c:pt idx="174">
                  <c:v>803900.66587029118</c:v>
                </c:pt>
                <c:pt idx="175">
                  <c:v>875100.47627820703</c:v>
                </c:pt>
                <c:pt idx="176">
                  <c:v>901257.87581522833</c:v>
                </c:pt>
                <c:pt idx="177">
                  <c:v>997647.38774726447</c:v>
                </c:pt>
                <c:pt idx="178">
                  <c:v>470816.71134422941</c:v>
                </c:pt>
                <c:pt idx="179">
                  <c:v>922771.6658415061</c:v>
                </c:pt>
                <c:pt idx="180">
                  <c:v>984473.66067597107</c:v>
                </c:pt>
                <c:pt idx="181">
                  <c:v>902386.61431747861</c:v>
                </c:pt>
                <c:pt idx="182">
                  <c:v>900357.17018077162</c:v>
                </c:pt>
                <c:pt idx="183">
                  <c:v>924173.57312394888</c:v>
                </c:pt>
                <c:pt idx="184">
                  <c:v>947051.48440485599</c:v>
                </c:pt>
                <c:pt idx="185">
                  <c:v>1053524.9294351996</c:v>
                </c:pt>
                <c:pt idx="186">
                  <c:v>913001.14892366016</c:v>
                </c:pt>
                <c:pt idx="187">
                  <c:v>874621.52367074997</c:v>
                </c:pt>
                <c:pt idx="188">
                  <c:v>1011119.5591735269</c:v>
                </c:pt>
              </c:numCache>
            </c:numRef>
          </c:val>
          <c:extLst>
            <c:ext xmlns:c16="http://schemas.microsoft.com/office/drawing/2014/chart" uri="{C3380CC4-5D6E-409C-BE32-E72D297353CC}">
              <c16:uniqueId val="{00000000-1BA2-4822-843E-D2C0278C9EFB}"/>
            </c:ext>
          </c:extLst>
        </c:ser>
        <c:dLbls>
          <c:showLegendKey val="0"/>
          <c:showVal val="0"/>
          <c:showCatName val="0"/>
          <c:showSerName val="0"/>
          <c:showPercent val="0"/>
          <c:showBubbleSize val="0"/>
        </c:dLbls>
        <c:gapWidth val="200"/>
        <c:axId val="88369295"/>
        <c:axId val="88367375"/>
      </c:barChart>
      <c:barChart>
        <c:barDir val="col"/>
        <c:grouping val="clustered"/>
        <c:varyColors val="0"/>
        <c:ser>
          <c:idx val="0"/>
          <c:order val="0"/>
          <c:tx>
            <c:strRef>
              <c:f>'Dr Pouch Output'!$B$33</c:f>
              <c:strCache>
                <c:ptCount val="1"/>
                <c:pt idx="0">
                  <c:v> Output</c:v>
                </c:pt>
              </c:strCache>
            </c:strRef>
          </c:tx>
          <c:spPr>
            <a:solidFill>
              <a:schemeClr val="accent2"/>
            </a:solidFill>
            <a:ln>
              <a:noFill/>
            </a:ln>
            <a:effectLst/>
          </c:spPr>
          <c:invertIfNegative val="0"/>
          <c:cat>
            <c:multiLvlStrRef>
              <c:f>'Dr Pouch Output'!$A$34:$A$405</c:f>
              <c:multiLvlStrCache>
                <c:ptCount val="217"/>
                <c:lvl>
                  <c:pt idx="0">
                    <c:v>Kiefel 14</c:v>
                  </c:pt>
                  <c:pt idx="1">
                    <c:v>Kiefel 3</c:v>
                  </c:pt>
                  <c:pt idx="2">
                    <c:v>Kiefel 9</c:v>
                  </c:pt>
                  <c:pt idx="3">
                    <c:v>Kiefel 14</c:v>
                  </c:pt>
                  <c:pt idx="4">
                    <c:v>Kiefel 3</c:v>
                  </c:pt>
                  <c:pt idx="5">
                    <c:v>Kiefel 9</c:v>
                  </c:pt>
                  <c:pt idx="6">
                    <c:v>Kiefel 14</c:v>
                  </c:pt>
                  <c:pt idx="7">
                    <c:v>Kiefel 3</c:v>
                  </c:pt>
                  <c:pt idx="8">
                    <c:v>Kiefel 9</c:v>
                  </c:pt>
                  <c:pt idx="9">
                    <c:v>Kiefel 14</c:v>
                  </c:pt>
                  <c:pt idx="10">
                    <c:v>Kiefel 3</c:v>
                  </c:pt>
                  <c:pt idx="11">
                    <c:v>Kiefel 9</c:v>
                  </c:pt>
                  <c:pt idx="12">
                    <c:v>Kiefel 14</c:v>
                  </c:pt>
                  <c:pt idx="13">
                    <c:v>Kiefel 3</c:v>
                  </c:pt>
                  <c:pt idx="14">
                    <c:v>Kiefel 9</c:v>
                  </c:pt>
                  <c:pt idx="15">
                    <c:v>Kiefel 14</c:v>
                  </c:pt>
                  <c:pt idx="16">
                    <c:v>Kiefel 3</c:v>
                  </c:pt>
                  <c:pt idx="17">
                    <c:v>Kiefel 9</c:v>
                  </c:pt>
                  <c:pt idx="18">
                    <c:v>Kiefel 14</c:v>
                  </c:pt>
                  <c:pt idx="19">
                    <c:v>Kiefel 3</c:v>
                  </c:pt>
                  <c:pt idx="20">
                    <c:v>Kiefel 9</c:v>
                  </c:pt>
                  <c:pt idx="21">
                    <c:v>Kiefel 14</c:v>
                  </c:pt>
                  <c:pt idx="22">
                    <c:v>Kiefel 3</c:v>
                  </c:pt>
                  <c:pt idx="23">
                    <c:v>Kiefel 9</c:v>
                  </c:pt>
                  <c:pt idx="24">
                    <c:v>Kiefel 14</c:v>
                  </c:pt>
                  <c:pt idx="25">
                    <c:v>Kiefel 3</c:v>
                  </c:pt>
                  <c:pt idx="26">
                    <c:v>Kiefel 9</c:v>
                  </c:pt>
                  <c:pt idx="27">
                    <c:v>Kiefel 14</c:v>
                  </c:pt>
                  <c:pt idx="28">
                    <c:v>Kiefel 3</c:v>
                  </c:pt>
                  <c:pt idx="29">
                    <c:v>Kiefel 9</c:v>
                  </c:pt>
                  <c:pt idx="30">
                    <c:v>Kiefel 14</c:v>
                  </c:pt>
                  <c:pt idx="31">
                    <c:v>Kiefel 3</c:v>
                  </c:pt>
                  <c:pt idx="32">
                    <c:v>Kiefel 9</c:v>
                  </c:pt>
                  <c:pt idx="33">
                    <c:v>Kiefel 14</c:v>
                  </c:pt>
                  <c:pt idx="34">
                    <c:v>Kiefel 3</c:v>
                  </c:pt>
                  <c:pt idx="35">
                    <c:v>Kiefel 9</c:v>
                  </c:pt>
                  <c:pt idx="36">
                    <c:v>Kiefel 14</c:v>
                  </c:pt>
                  <c:pt idx="37">
                    <c:v>Kiefel 3</c:v>
                  </c:pt>
                  <c:pt idx="38">
                    <c:v>Kiefel 9</c:v>
                  </c:pt>
                  <c:pt idx="39">
                    <c:v>Kiefel 14</c:v>
                  </c:pt>
                  <c:pt idx="40">
                    <c:v>Kiefel 3</c:v>
                  </c:pt>
                  <c:pt idx="41">
                    <c:v>Kiefel 9</c:v>
                  </c:pt>
                  <c:pt idx="42">
                    <c:v>Kiefel 14</c:v>
                  </c:pt>
                  <c:pt idx="43">
                    <c:v>Kiefel 3</c:v>
                  </c:pt>
                  <c:pt idx="44">
                    <c:v>Kiefel 9</c:v>
                  </c:pt>
                  <c:pt idx="45">
                    <c:v>Kiefel 14</c:v>
                  </c:pt>
                  <c:pt idx="46">
                    <c:v>Kiefel 3</c:v>
                  </c:pt>
                  <c:pt idx="47">
                    <c:v>Kiefel 9</c:v>
                  </c:pt>
                  <c:pt idx="48">
                    <c:v>Kiefel 14</c:v>
                  </c:pt>
                  <c:pt idx="49">
                    <c:v>Kiefel 3</c:v>
                  </c:pt>
                  <c:pt idx="50">
                    <c:v>Kiefel 9</c:v>
                  </c:pt>
                  <c:pt idx="51">
                    <c:v>Kiefel 14</c:v>
                  </c:pt>
                  <c:pt idx="52">
                    <c:v>Kiefel 3</c:v>
                  </c:pt>
                  <c:pt idx="53">
                    <c:v>Kiefel 9</c:v>
                  </c:pt>
                  <c:pt idx="54">
                    <c:v>Kiefel 14</c:v>
                  </c:pt>
                  <c:pt idx="55">
                    <c:v>Kiefel 3</c:v>
                  </c:pt>
                  <c:pt idx="56">
                    <c:v>Kiefel 9</c:v>
                  </c:pt>
                  <c:pt idx="57">
                    <c:v>Kiefel 14</c:v>
                  </c:pt>
                  <c:pt idx="58">
                    <c:v>Kiefel 3</c:v>
                  </c:pt>
                  <c:pt idx="59">
                    <c:v>Kiefel 9</c:v>
                  </c:pt>
                  <c:pt idx="60">
                    <c:v>Kiefel 14</c:v>
                  </c:pt>
                  <c:pt idx="61">
                    <c:v>Kiefel 3</c:v>
                  </c:pt>
                  <c:pt idx="62">
                    <c:v>Kiefel 9</c:v>
                  </c:pt>
                  <c:pt idx="63">
                    <c:v>Kiefel 14</c:v>
                  </c:pt>
                  <c:pt idx="64">
                    <c:v>Kiefel 3</c:v>
                  </c:pt>
                  <c:pt idx="65">
                    <c:v>Kiefel 9</c:v>
                  </c:pt>
                  <c:pt idx="66">
                    <c:v>Kiefel 14</c:v>
                  </c:pt>
                  <c:pt idx="67">
                    <c:v>Kiefel 3</c:v>
                  </c:pt>
                  <c:pt idx="68">
                    <c:v>Kiefel 9</c:v>
                  </c:pt>
                  <c:pt idx="69">
                    <c:v>Kiefel 14</c:v>
                  </c:pt>
                  <c:pt idx="70">
                    <c:v>Kiefel 3</c:v>
                  </c:pt>
                  <c:pt idx="71">
                    <c:v>Kiefel 9</c:v>
                  </c:pt>
                  <c:pt idx="72">
                    <c:v>Kiefel 14</c:v>
                  </c:pt>
                  <c:pt idx="73">
                    <c:v>Kiefel 3</c:v>
                  </c:pt>
                  <c:pt idx="74">
                    <c:v>Kiefel 9</c:v>
                  </c:pt>
                  <c:pt idx="75">
                    <c:v>Kiefel 14</c:v>
                  </c:pt>
                  <c:pt idx="76">
                    <c:v>Kiefel 3</c:v>
                  </c:pt>
                  <c:pt idx="77">
                    <c:v>Kiefel 9</c:v>
                  </c:pt>
                  <c:pt idx="78">
                    <c:v>Kiefel 14</c:v>
                  </c:pt>
                  <c:pt idx="79">
                    <c:v>Kiefel 3</c:v>
                  </c:pt>
                  <c:pt idx="80">
                    <c:v>Kiefel 9</c:v>
                  </c:pt>
                  <c:pt idx="81">
                    <c:v>Kiefel 14</c:v>
                  </c:pt>
                  <c:pt idx="82">
                    <c:v>Kiefel 3</c:v>
                  </c:pt>
                  <c:pt idx="83">
                    <c:v>Kiefel 9</c:v>
                  </c:pt>
                  <c:pt idx="84">
                    <c:v>Kiefel 14</c:v>
                  </c:pt>
                  <c:pt idx="85">
                    <c:v>Kiefel 3</c:v>
                  </c:pt>
                  <c:pt idx="86">
                    <c:v>Kiefel 9</c:v>
                  </c:pt>
                  <c:pt idx="87">
                    <c:v>Kiefel 14</c:v>
                  </c:pt>
                  <c:pt idx="88">
                    <c:v>Kiefel 3</c:v>
                  </c:pt>
                  <c:pt idx="89">
                    <c:v>Kiefel 9</c:v>
                  </c:pt>
                  <c:pt idx="90">
                    <c:v>Kiefel 14</c:v>
                  </c:pt>
                  <c:pt idx="91">
                    <c:v>Kiefel 3</c:v>
                  </c:pt>
                  <c:pt idx="92">
                    <c:v>Kiefel 9</c:v>
                  </c:pt>
                  <c:pt idx="93">
                    <c:v>Keifel11 (978)</c:v>
                  </c:pt>
                  <c:pt idx="94">
                    <c:v>Keifel12 (979)</c:v>
                  </c:pt>
                  <c:pt idx="95">
                    <c:v>Kiefel6 (791)</c:v>
                  </c:pt>
                  <c:pt idx="96">
                    <c:v>Kiefel8 (793)</c:v>
                  </c:pt>
                  <c:pt idx="97">
                    <c:v>Keifel11 (978)</c:v>
                  </c:pt>
                  <c:pt idx="98">
                    <c:v>Keifel12 (979)</c:v>
                  </c:pt>
                  <c:pt idx="99">
                    <c:v>Kiefel6 (791)</c:v>
                  </c:pt>
                  <c:pt idx="100">
                    <c:v>Kiefel8 (793)</c:v>
                  </c:pt>
                  <c:pt idx="101">
                    <c:v>Keifel11 (978)</c:v>
                  </c:pt>
                  <c:pt idx="102">
                    <c:v>Keifel12 (979)</c:v>
                  </c:pt>
                  <c:pt idx="103">
                    <c:v>Kiefel6 (791)</c:v>
                  </c:pt>
                  <c:pt idx="104">
                    <c:v>Kiefel8 (793)</c:v>
                  </c:pt>
                  <c:pt idx="105">
                    <c:v>Keifel11 (978)</c:v>
                  </c:pt>
                  <c:pt idx="106">
                    <c:v>Keifel12 (979)</c:v>
                  </c:pt>
                  <c:pt idx="107">
                    <c:v>Kiefel6 (791)</c:v>
                  </c:pt>
                  <c:pt idx="108">
                    <c:v>Kiefel8 (793)</c:v>
                  </c:pt>
                  <c:pt idx="109">
                    <c:v>Keifel11 (978)</c:v>
                  </c:pt>
                  <c:pt idx="110">
                    <c:v>Keifel12 (979)</c:v>
                  </c:pt>
                  <c:pt idx="111">
                    <c:v>Kiefel6 (791)</c:v>
                  </c:pt>
                  <c:pt idx="112">
                    <c:v>Kiefel8 (793)</c:v>
                  </c:pt>
                  <c:pt idx="113">
                    <c:v>Keifel11 (978)</c:v>
                  </c:pt>
                  <c:pt idx="114">
                    <c:v>Keifel12 (979)</c:v>
                  </c:pt>
                  <c:pt idx="115">
                    <c:v>Kiefel6 (791)</c:v>
                  </c:pt>
                  <c:pt idx="116">
                    <c:v>Kiefel8 (793)</c:v>
                  </c:pt>
                  <c:pt idx="117">
                    <c:v>Keifel11 (978)</c:v>
                  </c:pt>
                  <c:pt idx="118">
                    <c:v>Keifel12 (979)</c:v>
                  </c:pt>
                  <c:pt idx="119">
                    <c:v>Kiefel6 (791)</c:v>
                  </c:pt>
                  <c:pt idx="120">
                    <c:v>Kiefel8 (793)</c:v>
                  </c:pt>
                  <c:pt idx="121">
                    <c:v>Keifel11 (978)</c:v>
                  </c:pt>
                  <c:pt idx="122">
                    <c:v>Keifel12 (979)</c:v>
                  </c:pt>
                  <c:pt idx="123">
                    <c:v>Kiefel6 (791)</c:v>
                  </c:pt>
                  <c:pt idx="124">
                    <c:v>Kiefel8 (793)</c:v>
                  </c:pt>
                  <c:pt idx="125">
                    <c:v>Keifel11 (978)</c:v>
                  </c:pt>
                  <c:pt idx="126">
                    <c:v>Keifel12 (979)</c:v>
                  </c:pt>
                  <c:pt idx="127">
                    <c:v>Kiefel6 (791)</c:v>
                  </c:pt>
                  <c:pt idx="128">
                    <c:v>Kiefel8 (793)</c:v>
                  </c:pt>
                  <c:pt idx="129">
                    <c:v>Keifel11 (978)</c:v>
                  </c:pt>
                  <c:pt idx="130">
                    <c:v>Keifel12 (979)</c:v>
                  </c:pt>
                  <c:pt idx="131">
                    <c:v>Kiefel6 (791)</c:v>
                  </c:pt>
                  <c:pt idx="132">
                    <c:v>Kiefel8 (793)</c:v>
                  </c:pt>
                  <c:pt idx="133">
                    <c:v>Keifel11 (978)</c:v>
                  </c:pt>
                  <c:pt idx="134">
                    <c:v>Keifel12 (979)</c:v>
                  </c:pt>
                  <c:pt idx="135">
                    <c:v>Kiefel6 (791)</c:v>
                  </c:pt>
                  <c:pt idx="136">
                    <c:v>Kiefel8 (793)</c:v>
                  </c:pt>
                  <c:pt idx="137">
                    <c:v>Keifel11 (978)</c:v>
                  </c:pt>
                  <c:pt idx="138">
                    <c:v>Keifel12 (979)</c:v>
                  </c:pt>
                  <c:pt idx="139">
                    <c:v>Kiefel6 (791)</c:v>
                  </c:pt>
                  <c:pt idx="140">
                    <c:v>Kiefel8 (793)</c:v>
                  </c:pt>
                  <c:pt idx="141">
                    <c:v>Keifel11 (978)</c:v>
                  </c:pt>
                  <c:pt idx="142">
                    <c:v>Keifel12 (979)</c:v>
                  </c:pt>
                  <c:pt idx="143">
                    <c:v>Kiefel6 (791)</c:v>
                  </c:pt>
                  <c:pt idx="144">
                    <c:v>Kiefel8 (793)</c:v>
                  </c:pt>
                  <c:pt idx="145">
                    <c:v>Keifel11 (978)</c:v>
                  </c:pt>
                  <c:pt idx="146">
                    <c:v>Keifel12 (979)</c:v>
                  </c:pt>
                  <c:pt idx="147">
                    <c:v>Kiefel6 (791)</c:v>
                  </c:pt>
                  <c:pt idx="148">
                    <c:v>Kiefel8 (793)</c:v>
                  </c:pt>
                  <c:pt idx="149">
                    <c:v>Keifel11 (978)</c:v>
                  </c:pt>
                  <c:pt idx="150">
                    <c:v>Keifel12 (979)</c:v>
                  </c:pt>
                  <c:pt idx="151">
                    <c:v>Kiefel6 (791)</c:v>
                  </c:pt>
                  <c:pt idx="152">
                    <c:v>Kiefel8 (793)</c:v>
                  </c:pt>
                  <c:pt idx="153">
                    <c:v>Keifel11 (978)</c:v>
                  </c:pt>
                  <c:pt idx="154">
                    <c:v>Keifel12 (979)</c:v>
                  </c:pt>
                  <c:pt idx="155">
                    <c:v>Kiefel6 (791)</c:v>
                  </c:pt>
                  <c:pt idx="156">
                    <c:v>Kiefel8 (793)</c:v>
                  </c:pt>
                  <c:pt idx="157">
                    <c:v>Keifel11 (978)</c:v>
                  </c:pt>
                  <c:pt idx="158">
                    <c:v>Keifel12 (979)</c:v>
                  </c:pt>
                  <c:pt idx="159">
                    <c:v>Kiefel6 (791)</c:v>
                  </c:pt>
                  <c:pt idx="160">
                    <c:v>Kiefel8 (793)</c:v>
                  </c:pt>
                  <c:pt idx="161">
                    <c:v>Keifel11 (978)</c:v>
                  </c:pt>
                  <c:pt idx="162">
                    <c:v>Keifel12 (979)</c:v>
                  </c:pt>
                  <c:pt idx="163">
                    <c:v>Kiefel6 (791)</c:v>
                  </c:pt>
                  <c:pt idx="164">
                    <c:v>Kiefel8 (793)</c:v>
                  </c:pt>
                  <c:pt idx="165">
                    <c:v>Keifel11 (978)</c:v>
                  </c:pt>
                  <c:pt idx="166">
                    <c:v>Keifel12 (979)</c:v>
                  </c:pt>
                  <c:pt idx="167">
                    <c:v>Kiefel6 (791)</c:v>
                  </c:pt>
                  <c:pt idx="168">
                    <c:v>Kiefel8 (793)</c:v>
                  </c:pt>
                  <c:pt idx="169">
                    <c:v>Keifel11 (978)</c:v>
                  </c:pt>
                  <c:pt idx="170">
                    <c:v>Keifel12 (979)</c:v>
                  </c:pt>
                  <c:pt idx="171">
                    <c:v>Kiefel6 (791)</c:v>
                  </c:pt>
                  <c:pt idx="172">
                    <c:v>Kiefel8 (793)</c:v>
                  </c:pt>
                  <c:pt idx="173">
                    <c:v>Keifel11 (978)</c:v>
                  </c:pt>
                  <c:pt idx="174">
                    <c:v>Keifel12 (979)</c:v>
                  </c:pt>
                  <c:pt idx="175">
                    <c:v>Kiefel6 (791)</c:v>
                  </c:pt>
                  <c:pt idx="176">
                    <c:v>Kiefel8 (793)</c:v>
                  </c:pt>
                  <c:pt idx="177">
                    <c:v>Keifel11 (978)</c:v>
                  </c:pt>
                  <c:pt idx="178">
                    <c:v>Keifel12 (979)</c:v>
                  </c:pt>
                  <c:pt idx="179">
                    <c:v>Kiefel6 (791)</c:v>
                  </c:pt>
                  <c:pt idx="180">
                    <c:v>Kiefel8 (793)</c:v>
                  </c:pt>
                  <c:pt idx="181">
                    <c:v>Keifel11 (978)</c:v>
                  </c:pt>
                  <c:pt idx="182">
                    <c:v>Keifel12 (979)</c:v>
                  </c:pt>
                  <c:pt idx="183">
                    <c:v>Kiefel6 (791)</c:v>
                  </c:pt>
                  <c:pt idx="184">
                    <c:v>Kiefel8 (793)</c:v>
                  </c:pt>
                  <c:pt idx="185">
                    <c:v>Keifel11 (978)</c:v>
                  </c:pt>
                  <c:pt idx="186">
                    <c:v>Keifel12 (979)</c:v>
                  </c:pt>
                  <c:pt idx="187">
                    <c:v>Kiefel6 (791)</c:v>
                  </c:pt>
                  <c:pt idx="188">
                    <c:v>Kiefel8 (793)</c:v>
                  </c:pt>
                  <c:pt idx="189">
                    <c:v>Keifel11 (978)</c:v>
                  </c:pt>
                  <c:pt idx="190">
                    <c:v>Keifel12 (979)</c:v>
                  </c:pt>
                  <c:pt idx="191">
                    <c:v>Kiefel6 (791)</c:v>
                  </c:pt>
                  <c:pt idx="192">
                    <c:v>Kiefel8 (793)</c:v>
                  </c:pt>
                  <c:pt idx="193">
                    <c:v>Keifel11 (978)</c:v>
                  </c:pt>
                  <c:pt idx="194">
                    <c:v>Keifel12 (979)</c:v>
                  </c:pt>
                  <c:pt idx="195">
                    <c:v>Kiefel6 (791)</c:v>
                  </c:pt>
                  <c:pt idx="196">
                    <c:v>Kiefel8 (793)</c:v>
                  </c:pt>
                  <c:pt idx="197">
                    <c:v>Keifel11 (978)</c:v>
                  </c:pt>
                  <c:pt idx="198">
                    <c:v>Keifel12 (979)</c:v>
                  </c:pt>
                  <c:pt idx="199">
                    <c:v>Kiefel6 (791)</c:v>
                  </c:pt>
                  <c:pt idx="200">
                    <c:v>Kiefel8 (793)</c:v>
                  </c:pt>
                  <c:pt idx="201">
                    <c:v>Keifel11 (978)</c:v>
                  </c:pt>
                  <c:pt idx="202">
                    <c:v>Keifel12 (979)</c:v>
                  </c:pt>
                  <c:pt idx="203">
                    <c:v>Kiefel6 (791)</c:v>
                  </c:pt>
                  <c:pt idx="204">
                    <c:v>Kiefel8 (793)</c:v>
                  </c:pt>
                  <c:pt idx="205">
                    <c:v>Keifel11 (978)</c:v>
                  </c:pt>
                  <c:pt idx="206">
                    <c:v>Keifel12 (979)</c:v>
                  </c:pt>
                  <c:pt idx="207">
                    <c:v>Kiefel6 (791)</c:v>
                  </c:pt>
                  <c:pt idx="208">
                    <c:v>Kiefel8 (793)</c:v>
                  </c:pt>
                  <c:pt idx="209">
                    <c:v>Keifel11 (978)</c:v>
                  </c:pt>
                  <c:pt idx="210">
                    <c:v>Keifel12 (979)</c:v>
                  </c:pt>
                  <c:pt idx="211">
                    <c:v>Kiefel6 (791)</c:v>
                  </c:pt>
                  <c:pt idx="212">
                    <c:v>Kiefel8 (793)</c:v>
                  </c:pt>
                  <c:pt idx="213">
                    <c:v>Keifel11 (978)</c:v>
                  </c:pt>
                  <c:pt idx="214">
                    <c:v>Keifel12 (979)</c:v>
                  </c:pt>
                  <c:pt idx="215">
                    <c:v>Kiefel6 (791)</c:v>
                  </c:pt>
                  <c:pt idx="216">
                    <c:v>Kiefel8 (793)</c:v>
                  </c:pt>
                </c:lvl>
                <c:lvl>
                  <c:pt idx="0">
                    <c:v>Jan-24</c:v>
                  </c:pt>
                  <c:pt idx="3">
                    <c:v>Feb-24</c:v>
                  </c:pt>
                  <c:pt idx="6">
                    <c:v>Mar-24</c:v>
                  </c:pt>
                  <c:pt idx="9">
                    <c:v>Apr-24</c:v>
                  </c:pt>
                  <c:pt idx="12">
                    <c:v>May-24</c:v>
                  </c:pt>
                  <c:pt idx="15">
                    <c:v>Jun-24</c:v>
                  </c:pt>
                  <c:pt idx="18">
                    <c:v>Jul-24</c:v>
                  </c:pt>
                  <c:pt idx="21">
                    <c:v>Aug-24</c:v>
                  </c:pt>
                  <c:pt idx="24">
                    <c:v>Sep-24</c:v>
                  </c:pt>
                  <c:pt idx="27">
                    <c:v>Oct-24</c:v>
                  </c:pt>
                  <c:pt idx="30">
                    <c:v>Nov-24</c:v>
                  </c:pt>
                  <c:pt idx="33">
                    <c:v>Dec-24</c:v>
                  </c:pt>
                  <c:pt idx="36">
                    <c:v>Jan-25</c:v>
                  </c:pt>
                  <c:pt idx="39">
                    <c:v>Feb-25</c:v>
                  </c:pt>
                  <c:pt idx="42">
                    <c:v>Mar-25</c:v>
                  </c:pt>
                  <c:pt idx="45">
                    <c:v>Apr-25</c:v>
                  </c:pt>
                  <c:pt idx="48">
                    <c:v>May-25</c:v>
                  </c:pt>
                  <c:pt idx="51">
                    <c:v>Jun-25</c:v>
                  </c:pt>
                  <c:pt idx="54">
                    <c:v>Jul-25</c:v>
                  </c:pt>
                  <c:pt idx="57">
                    <c:v>Aug-25</c:v>
                  </c:pt>
                  <c:pt idx="60">
                    <c:v>Sep-25</c:v>
                  </c:pt>
                  <c:pt idx="63">
                    <c:v>Oct-25</c:v>
                  </c:pt>
                  <c:pt idx="66">
                    <c:v>Nov-25</c:v>
                  </c:pt>
                  <c:pt idx="69">
                    <c:v>Dec-25</c:v>
                  </c:pt>
                  <c:pt idx="72">
                    <c:v>Jan-26</c:v>
                  </c:pt>
                  <c:pt idx="75">
                    <c:v>Feb-26</c:v>
                  </c:pt>
                  <c:pt idx="78">
                    <c:v>Mar-26</c:v>
                  </c:pt>
                  <c:pt idx="81">
                    <c:v>Apr-26</c:v>
                  </c:pt>
                  <c:pt idx="84">
                    <c:v>May-26</c:v>
                  </c:pt>
                  <c:pt idx="87">
                    <c:v>Jun-26</c:v>
                  </c:pt>
                  <c:pt idx="90">
                    <c:v>Jul-26</c:v>
                  </c:pt>
                  <c:pt idx="93">
                    <c:v>Jan-24</c:v>
                  </c:pt>
                  <c:pt idx="97">
                    <c:v>Feb-24</c:v>
                  </c:pt>
                  <c:pt idx="101">
                    <c:v>Mar-24</c:v>
                  </c:pt>
                  <c:pt idx="105">
                    <c:v>Apr-24</c:v>
                  </c:pt>
                  <c:pt idx="109">
                    <c:v>May-24</c:v>
                  </c:pt>
                  <c:pt idx="113">
                    <c:v>Jun-24</c:v>
                  </c:pt>
                  <c:pt idx="117">
                    <c:v>Jul-24</c:v>
                  </c:pt>
                  <c:pt idx="121">
                    <c:v>Aug-24</c:v>
                  </c:pt>
                  <c:pt idx="125">
                    <c:v>Sep-24</c:v>
                  </c:pt>
                  <c:pt idx="129">
                    <c:v>Oct-24</c:v>
                  </c:pt>
                  <c:pt idx="133">
                    <c:v>Nov-24</c:v>
                  </c:pt>
                  <c:pt idx="137">
                    <c:v>Dec-24</c:v>
                  </c:pt>
                  <c:pt idx="141">
                    <c:v>Jan-25</c:v>
                  </c:pt>
                  <c:pt idx="145">
                    <c:v>Feb-25</c:v>
                  </c:pt>
                  <c:pt idx="149">
                    <c:v>Mar-25</c:v>
                  </c:pt>
                  <c:pt idx="153">
                    <c:v>Apr-25</c:v>
                  </c:pt>
                  <c:pt idx="157">
                    <c:v>May-25</c:v>
                  </c:pt>
                  <c:pt idx="161">
                    <c:v>Jun-25</c:v>
                  </c:pt>
                  <c:pt idx="165">
                    <c:v>Jul-25</c:v>
                  </c:pt>
                  <c:pt idx="169">
                    <c:v>Aug-25</c:v>
                  </c:pt>
                  <c:pt idx="173">
                    <c:v>Sep-25</c:v>
                  </c:pt>
                  <c:pt idx="177">
                    <c:v>Oct-25</c:v>
                  </c:pt>
                  <c:pt idx="181">
                    <c:v>Nov-25</c:v>
                  </c:pt>
                  <c:pt idx="185">
                    <c:v>Dec-25</c:v>
                  </c:pt>
                  <c:pt idx="189">
                    <c:v>Jan-26</c:v>
                  </c:pt>
                  <c:pt idx="193">
                    <c:v>Feb-26</c:v>
                  </c:pt>
                  <c:pt idx="197">
                    <c:v>Mar-26</c:v>
                  </c:pt>
                  <c:pt idx="201">
                    <c:v>Apr-26</c:v>
                  </c:pt>
                  <c:pt idx="205">
                    <c:v>May-26</c:v>
                  </c:pt>
                  <c:pt idx="209">
                    <c:v>Jun-26</c:v>
                  </c:pt>
                  <c:pt idx="213">
                    <c:v>Jul-26</c:v>
                  </c:pt>
                </c:lvl>
                <c:lvl>
                  <c:pt idx="0">
                    <c:v>Jan</c:v>
                  </c:pt>
                  <c:pt idx="3">
                    <c:v>Feb</c:v>
                  </c:pt>
                  <c:pt idx="6">
                    <c:v>Mar</c:v>
                  </c:pt>
                  <c:pt idx="9">
                    <c:v>Apr</c:v>
                  </c:pt>
                  <c:pt idx="12">
                    <c:v>May</c:v>
                  </c:pt>
                  <c:pt idx="15">
                    <c:v>Jun</c:v>
                  </c:pt>
                  <c:pt idx="18">
                    <c:v>Jul</c:v>
                  </c:pt>
                  <c:pt idx="21">
                    <c:v>Aug</c:v>
                  </c:pt>
                  <c:pt idx="24">
                    <c:v>Sep</c:v>
                  </c:pt>
                  <c:pt idx="27">
                    <c:v>Oct</c:v>
                  </c:pt>
                  <c:pt idx="30">
                    <c:v>Nov</c:v>
                  </c:pt>
                  <c:pt idx="33">
                    <c:v>Dec</c:v>
                  </c:pt>
                  <c:pt idx="36">
                    <c:v>Jan</c:v>
                  </c:pt>
                  <c:pt idx="39">
                    <c:v>Feb</c:v>
                  </c:pt>
                  <c:pt idx="42">
                    <c:v>Mar</c:v>
                  </c:pt>
                  <c:pt idx="45">
                    <c:v>Apr</c:v>
                  </c:pt>
                  <c:pt idx="48">
                    <c:v>May</c:v>
                  </c:pt>
                  <c:pt idx="51">
                    <c:v>Jun</c:v>
                  </c:pt>
                  <c:pt idx="54">
                    <c:v>Jul</c:v>
                  </c:pt>
                  <c:pt idx="57">
                    <c:v>Aug</c:v>
                  </c:pt>
                  <c:pt idx="60">
                    <c:v>Sep</c:v>
                  </c:pt>
                  <c:pt idx="63">
                    <c:v>Oct</c:v>
                  </c:pt>
                  <c:pt idx="66">
                    <c:v>Nov</c:v>
                  </c:pt>
                  <c:pt idx="69">
                    <c:v>Dec</c:v>
                  </c:pt>
                  <c:pt idx="72">
                    <c:v>Jan</c:v>
                  </c:pt>
                  <c:pt idx="75">
                    <c:v>Feb</c:v>
                  </c:pt>
                  <c:pt idx="78">
                    <c:v>Mar</c:v>
                  </c:pt>
                  <c:pt idx="81">
                    <c:v>Apr</c:v>
                  </c:pt>
                  <c:pt idx="84">
                    <c:v>May</c:v>
                  </c:pt>
                  <c:pt idx="87">
                    <c:v>Jun</c:v>
                  </c:pt>
                  <c:pt idx="90">
                    <c:v>Jul</c:v>
                  </c:pt>
                  <c:pt idx="93">
                    <c:v>Jan</c:v>
                  </c:pt>
                  <c:pt idx="97">
                    <c:v>Feb</c:v>
                  </c:pt>
                  <c:pt idx="101">
                    <c:v>Mar</c:v>
                  </c:pt>
                  <c:pt idx="105">
                    <c:v>Apr</c:v>
                  </c:pt>
                  <c:pt idx="109">
                    <c:v>May</c:v>
                  </c:pt>
                  <c:pt idx="113">
                    <c:v>Jun</c:v>
                  </c:pt>
                  <c:pt idx="117">
                    <c:v>Jul</c:v>
                  </c:pt>
                  <c:pt idx="121">
                    <c:v>Aug</c:v>
                  </c:pt>
                  <c:pt idx="125">
                    <c:v>Sep</c:v>
                  </c:pt>
                  <c:pt idx="129">
                    <c:v>Oct</c:v>
                  </c:pt>
                  <c:pt idx="133">
                    <c:v>Nov</c:v>
                  </c:pt>
                  <c:pt idx="137">
                    <c:v>Dec</c:v>
                  </c:pt>
                  <c:pt idx="141">
                    <c:v>Jan</c:v>
                  </c:pt>
                  <c:pt idx="145">
                    <c:v>Feb</c:v>
                  </c:pt>
                  <c:pt idx="149">
                    <c:v>Mar</c:v>
                  </c:pt>
                  <c:pt idx="153">
                    <c:v>Apr</c:v>
                  </c:pt>
                  <c:pt idx="157">
                    <c:v>May</c:v>
                  </c:pt>
                  <c:pt idx="161">
                    <c:v>Jun</c:v>
                  </c:pt>
                  <c:pt idx="165">
                    <c:v>Jul</c:v>
                  </c:pt>
                  <c:pt idx="169">
                    <c:v>Aug</c:v>
                  </c:pt>
                  <c:pt idx="173">
                    <c:v>Sep</c:v>
                  </c:pt>
                  <c:pt idx="177">
                    <c:v>Oct</c:v>
                  </c:pt>
                  <c:pt idx="181">
                    <c:v>Nov</c:v>
                  </c:pt>
                  <c:pt idx="185">
                    <c:v>Dec</c:v>
                  </c:pt>
                  <c:pt idx="189">
                    <c:v>Jan</c:v>
                  </c:pt>
                  <c:pt idx="193">
                    <c:v>Feb</c:v>
                  </c:pt>
                  <c:pt idx="197">
                    <c:v>Mar</c:v>
                  </c:pt>
                  <c:pt idx="201">
                    <c:v>Apr</c:v>
                  </c:pt>
                  <c:pt idx="205">
                    <c:v>May</c:v>
                  </c:pt>
                  <c:pt idx="209">
                    <c:v>Jun</c:v>
                  </c:pt>
                  <c:pt idx="213">
                    <c:v>Jul</c:v>
                  </c:pt>
                </c:lvl>
                <c:lvl>
                  <c:pt idx="0">
                    <c:v>Qtr1</c:v>
                  </c:pt>
                  <c:pt idx="9">
                    <c:v>Qtr2</c:v>
                  </c:pt>
                  <c:pt idx="18">
                    <c:v>Qtr3</c:v>
                  </c:pt>
                  <c:pt idx="27">
                    <c:v>Qtr4</c:v>
                  </c:pt>
                  <c:pt idx="36">
                    <c:v>Qtr1</c:v>
                  </c:pt>
                  <c:pt idx="45">
                    <c:v>Qtr2</c:v>
                  </c:pt>
                  <c:pt idx="54">
                    <c:v>Qtr3</c:v>
                  </c:pt>
                  <c:pt idx="63">
                    <c:v>Qtr4</c:v>
                  </c:pt>
                  <c:pt idx="72">
                    <c:v>Qtr1</c:v>
                  </c:pt>
                  <c:pt idx="81">
                    <c:v>Qtr2</c:v>
                  </c:pt>
                  <c:pt idx="90">
                    <c:v>Qtr3</c:v>
                  </c:pt>
                  <c:pt idx="93">
                    <c:v>Qtr1</c:v>
                  </c:pt>
                  <c:pt idx="105">
                    <c:v>Qtr2</c:v>
                  </c:pt>
                  <c:pt idx="117">
                    <c:v>Qtr3</c:v>
                  </c:pt>
                  <c:pt idx="129">
                    <c:v>Qtr4</c:v>
                  </c:pt>
                  <c:pt idx="141">
                    <c:v>Qtr1</c:v>
                  </c:pt>
                  <c:pt idx="153">
                    <c:v>Qtr2</c:v>
                  </c:pt>
                  <c:pt idx="165">
                    <c:v>Qtr3</c:v>
                  </c:pt>
                  <c:pt idx="177">
                    <c:v>Qtr4</c:v>
                  </c:pt>
                  <c:pt idx="189">
                    <c:v>Qtr1</c:v>
                  </c:pt>
                  <c:pt idx="201">
                    <c:v>Qtr2</c:v>
                  </c:pt>
                  <c:pt idx="213">
                    <c:v>Qtr3</c:v>
                  </c:pt>
                </c:lvl>
                <c:lvl>
                  <c:pt idx="0">
                    <c:v>2024</c:v>
                  </c:pt>
                  <c:pt idx="36">
                    <c:v>2025</c:v>
                  </c:pt>
                  <c:pt idx="72">
                    <c:v>2026</c:v>
                  </c:pt>
                  <c:pt idx="93">
                    <c:v>2024</c:v>
                  </c:pt>
                  <c:pt idx="141">
                    <c:v>2025</c:v>
                  </c:pt>
                  <c:pt idx="189">
                    <c:v>2026</c:v>
                  </c:pt>
                </c:lvl>
                <c:lvl>
                  <c:pt idx="0">
                    <c:v>BA</c:v>
                  </c:pt>
                  <c:pt idx="93">
                    <c:v>SD</c:v>
                  </c:pt>
                </c:lvl>
              </c:multiLvlStrCache>
            </c:multiLvlStrRef>
          </c:cat>
          <c:val>
            <c:numRef>
              <c:f>'Dr Pouch Output'!$B$34:$B$405</c:f>
              <c:numCache>
                <c:formatCode>#,##0</c:formatCode>
                <c:ptCount val="217"/>
                <c:pt idx="0">
                  <c:v>947164</c:v>
                </c:pt>
                <c:pt idx="1">
                  <c:v>1008960</c:v>
                </c:pt>
                <c:pt idx="2">
                  <c:v>691950</c:v>
                </c:pt>
                <c:pt idx="3">
                  <c:v>779755</c:v>
                </c:pt>
                <c:pt idx="4">
                  <c:v>745990</c:v>
                </c:pt>
                <c:pt idx="5">
                  <c:v>769440</c:v>
                </c:pt>
                <c:pt idx="6">
                  <c:v>899697</c:v>
                </c:pt>
                <c:pt idx="7">
                  <c:v>936350</c:v>
                </c:pt>
                <c:pt idx="8">
                  <c:v>807360</c:v>
                </c:pt>
                <c:pt idx="9">
                  <c:v>889773</c:v>
                </c:pt>
                <c:pt idx="10">
                  <c:v>913200</c:v>
                </c:pt>
                <c:pt idx="11">
                  <c:v>783600</c:v>
                </c:pt>
                <c:pt idx="12">
                  <c:v>797914</c:v>
                </c:pt>
                <c:pt idx="13">
                  <c:v>744540</c:v>
                </c:pt>
                <c:pt idx="14">
                  <c:v>849640</c:v>
                </c:pt>
                <c:pt idx="15">
                  <c:v>830585</c:v>
                </c:pt>
                <c:pt idx="16">
                  <c:v>860280</c:v>
                </c:pt>
                <c:pt idx="17">
                  <c:v>847080</c:v>
                </c:pt>
                <c:pt idx="18">
                  <c:v>834679</c:v>
                </c:pt>
                <c:pt idx="19">
                  <c:v>904840</c:v>
                </c:pt>
                <c:pt idx="20">
                  <c:v>921240</c:v>
                </c:pt>
                <c:pt idx="21">
                  <c:v>688090</c:v>
                </c:pt>
                <c:pt idx="22">
                  <c:v>583480</c:v>
                </c:pt>
                <c:pt idx="23">
                  <c:v>566040</c:v>
                </c:pt>
                <c:pt idx="24">
                  <c:v>872703</c:v>
                </c:pt>
                <c:pt idx="25">
                  <c:v>844130</c:v>
                </c:pt>
                <c:pt idx="26">
                  <c:v>875560</c:v>
                </c:pt>
                <c:pt idx="27">
                  <c:v>916375</c:v>
                </c:pt>
                <c:pt idx="28">
                  <c:v>826960</c:v>
                </c:pt>
                <c:pt idx="29">
                  <c:v>900720</c:v>
                </c:pt>
                <c:pt idx="30">
                  <c:v>992701</c:v>
                </c:pt>
                <c:pt idx="31">
                  <c:v>861110</c:v>
                </c:pt>
                <c:pt idx="32">
                  <c:v>894960</c:v>
                </c:pt>
                <c:pt idx="33">
                  <c:v>563860</c:v>
                </c:pt>
                <c:pt idx="34">
                  <c:v>554480</c:v>
                </c:pt>
                <c:pt idx="35">
                  <c:v>621360</c:v>
                </c:pt>
                <c:pt idx="36">
                  <c:v>789620</c:v>
                </c:pt>
                <c:pt idx="37">
                  <c:v>758520</c:v>
                </c:pt>
                <c:pt idx="38">
                  <c:v>834560</c:v>
                </c:pt>
                <c:pt idx="39">
                  <c:v>727676</c:v>
                </c:pt>
                <c:pt idx="40">
                  <c:v>746880</c:v>
                </c:pt>
                <c:pt idx="41">
                  <c:v>822990</c:v>
                </c:pt>
                <c:pt idx="42">
                  <c:v>833404</c:v>
                </c:pt>
                <c:pt idx="43">
                  <c:v>834040</c:v>
                </c:pt>
                <c:pt idx="44">
                  <c:v>852960</c:v>
                </c:pt>
                <c:pt idx="45">
                  <c:v>844940</c:v>
                </c:pt>
                <c:pt idx="46">
                  <c:v>747360</c:v>
                </c:pt>
                <c:pt idx="47">
                  <c:v>908280</c:v>
                </c:pt>
                <c:pt idx="48">
                  <c:v>933982</c:v>
                </c:pt>
                <c:pt idx="49">
                  <c:v>738220</c:v>
                </c:pt>
                <c:pt idx="50">
                  <c:v>882000</c:v>
                </c:pt>
                <c:pt idx="51">
                  <c:v>866703</c:v>
                </c:pt>
                <c:pt idx="52">
                  <c:v>637050</c:v>
                </c:pt>
                <c:pt idx="53">
                  <c:v>896880</c:v>
                </c:pt>
                <c:pt idx="54">
                  <c:v>241351</c:v>
                </c:pt>
                <c:pt idx="55">
                  <c:v>743770</c:v>
                </c:pt>
                <c:pt idx="56">
                  <c:v>895680</c:v>
                </c:pt>
                <c:pt idx="57">
                  <c:v>556107</c:v>
                </c:pt>
                <c:pt idx="58">
                  <c:v>715510</c:v>
                </c:pt>
                <c:pt idx="59">
                  <c:v>848760</c:v>
                </c:pt>
                <c:pt idx="60">
                  <c:v>637830</c:v>
                </c:pt>
                <c:pt idx="61">
                  <c:v>778000</c:v>
                </c:pt>
                <c:pt idx="62">
                  <c:v>877230</c:v>
                </c:pt>
                <c:pt idx="63">
                  <c:v>744118</c:v>
                </c:pt>
                <c:pt idx="64">
                  <c:v>811620</c:v>
                </c:pt>
                <c:pt idx="65">
                  <c:v>927360</c:v>
                </c:pt>
                <c:pt idx="66">
                  <c:v>739757</c:v>
                </c:pt>
                <c:pt idx="67">
                  <c:v>727970</c:v>
                </c:pt>
                <c:pt idx="68">
                  <c:v>836640</c:v>
                </c:pt>
                <c:pt idx="69">
                  <c:v>527671</c:v>
                </c:pt>
                <c:pt idx="70">
                  <c:v>568270</c:v>
                </c:pt>
                <c:pt idx="71">
                  <c:v>634680</c:v>
                </c:pt>
                <c:pt idx="72">
                  <c:v>799600</c:v>
                </c:pt>
                <c:pt idx="73">
                  <c:v>794520</c:v>
                </c:pt>
                <c:pt idx="74">
                  <c:v>894240</c:v>
                </c:pt>
                <c:pt idx="75">
                  <c:v>797705</c:v>
                </c:pt>
                <c:pt idx="76">
                  <c:v>714610</c:v>
                </c:pt>
                <c:pt idx="77">
                  <c:v>792600</c:v>
                </c:pt>
                <c:pt idx="78">
                  <c:v>845720</c:v>
                </c:pt>
                <c:pt idx="79">
                  <c:v>903999</c:v>
                </c:pt>
                <c:pt idx="80">
                  <c:v>883320</c:v>
                </c:pt>
                <c:pt idx="81">
                  <c:v>870850</c:v>
                </c:pt>
                <c:pt idx="82">
                  <c:v>766320</c:v>
                </c:pt>
                <c:pt idx="83">
                  <c:v>868200</c:v>
                </c:pt>
                <c:pt idx="84">
                  <c:v>817675</c:v>
                </c:pt>
                <c:pt idx="85">
                  <c:v>819220</c:v>
                </c:pt>
                <c:pt idx="86">
                  <c:v>964800</c:v>
                </c:pt>
                <c:pt idx="87">
                  <c:v>798000</c:v>
                </c:pt>
                <c:pt idx="88">
                  <c:v>825510</c:v>
                </c:pt>
                <c:pt idx="89">
                  <c:v>894720</c:v>
                </c:pt>
                <c:pt idx="93">
                  <c:v>1155776</c:v>
                </c:pt>
                <c:pt idx="94">
                  <c:v>1001585</c:v>
                </c:pt>
                <c:pt idx="95">
                  <c:v>1189803</c:v>
                </c:pt>
                <c:pt idx="96">
                  <c:v>1130403</c:v>
                </c:pt>
                <c:pt idx="97">
                  <c:v>1225680</c:v>
                </c:pt>
                <c:pt idx="98">
                  <c:v>1009617</c:v>
                </c:pt>
                <c:pt idx="99">
                  <c:v>1059360</c:v>
                </c:pt>
                <c:pt idx="100">
                  <c:v>1096565</c:v>
                </c:pt>
                <c:pt idx="101">
                  <c:v>1194921</c:v>
                </c:pt>
                <c:pt idx="102">
                  <c:v>1055208</c:v>
                </c:pt>
                <c:pt idx="103">
                  <c:v>1191910</c:v>
                </c:pt>
                <c:pt idx="104">
                  <c:v>1154004</c:v>
                </c:pt>
                <c:pt idx="105">
                  <c:v>1181140</c:v>
                </c:pt>
                <c:pt idx="106">
                  <c:v>971929</c:v>
                </c:pt>
                <c:pt idx="107">
                  <c:v>1081270</c:v>
                </c:pt>
                <c:pt idx="108">
                  <c:v>1138555</c:v>
                </c:pt>
                <c:pt idx="109">
                  <c:v>1202410</c:v>
                </c:pt>
                <c:pt idx="110">
                  <c:v>1025813</c:v>
                </c:pt>
                <c:pt idx="111">
                  <c:v>1156340</c:v>
                </c:pt>
                <c:pt idx="112">
                  <c:v>1072235</c:v>
                </c:pt>
                <c:pt idx="113">
                  <c:v>1067970</c:v>
                </c:pt>
                <c:pt idx="114">
                  <c:v>1060340</c:v>
                </c:pt>
                <c:pt idx="115">
                  <c:v>1148520</c:v>
                </c:pt>
                <c:pt idx="116">
                  <c:v>957721</c:v>
                </c:pt>
                <c:pt idx="117">
                  <c:v>1243040</c:v>
                </c:pt>
                <c:pt idx="118">
                  <c:v>1081539</c:v>
                </c:pt>
                <c:pt idx="119">
                  <c:v>1140000</c:v>
                </c:pt>
                <c:pt idx="120">
                  <c:v>991461</c:v>
                </c:pt>
                <c:pt idx="121">
                  <c:v>1268560</c:v>
                </c:pt>
                <c:pt idx="122">
                  <c:v>1111559</c:v>
                </c:pt>
                <c:pt idx="123">
                  <c:v>736640</c:v>
                </c:pt>
                <c:pt idx="124">
                  <c:v>664668</c:v>
                </c:pt>
                <c:pt idx="125">
                  <c:v>1068980</c:v>
                </c:pt>
                <c:pt idx="126">
                  <c:v>1022095</c:v>
                </c:pt>
                <c:pt idx="127">
                  <c:v>990480</c:v>
                </c:pt>
                <c:pt idx="128">
                  <c:v>1044966</c:v>
                </c:pt>
                <c:pt idx="129">
                  <c:v>1269600</c:v>
                </c:pt>
                <c:pt idx="130">
                  <c:v>1070855</c:v>
                </c:pt>
                <c:pt idx="131">
                  <c:v>1105367</c:v>
                </c:pt>
                <c:pt idx="132">
                  <c:v>1122240</c:v>
                </c:pt>
                <c:pt idx="133">
                  <c:v>1005550</c:v>
                </c:pt>
                <c:pt idx="134">
                  <c:v>791171</c:v>
                </c:pt>
                <c:pt idx="135">
                  <c:v>968880</c:v>
                </c:pt>
                <c:pt idx="136">
                  <c:v>1030275</c:v>
                </c:pt>
                <c:pt idx="137">
                  <c:v>1000560</c:v>
                </c:pt>
                <c:pt idx="138">
                  <c:v>921151</c:v>
                </c:pt>
                <c:pt idx="139">
                  <c:v>753220</c:v>
                </c:pt>
                <c:pt idx="140">
                  <c:v>905564</c:v>
                </c:pt>
                <c:pt idx="141">
                  <c:v>1024080</c:v>
                </c:pt>
                <c:pt idx="142">
                  <c:v>942319</c:v>
                </c:pt>
                <c:pt idx="143">
                  <c:v>937830</c:v>
                </c:pt>
                <c:pt idx="144">
                  <c:v>956359</c:v>
                </c:pt>
                <c:pt idx="145">
                  <c:v>1005120</c:v>
                </c:pt>
                <c:pt idx="146">
                  <c:v>806793</c:v>
                </c:pt>
                <c:pt idx="147">
                  <c:v>753120</c:v>
                </c:pt>
                <c:pt idx="148">
                  <c:v>1014597</c:v>
                </c:pt>
                <c:pt idx="149">
                  <c:v>706560</c:v>
                </c:pt>
                <c:pt idx="150">
                  <c:v>1071416</c:v>
                </c:pt>
                <c:pt idx="151">
                  <c:v>1091520</c:v>
                </c:pt>
                <c:pt idx="152">
                  <c:v>1263405</c:v>
                </c:pt>
                <c:pt idx="153">
                  <c:v>1087728</c:v>
                </c:pt>
                <c:pt idx="154">
                  <c:v>1108921</c:v>
                </c:pt>
                <c:pt idx="155">
                  <c:v>921120</c:v>
                </c:pt>
                <c:pt idx="156">
                  <c:v>1182240</c:v>
                </c:pt>
                <c:pt idx="157">
                  <c:v>245280</c:v>
                </c:pt>
                <c:pt idx="158">
                  <c:v>1033072</c:v>
                </c:pt>
                <c:pt idx="159">
                  <c:v>1055780</c:v>
                </c:pt>
                <c:pt idx="160">
                  <c:v>1203374</c:v>
                </c:pt>
                <c:pt idx="161">
                  <c:v>485040</c:v>
                </c:pt>
                <c:pt idx="162">
                  <c:v>1101113</c:v>
                </c:pt>
                <c:pt idx="163">
                  <c:v>1081320</c:v>
                </c:pt>
                <c:pt idx="164">
                  <c:v>1127040</c:v>
                </c:pt>
                <c:pt idx="165">
                  <c:v>863760</c:v>
                </c:pt>
                <c:pt idx="166">
                  <c:v>1006569</c:v>
                </c:pt>
                <c:pt idx="167">
                  <c:v>1172640</c:v>
                </c:pt>
                <c:pt idx="168">
                  <c:v>1237505</c:v>
                </c:pt>
                <c:pt idx="169">
                  <c:v>1066080</c:v>
                </c:pt>
                <c:pt idx="170">
                  <c:v>1035656</c:v>
                </c:pt>
                <c:pt idx="171">
                  <c:v>1116840</c:v>
                </c:pt>
                <c:pt idx="172">
                  <c:v>1204337</c:v>
                </c:pt>
                <c:pt idx="173">
                  <c:v>907200</c:v>
                </c:pt>
                <c:pt idx="174">
                  <c:v>1034414</c:v>
                </c:pt>
                <c:pt idx="175">
                  <c:v>1052320</c:v>
                </c:pt>
                <c:pt idx="176">
                  <c:v>1052568</c:v>
                </c:pt>
                <c:pt idx="177">
                  <c:v>990000</c:v>
                </c:pt>
                <c:pt idx="178">
                  <c:v>1189176</c:v>
                </c:pt>
                <c:pt idx="179">
                  <c:v>1000080</c:v>
                </c:pt>
                <c:pt idx="180">
                  <c:v>1234177</c:v>
                </c:pt>
                <c:pt idx="181">
                  <c:v>888240</c:v>
                </c:pt>
                <c:pt idx="182">
                  <c:v>1141199</c:v>
                </c:pt>
                <c:pt idx="183">
                  <c:v>980520</c:v>
                </c:pt>
                <c:pt idx="184">
                  <c:v>54360</c:v>
                </c:pt>
                <c:pt idx="185">
                  <c:v>915840</c:v>
                </c:pt>
                <c:pt idx="186">
                  <c:v>1078469</c:v>
                </c:pt>
                <c:pt idx="187">
                  <c:v>1008419</c:v>
                </c:pt>
                <c:pt idx="188">
                  <c:v>174720</c:v>
                </c:pt>
                <c:pt idx="189">
                  <c:v>914400</c:v>
                </c:pt>
                <c:pt idx="190">
                  <c:v>941181</c:v>
                </c:pt>
                <c:pt idx="191">
                  <c:v>909960</c:v>
                </c:pt>
                <c:pt idx="192">
                  <c:v>819332</c:v>
                </c:pt>
                <c:pt idx="193">
                  <c:v>981120</c:v>
                </c:pt>
                <c:pt idx="194">
                  <c:v>521274</c:v>
                </c:pt>
                <c:pt idx="195">
                  <c:v>858589</c:v>
                </c:pt>
                <c:pt idx="196">
                  <c:v>809979</c:v>
                </c:pt>
                <c:pt idx="197">
                  <c:v>951667</c:v>
                </c:pt>
                <c:pt idx="198">
                  <c:v>597865</c:v>
                </c:pt>
                <c:pt idx="199">
                  <c:v>1163520</c:v>
                </c:pt>
                <c:pt idx="200">
                  <c:v>892880</c:v>
                </c:pt>
                <c:pt idx="201">
                  <c:v>965520</c:v>
                </c:pt>
                <c:pt idx="202">
                  <c:v>612505</c:v>
                </c:pt>
                <c:pt idx="203">
                  <c:v>1098480</c:v>
                </c:pt>
                <c:pt idx="204">
                  <c:v>874092</c:v>
                </c:pt>
                <c:pt idx="205">
                  <c:v>1079520</c:v>
                </c:pt>
                <c:pt idx="206">
                  <c:v>890526</c:v>
                </c:pt>
                <c:pt idx="207">
                  <c:v>1090320</c:v>
                </c:pt>
                <c:pt idx="208">
                  <c:v>957499</c:v>
                </c:pt>
                <c:pt idx="209">
                  <c:v>1063440</c:v>
                </c:pt>
                <c:pt idx="210">
                  <c:v>855954</c:v>
                </c:pt>
                <c:pt idx="211">
                  <c:v>1061760</c:v>
                </c:pt>
                <c:pt idx="212">
                  <c:v>908260</c:v>
                </c:pt>
              </c:numCache>
            </c:numRef>
          </c:val>
          <c:extLst>
            <c:ext xmlns:c16="http://schemas.microsoft.com/office/drawing/2014/chart" uri="{C3380CC4-5D6E-409C-BE32-E72D297353CC}">
              <c16:uniqueId val="{00000001-1BA2-4822-843E-D2C0278C9EFB}"/>
            </c:ext>
          </c:extLst>
        </c:ser>
        <c:dLbls>
          <c:showLegendKey val="0"/>
          <c:showVal val="0"/>
          <c:showCatName val="0"/>
          <c:showSerName val="0"/>
          <c:showPercent val="0"/>
          <c:showBubbleSize val="0"/>
        </c:dLbls>
        <c:gapWidth val="400"/>
        <c:axId val="668079711"/>
        <c:axId val="668094591"/>
      </c:barChart>
      <c:catAx>
        <c:axId val="883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67375"/>
        <c:crosses val="autoZero"/>
        <c:auto val="1"/>
        <c:lblAlgn val="ctr"/>
        <c:lblOffset val="100"/>
        <c:noMultiLvlLbl val="0"/>
      </c:catAx>
      <c:valAx>
        <c:axId val="88367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369295"/>
        <c:crosses val="autoZero"/>
        <c:crossBetween val="between"/>
      </c:valAx>
      <c:valAx>
        <c:axId val="668094591"/>
        <c:scaling>
          <c:orientation val="minMax"/>
        </c:scaling>
        <c:delete val="1"/>
        <c:axPos val="r"/>
        <c:numFmt formatCode="#,##0" sourceLinked="1"/>
        <c:majorTickMark val="out"/>
        <c:minorTickMark val="none"/>
        <c:tickLblPos val="nextTo"/>
        <c:crossAx val="668079711"/>
        <c:crosses val="max"/>
        <c:crossBetween val="between"/>
      </c:valAx>
      <c:catAx>
        <c:axId val="668079711"/>
        <c:scaling>
          <c:orientation val="minMax"/>
        </c:scaling>
        <c:delete val="1"/>
        <c:axPos val="b"/>
        <c:numFmt formatCode="General" sourceLinked="1"/>
        <c:majorTickMark val="out"/>
        <c:minorTickMark val="none"/>
        <c:tickLblPos val="nextTo"/>
        <c:crossAx val="66809459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2025_July.xlsx]Cl Pouch Output!PivotTable4</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Plant Output</a:t>
            </a:r>
            <a:r>
              <a:rPr lang="en-US" b="1" baseline="0">
                <a:solidFill>
                  <a:schemeClr val="tx1"/>
                </a:solidFill>
              </a:rPr>
              <a:t> vs 2025 AOP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'Cl Pouch Output'!$C$33</c:f>
              <c:strCache>
                <c:ptCount val="1"/>
                <c:pt idx="0">
                  <c:v> Target Output</c:v>
                </c:pt>
              </c:strCache>
            </c:strRef>
          </c:tx>
          <c:spPr>
            <a:solidFill>
              <a:schemeClr val="bg2">
                <a:lumMod val="50000"/>
              </a:schemeClr>
            </a:solidFill>
            <a:ln>
              <a:noFill/>
            </a:ln>
            <a:effectLst/>
          </c:spPr>
          <c:invertIfNegative val="0"/>
          <c:cat>
            <c:multiLvlStrRef>
              <c:f>'Cl Pouch Output'!$A$34:$A$417</c:f>
              <c:multiLvlStrCache>
                <c:ptCount val="154"/>
                <c:lvl>
                  <c:pt idx="0">
                    <c:v>Kiefel 2</c:v>
                  </c:pt>
                  <c:pt idx="1">
                    <c:v>Kiefel 2</c:v>
                  </c:pt>
                  <c:pt idx="2">
                    <c:v>Kiefel 2</c:v>
                  </c:pt>
                  <c:pt idx="3">
                    <c:v>Kiefel 2</c:v>
                  </c:pt>
                  <c:pt idx="4">
                    <c:v>Kiefel 2</c:v>
                  </c:pt>
                  <c:pt idx="5">
                    <c:v>Kiefel 2</c:v>
                  </c:pt>
                  <c:pt idx="6">
                    <c:v>Kiefel 2</c:v>
                  </c:pt>
                  <c:pt idx="7">
                    <c:v>Kiefel 2</c:v>
                  </c:pt>
                  <c:pt idx="8">
                    <c:v>Kiefel 2</c:v>
                  </c:pt>
                  <c:pt idx="9">
                    <c:v>Kiefel 2</c:v>
                  </c:pt>
                  <c:pt idx="10">
                    <c:v>Kiefel 2</c:v>
                  </c:pt>
                  <c:pt idx="11">
                    <c:v>Kiefel 2</c:v>
                  </c:pt>
                  <c:pt idx="12">
                    <c:v>Kiefel 2</c:v>
                  </c:pt>
                  <c:pt idx="13">
                    <c:v>Kiefel 2</c:v>
                  </c:pt>
                  <c:pt idx="14">
                    <c:v>Kiefel 2</c:v>
                  </c:pt>
                  <c:pt idx="15">
                    <c:v>Kiefel 2</c:v>
                  </c:pt>
                  <c:pt idx="16">
                    <c:v>Kiefel 2</c:v>
                  </c:pt>
                  <c:pt idx="17">
                    <c:v>Kiefel 2</c:v>
                  </c:pt>
                  <c:pt idx="18">
                    <c:v>Kiefel 2</c:v>
                  </c:pt>
                  <c:pt idx="19">
                    <c:v>Kiefel 2</c:v>
                  </c:pt>
                  <c:pt idx="20">
                    <c:v>Kiefel 2</c:v>
                  </c:pt>
                  <c:pt idx="21">
                    <c:v>Kiefel 2</c:v>
                  </c:pt>
                  <c:pt idx="22">
                    <c:v>Kiefel 2</c:v>
                  </c:pt>
                  <c:pt idx="23">
                    <c:v>Kiefel 2</c:v>
                  </c:pt>
                  <c:pt idx="24">
                    <c:v>Kiefel 2</c:v>
                  </c:pt>
                  <c:pt idx="25">
                    <c:v>Kiefel 2</c:v>
                  </c:pt>
                  <c:pt idx="26">
                    <c:v>Kiefel 2</c:v>
                  </c:pt>
                  <c:pt idx="27">
                    <c:v>Kiefel 2</c:v>
                  </c:pt>
                  <c:pt idx="28">
                    <c:v>Kiefel 2</c:v>
                  </c:pt>
                  <c:pt idx="29">
                    <c:v>Kiefel 2</c:v>
                  </c:pt>
                  <c:pt idx="30">
                    <c:v>PCH01</c:v>
                  </c:pt>
                  <c:pt idx="31">
                    <c:v>PCH04</c:v>
                  </c:pt>
                  <c:pt idx="32">
                    <c:v>PCH07</c:v>
                  </c:pt>
                  <c:pt idx="33">
                    <c:v>PCH01</c:v>
                  </c:pt>
                  <c:pt idx="34">
                    <c:v>PCH04</c:v>
                  </c:pt>
                  <c:pt idx="35">
                    <c:v>PCH07</c:v>
                  </c:pt>
                  <c:pt idx="36">
                    <c:v>PCH01</c:v>
                  </c:pt>
                  <c:pt idx="37">
                    <c:v>PCH04</c:v>
                  </c:pt>
                  <c:pt idx="38">
                    <c:v>PCH07</c:v>
                  </c:pt>
                  <c:pt idx="39">
                    <c:v>PCH01</c:v>
                  </c:pt>
                  <c:pt idx="40">
                    <c:v>PCH04</c:v>
                  </c:pt>
                  <c:pt idx="41">
                    <c:v>PCH07</c:v>
                  </c:pt>
                  <c:pt idx="42">
                    <c:v>PCH01</c:v>
                  </c:pt>
                  <c:pt idx="43">
                    <c:v>PCH04</c:v>
                  </c:pt>
                  <c:pt idx="44">
                    <c:v>PCH07</c:v>
                  </c:pt>
                  <c:pt idx="45">
                    <c:v>PCH01</c:v>
                  </c:pt>
                  <c:pt idx="46">
                    <c:v>PCH04</c:v>
                  </c:pt>
                  <c:pt idx="47">
                    <c:v>PCH07</c:v>
                  </c:pt>
                  <c:pt idx="48">
                    <c:v>PCH01</c:v>
                  </c:pt>
                  <c:pt idx="49">
                    <c:v>PCH04</c:v>
                  </c:pt>
                  <c:pt idx="50">
                    <c:v>PCH07</c:v>
                  </c:pt>
                  <c:pt idx="51">
                    <c:v>PCH01</c:v>
                  </c:pt>
                  <c:pt idx="52">
                    <c:v>PCH04</c:v>
                  </c:pt>
                  <c:pt idx="53">
                    <c:v>PCH07</c:v>
                  </c:pt>
                  <c:pt idx="54">
                    <c:v>PCH01</c:v>
                  </c:pt>
                  <c:pt idx="55">
                    <c:v>PCH04</c:v>
                  </c:pt>
                  <c:pt idx="56">
                    <c:v>PCH07</c:v>
                  </c:pt>
                  <c:pt idx="57">
                    <c:v>PCH01</c:v>
                  </c:pt>
                  <c:pt idx="58">
                    <c:v>PCH04</c:v>
                  </c:pt>
                  <c:pt idx="59">
                    <c:v>PCH07</c:v>
                  </c:pt>
                  <c:pt idx="60">
                    <c:v>PCH01</c:v>
                  </c:pt>
                  <c:pt idx="61">
                    <c:v>PCH04</c:v>
                  </c:pt>
                  <c:pt idx="62">
                    <c:v>PCH07</c:v>
                  </c:pt>
                  <c:pt idx="63">
                    <c:v>PCH01</c:v>
                  </c:pt>
                  <c:pt idx="64">
                    <c:v>PCH04</c:v>
                  </c:pt>
                  <c:pt idx="65">
                    <c:v>PCH07</c:v>
                  </c:pt>
                  <c:pt idx="66">
                    <c:v>PCH01</c:v>
                  </c:pt>
                  <c:pt idx="67">
                    <c:v>PCH04</c:v>
                  </c:pt>
                  <c:pt idx="68">
                    <c:v>PCH07</c:v>
                  </c:pt>
                  <c:pt idx="69">
                    <c:v>PCH01</c:v>
                  </c:pt>
                  <c:pt idx="70">
                    <c:v>PCH04</c:v>
                  </c:pt>
                  <c:pt idx="71">
                    <c:v>PCH07</c:v>
                  </c:pt>
                  <c:pt idx="72">
                    <c:v>PCH01</c:v>
                  </c:pt>
                  <c:pt idx="73">
                    <c:v>PCH04</c:v>
                  </c:pt>
                  <c:pt idx="74">
                    <c:v>PCH07</c:v>
                  </c:pt>
                  <c:pt idx="75">
                    <c:v>PCH01</c:v>
                  </c:pt>
                  <c:pt idx="76">
                    <c:v>PCH04</c:v>
                  </c:pt>
                  <c:pt idx="77">
                    <c:v>PCH07</c:v>
                  </c:pt>
                  <c:pt idx="78">
                    <c:v>PCH01</c:v>
                  </c:pt>
                  <c:pt idx="79">
                    <c:v>PCH04</c:v>
                  </c:pt>
                  <c:pt idx="80">
                    <c:v>PCH07</c:v>
                  </c:pt>
                  <c:pt idx="81">
                    <c:v>PCH01</c:v>
                  </c:pt>
                  <c:pt idx="82">
                    <c:v>PCH04</c:v>
                  </c:pt>
                  <c:pt idx="83">
                    <c:v>PCH07</c:v>
                  </c:pt>
                  <c:pt idx="84">
                    <c:v>PCH01</c:v>
                  </c:pt>
                  <c:pt idx="85">
                    <c:v>PCH04</c:v>
                  </c:pt>
                  <c:pt idx="86">
                    <c:v>PCH07</c:v>
                  </c:pt>
                  <c:pt idx="87">
                    <c:v>PCH01</c:v>
                  </c:pt>
                  <c:pt idx="88">
                    <c:v>PCH04</c:v>
                  </c:pt>
                  <c:pt idx="89">
                    <c:v>PCH07</c:v>
                  </c:pt>
                  <c:pt idx="90">
                    <c:v>PCH01</c:v>
                  </c:pt>
                  <c:pt idx="91">
                    <c:v>PCH04</c:v>
                  </c:pt>
                  <c:pt idx="92">
                    <c:v>PCH07</c:v>
                  </c:pt>
                  <c:pt idx="93">
                    <c:v>PCH01</c:v>
                  </c:pt>
                  <c:pt idx="94">
                    <c:v>PCH04</c:v>
                  </c:pt>
                  <c:pt idx="95">
                    <c:v>PCH07</c:v>
                  </c:pt>
                  <c:pt idx="96">
                    <c:v>PCH01</c:v>
                  </c:pt>
                  <c:pt idx="97">
                    <c:v>PCH04</c:v>
                  </c:pt>
                  <c:pt idx="98">
                    <c:v>PCH07</c:v>
                  </c:pt>
                  <c:pt idx="99">
                    <c:v>PCH01</c:v>
                  </c:pt>
                  <c:pt idx="100">
                    <c:v>PCH04</c:v>
                  </c:pt>
                  <c:pt idx="101">
                    <c:v>PCH07</c:v>
                  </c:pt>
                  <c:pt idx="102">
                    <c:v>PCH01</c:v>
                  </c:pt>
                  <c:pt idx="103">
                    <c:v>PCH04</c:v>
                  </c:pt>
                  <c:pt idx="104">
                    <c:v>PCH07</c:v>
                  </c:pt>
                  <c:pt idx="105">
                    <c:v>PCH01</c:v>
                  </c:pt>
                  <c:pt idx="106">
                    <c:v>PCH04</c:v>
                  </c:pt>
                  <c:pt idx="107">
                    <c:v>PCH07</c:v>
                  </c:pt>
                  <c:pt idx="108">
                    <c:v>PCH01</c:v>
                  </c:pt>
                  <c:pt idx="109">
                    <c:v>PCH04</c:v>
                  </c:pt>
                  <c:pt idx="110">
                    <c:v>PCH07</c:v>
                  </c:pt>
                  <c:pt idx="111">
                    <c:v>PCH01</c:v>
                  </c:pt>
                  <c:pt idx="112">
                    <c:v>PCH04</c:v>
                  </c:pt>
                  <c:pt idx="113">
                    <c:v>PCH07</c:v>
                  </c:pt>
                  <c:pt idx="114">
                    <c:v>PCH01</c:v>
                  </c:pt>
                  <c:pt idx="115">
                    <c:v>PCH04</c:v>
                  </c:pt>
                  <c:pt idx="116">
                    <c:v>PCH07</c:v>
                  </c:pt>
                  <c:pt idx="117">
                    <c:v>PCH01</c:v>
                  </c:pt>
                  <c:pt idx="118">
                    <c:v>PCH04</c:v>
                  </c:pt>
                  <c:pt idx="119">
                    <c:v>PCH07</c:v>
                  </c:pt>
                  <c:pt idx="120">
                    <c:v>PCH01</c:v>
                  </c:pt>
                  <c:pt idx="121">
                    <c:v>PCH04</c:v>
                  </c:pt>
                  <c:pt idx="122">
                    <c:v>PCH07</c:v>
                  </c:pt>
                  <c:pt idx="123">
                    <c:v>Kiefel5 (790)</c:v>
                  </c:pt>
                  <c:pt idx="124">
                    <c:v>Kiefel5 (790)</c:v>
                  </c:pt>
                  <c:pt idx="125">
                    <c:v>Kiefel5 (790)</c:v>
                  </c:pt>
                  <c:pt idx="126">
                    <c:v>Kiefel5 (790)</c:v>
                  </c:pt>
                  <c:pt idx="127">
                    <c:v>Kiefel5 (790)</c:v>
                  </c:pt>
                  <c:pt idx="128">
                    <c:v>Kiefel5 (790)</c:v>
                  </c:pt>
                  <c:pt idx="129">
                    <c:v>Kiefel5 (790)</c:v>
                  </c:pt>
                  <c:pt idx="130">
                    <c:v>Kiefel5 (790)</c:v>
                  </c:pt>
                  <c:pt idx="131">
                    <c:v>Kiefel5 (790)</c:v>
                  </c:pt>
                  <c:pt idx="132">
                    <c:v>Kiefel5 (790)</c:v>
                  </c:pt>
                  <c:pt idx="133">
                    <c:v>Kiefel5 (790)</c:v>
                  </c:pt>
                  <c:pt idx="134">
                    <c:v>Kiefel5 (790)</c:v>
                  </c:pt>
                  <c:pt idx="135">
                    <c:v>Kiefel5 (790)</c:v>
                  </c:pt>
                  <c:pt idx="136">
                    <c:v>Kiefel5 (790)</c:v>
                  </c:pt>
                  <c:pt idx="137">
                    <c:v>Kiefel5 (790)</c:v>
                  </c:pt>
                  <c:pt idx="138">
                    <c:v>Kiefel5 (790)</c:v>
                  </c:pt>
                  <c:pt idx="139">
                    <c:v>Kiefel5 (790)</c:v>
                  </c:pt>
                  <c:pt idx="140">
                    <c:v>Kiefel5 (790)</c:v>
                  </c:pt>
                  <c:pt idx="141">
                    <c:v>Kiefel5 (790)</c:v>
                  </c:pt>
                  <c:pt idx="142">
                    <c:v>Kiefel5 (790)</c:v>
                  </c:pt>
                  <c:pt idx="143">
                    <c:v>Kiefel5 (790)</c:v>
                  </c:pt>
                  <c:pt idx="144">
                    <c:v>Kiefel5 (790)</c:v>
                  </c:pt>
                  <c:pt idx="145">
                    <c:v>Kiefel5 (790)</c:v>
                  </c:pt>
                  <c:pt idx="146">
                    <c:v>Kiefel5 (790)</c:v>
                  </c:pt>
                  <c:pt idx="147">
                    <c:v>Kiefel5 (790)</c:v>
                  </c:pt>
                  <c:pt idx="148">
                    <c:v>Kiefel5 (790)</c:v>
                  </c:pt>
                  <c:pt idx="149">
                    <c:v>Kiefel5 (790)</c:v>
                  </c:pt>
                  <c:pt idx="150">
                    <c:v>Kiefel5 (790)</c:v>
                  </c:pt>
                  <c:pt idx="151">
                    <c:v>Kiefel5 (790)</c:v>
                  </c:pt>
                  <c:pt idx="152">
                    <c:v>Kiefel5 (790)</c:v>
                  </c:pt>
                  <c:pt idx="153">
                    <c:v>Kiefel5 (790)</c:v>
                  </c:pt>
                </c:lvl>
                <c:lvl>
                  <c:pt idx="0">
                    <c:v>Jan-24</c:v>
                  </c:pt>
                  <c:pt idx="1">
                    <c:v>Feb-24</c:v>
                  </c:pt>
                  <c:pt idx="2">
                    <c:v>Mar-24</c:v>
                  </c:pt>
                  <c:pt idx="3">
                    <c:v>Apr-24</c:v>
                  </c:pt>
                  <c:pt idx="4">
                    <c:v>May-24</c:v>
                  </c:pt>
                  <c:pt idx="5">
                    <c:v>Jun-24</c:v>
                  </c:pt>
                  <c:pt idx="6">
                    <c:v>Jul-24</c:v>
                  </c:pt>
                  <c:pt idx="7">
                    <c:v>Aug-24</c:v>
                  </c:pt>
                  <c:pt idx="8">
                    <c:v>Sep-24</c:v>
                  </c:pt>
                  <c:pt idx="9">
                    <c:v>Oct-24</c:v>
                  </c:pt>
                  <c:pt idx="10">
                    <c:v>Nov-24</c:v>
                  </c:pt>
                  <c:pt idx="11">
                    <c:v>Jan-25</c:v>
                  </c:pt>
                  <c:pt idx="12">
                    <c:v>Feb-25</c:v>
                  </c:pt>
                  <c:pt idx="13">
                    <c:v>Mar-25</c:v>
                  </c:pt>
                  <c:pt idx="14">
                    <c:v>Apr-25</c:v>
                  </c:pt>
                  <c:pt idx="15">
                    <c:v>May-25</c:v>
                  </c:pt>
                  <c:pt idx="16">
                    <c:v>Jun-25</c:v>
                  </c:pt>
                  <c:pt idx="17">
                    <c:v>Jul-25</c:v>
                  </c:pt>
                  <c:pt idx="18">
                    <c:v>Aug-25</c:v>
                  </c:pt>
                  <c:pt idx="19">
                    <c:v>Sep-25</c:v>
                  </c:pt>
                  <c:pt idx="20">
                    <c:v>Oct-25</c:v>
                  </c:pt>
                  <c:pt idx="21">
                    <c:v>Nov-25</c:v>
                  </c:pt>
                  <c:pt idx="22">
                    <c:v>Dec-25</c:v>
                  </c:pt>
                  <c:pt idx="23">
                    <c:v>Jan-26</c:v>
                  </c:pt>
                  <c:pt idx="24">
                    <c:v>Feb-26</c:v>
                  </c:pt>
                  <c:pt idx="25">
                    <c:v>Mar-26</c:v>
                  </c:pt>
                  <c:pt idx="26">
                    <c:v>Apr-26</c:v>
                  </c:pt>
                  <c:pt idx="27">
                    <c:v>May-26</c:v>
                  </c:pt>
                  <c:pt idx="28">
                    <c:v>Jun-26</c:v>
                  </c:pt>
                  <c:pt idx="29">
                    <c:v>Jul-26</c:v>
                  </c:pt>
                  <c:pt idx="30">
                    <c:v>Jan-24</c:v>
                  </c:pt>
                  <c:pt idx="33">
                    <c:v>Feb-24</c:v>
                  </c:pt>
                  <c:pt idx="36">
                    <c:v>Mar-24</c:v>
                  </c:pt>
                  <c:pt idx="39">
                    <c:v>Apr-24</c:v>
                  </c:pt>
                  <c:pt idx="42">
                    <c:v>May-24</c:v>
                  </c:pt>
                  <c:pt idx="45">
                    <c:v>Jun-24</c:v>
                  </c:pt>
                  <c:pt idx="48">
                    <c:v>Jul-24</c:v>
                  </c:pt>
                  <c:pt idx="51">
                    <c:v>Aug-24</c:v>
                  </c:pt>
                  <c:pt idx="54">
                    <c:v>Sep-24</c:v>
                  </c:pt>
                  <c:pt idx="57">
                    <c:v>Oct-24</c:v>
                  </c:pt>
                  <c:pt idx="60">
                    <c:v>Nov-24</c:v>
                  </c:pt>
                  <c:pt idx="63">
                    <c:v>Dec-24</c:v>
                  </c:pt>
                  <c:pt idx="66">
                    <c:v>Jan-25</c:v>
                  </c:pt>
                  <c:pt idx="69">
                    <c:v>Feb-25</c:v>
                  </c:pt>
                  <c:pt idx="72">
                    <c:v>Mar-25</c:v>
                  </c:pt>
                  <c:pt idx="75">
                    <c:v>Apr-25</c:v>
                  </c:pt>
                  <c:pt idx="78">
                    <c:v>May-25</c:v>
                  </c:pt>
                  <c:pt idx="81">
                    <c:v>Jun-25</c:v>
                  </c:pt>
                  <c:pt idx="84">
                    <c:v>Jul-25</c:v>
                  </c:pt>
                  <c:pt idx="87">
                    <c:v>Aug-25</c:v>
                  </c:pt>
                  <c:pt idx="90">
                    <c:v>Sep-25</c:v>
                  </c:pt>
                  <c:pt idx="93">
                    <c:v>Oct-25</c:v>
                  </c:pt>
                  <c:pt idx="96">
                    <c:v>Nov-25</c:v>
                  </c:pt>
                  <c:pt idx="99">
                    <c:v>Dec-25</c:v>
                  </c:pt>
                  <c:pt idx="102">
                    <c:v>Jan-26</c:v>
                  </c:pt>
                  <c:pt idx="105">
                    <c:v>Feb-26</c:v>
                  </c:pt>
                  <c:pt idx="108">
                    <c:v>Mar-26</c:v>
                  </c:pt>
                  <c:pt idx="111">
                    <c:v>Apr-26</c:v>
                  </c:pt>
                  <c:pt idx="114">
                    <c:v>May-26</c:v>
                  </c:pt>
                  <c:pt idx="117">
                    <c:v>Jun-26</c:v>
                  </c:pt>
                  <c:pt idx="120">
                    <c:v>Jul-26</c:v>
                  </c:pt>
                  <c:pt idx="123">
                    <c:v>Jan-24</c:v>
                  </c:pt>
                  <c:pt idx="124">
                    <c:v>Feb-24</c:v>
                  </c:pt>
                  <c:pt idx="125">
                    <c:v>Mar-24</c:v>
                  </c:pt>
                  <c:pt idx="126">
                    <c:v>Apr-24</c:v>
                  </c:pt>
                  <c:pt idx="127">
                    <c:v>May-24</c:v>
                  </c:pt>
                  <c:pt idx="128">
                    <c:v>Jun-24</c:v>
                  </c:pt>
                  <c:pt idx="129">
                    <c:v>Jul-24</c:v>
                  </c:pt>
                  <c:pt idx="130">
                    <c:v>Aug-24</c:v>
                  </c:pt>
                  <c:pt idx="131">
                    <c:v>Sep-24</c:v>
                  </c:pt>
                  <c:pt idx="132">
                    <c:v>Oct-24</c:v>
                  </c:pt>
                  <c:pt idx="133">
                    <c:v>Nov-24</c:v>
                  </c:pt>
                  <c:pt idx="134">
                    <c:v>Dec-24</c:v>
                  </c:pt>
                  <c:pt idx="135">
                    <c:v>Jan-25</c:v>
                  </c:pt>
                  <c:pt idx="136">
                    <c:v>Feb-25</c:v>
                  </c:pt>
                  <c:pt idx="137">
                    <c:v>Mar-25</c:v>
                  </c:pt>
                  <c:pt idx="138">
                    <c:v>Apr-25</c:v>
                  </c:pt>
                  <c:pt idx="139">
                    <c:v>May-25</c:v>
                  </c:pt>
                  <c:pt idx="140">
                    <c:v>Jun-25</c:v>
                  </c:pt>
                  <c:pt idx="141">
                    <c:v>Jul-25</c:v>
                  </c:pt>
                  <c:pt idx="142">
                    <c:v>Aug-25</c:v>
                  </c:pt>
                  <c:pt idx="143">
                    <c:v>Sep-25</c:v>
                  </c:pt>
                  <c:pt idx="144">
                    <c:v>Oct-25</c:v>
                  </c:pt>
                  <c:pt idx="145">
                    <c:v>Nov-25</c:v>
                  </c:pt>
                  <c:pt idx="146">
                    <c:v>Dec-25</c:v>
                  </c:pt>
                  <c:pt idx="147">
                    <c:v>Jan-26</c:v>
                  </c:pt>
                  <c:pt idx="148">
                    <c:v>Feb-26</c:v>
                  </c:pt>
                  <c:pt idx="149">
                    <c:v>Mar-26</c:v>
                  </c:pt>
                  <c:pt idx="150">
                    <c:v>Apr-26</c:v>
                  </c:pt>
                  <c:pt idx="151">
                    <c:v>May-26</c:v>
                  </c:pt>
                  <c:pt idx="152">
                    <c:v>Jun-26</c:v>
                  </c:pt>
                  <c:pt idx="153">
                    <c:v>Jul-26</c:v>
                  </c:pt>
                </c:lvl>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Jan</c:v>
                  </c:pt>
                  <c:pt idx="33">
                    <c:v>Feb</c:v>
                  </c:pt>
                  <c:pt idx="36">
                    <c:v>Mar</c:v>
                  </c:pt>
                  <c:pt idx="39">
                    <c:v>Apr</c:v>
                  </c:pt>
                  <c:pt idx="42">
                    <c:v>May</c:v>
                  </c:pt>
                  <c:pt idx="45">
                    <c:v>Jun</c:v>
                  </c:pt>
                  <c:pt idx="48">
                    <c:v>Jul</c:v>
                  </c:pt>
                  <c:pt idx="51">
                    <c:v>Aug</c:v>
                  </c:pt>
                  <c:pt idx="54">
                    <c:v>Sep</c:v>
                  </c:pt>
                  <c:pt idx="57">
                    <c:v>Oct</c:v>
                  </c:pt>
                  <c:pt idx="60">
                    <c:v>Nov</c:v>
                  </c:pt>
                  <c:pt idx="63">
                    <c:v>Dec</c:v>
                  </c:pt>
                  <c:pt idx="66">
                    <c:v>Jan</c:v>
                  </c:pt>
                  <c:pt idx="69">
                    <c:v>Feb</c:v>
                  </c:pt>
                  <c:pt idx="72">
                    <c:v>Mar</c:v>
                  </c:pt>
                  <c:pt idx="75">
                    <c:v>Apr</c:v>
                  </c:pt>
                  <c:pt idx="78">
                    <c:v>May</c:v>
                  </c:pt>
                  <c:pt idx="81">
                    <c:v>Jun</c:v>
                  </c:pt>
                  <c:pt idx="84">
                    <c:v>Jul</c:v>
                  </c:pt>
                  <c:pt idx="87">
                    <c:v>Aug</c:v>
                  </c:pt>
                  <c:pt idx="90">
                    <c:v>Sep</c:v>
                  </c:pt>
                  <c:pt idx="93">
                    <c:v>Oct</c:v>
                  </c:pt>
                  <c:pt idx="96">
                    <c:v>Nov</c:v>
                  </c:pt>
                  <c:pt idx="99">
                    <c:v>Dec</c:v>
                  </c:pt>
                  <c:pt idx="102">
                    <c:v>Jan</c:v>
                  </c:pt>
                  <c:pt idx="105">
                    <c:v>Feb</c:v>
                  </c:pt>
                  <c:pt idx="108">
                    <c:v>Mar</c:v>
                  </c:pt>
                  <c:pt idx="111">
                    <c:v>Apr</c:v>
                  </c:pt>
                  <c:pt idx="114">
                    <c:v>May</c:v>
                  </c:pt>
                  <c:pt idx="117">
                    <c:v>Jun</c:v>
                  </c:pt>
                  <c:pt idx="120">
                    <c:v>Jul</c:v>
                  </c:pt>
                  <c:pt idx="123">
                    <c:v>Jan</c:v>
                  </c:pt>
                  <c:pt idx="124">
                    <c:v>Feb</c:v>
                  </c:pt>
                  <c:pt idx="125">
                    <c:v>Mar</c:v>
                  </c:pt>
                  <c:pt idx="126">
                    <c:v>Apr</c:v>
                  </c:pt>
                  <c:pt idx="127">
                    <c:v>May</c:v>
                  </c:pt>
                  <c:pt idx="128">
                    <c:v>Jun</c:v>
                  </c:pt>
                  <c:pt idx="129">
                    <c:v>Jul</c:v>
                  </c:pt>
                  <c:pt idx="130">
                    <c:v>Aug</c:v>
                  </c:pt>
                  <c:pt idx="131">
                    <c:v>Sep</c:v>
                  </c:pt>
                  <c:pt idx="132">
                    <c:v>Oct</c:v>
                  </c:pt>
                  <c:pt idx="133">
                    <c:v>Nov</c:v>
                  </c:pt>
                  <c:pt idx="134">
                    <c:v>Dec</c:v>
                  </c:pt>
                  <c:pt idx="135">
                    <c:v>Jan</c:v>
                  </c:pt>
                  <c:pt idx="136">
                    <c:v>Feb</c:v>
                  </c:pt>
                  <c:pt idx="137">
                    <c:v>Mar</c:v>
                  </c:pt>
                  <c:pt idx="138">
                    <c:v>Apr</c:v>
                  </c:pt>
                  <c:pt idx="139">
                    <c:v>May</c:v>
                  </c:pt>
                  <c:pt idx="140">
                    <c:v>Jun</c:v>
                  </c:pt>
                  <c:pt idx="141">
                    <c:v>Jul</c:v>
                  </c:pt>
                  <c:pt idx="142">
                    <c:v>Aug</c:v>
                  </c:pt>
                  <c:pt idx="143">
                    <c:v>Sep</c:v>
                  </c:pt>
                  <c:pt idx="144">
                    <c:v>Oct</c:v>
                  </c:pt>
                  <c:pt idx="145">
                    <c:v>Nov</c:v>
                  </c:pt>
                  <c:pt idx="146">
                    <c:v>Dec</c:v>
                  </c:pt>
                  <c:pt idx="147">
                    <c:v>Jan</c:v>
                  </c:pt>
                  <c:pt idx="148">
                    <c:v>Feb</c:v>
                  </c:pt>
                  <c:pt idx="149">
                    <c:v>Mar</c:v>
                  </c:pt>
                  <c:pt idx="150">
                    <c:v>Apr</c:v>
                  </c:pt>
                  <c:pt idx="151">
                    <c:v>May</c:v>
                  </c:pt>
                  <c:pt idx="152">
                    <c:v>Jun</c:v>
                  </c:pt>
                  <c:pt idx="153">
                    <c:v>Jul</c:v>
                  </c:pt>
                </c:lvl>
                <c:lvl>
                  <c:pt idx="0">
                    <c:v>Qtr1</c:v>
                  </c:pt>
                  <c:pt idx="3">
                    <c:v>Qtr2</c:v>
                  </c:pt>
                  <c:pt idx="6">
                    <c:v>Qtr3</c:v>
                  </c:pt>
                  <c:pt idx="9">
                    <c:v>Qtr4</c:v>
                  </c:pt>
                  <c:pt idx="11">
                    <c:v>Qtr1</c:v>
                  </c:pt>
                  <c:pt idx="14">
                    <c:v>Qtr2</c:v>
                  </c:pt>
                  <c:pt idx="17">
                    <c:v>Qtr3</c:v>
                  </c:pt>
                  <c:pt idx="20">
                    <c:v>Qtr4</c:v>
                  </c:pt>
                  <c:pt idx="23">
                    <c:v>Qtr1</c:v>
                  </c:pt>
                  <c:pt idx="26">
                    <c:v>Qtr2</c:v>
                  </c:pt>
                  <c:pt idx="29">
                    <c:v>Qtr3</c:v>
                  </c:pt>
                  <c:pt idx="30">
                    <c:v>Qtr1</c:v>
                  </c:pt>
                  <c:pt idx="39">
                    <c:v>Qtr2</c:v>
                  </c:pt>
                  <c:pt idx="48">
                    <c:v>Qtr3</c:v>
                  </c:pt>
                  <c:pt idx="57">
                    <c:v>Qtr4</c:v>
                  </c:pt>
                  <c:pt idx="66">
                    <c:v>Qtr1</c:v>
                  </c:pt>
                  <c:pt idx="75">
                    <c:v>Qtr2</c:v>
                  </c:pt>
                  <c:pt idx="84">
                    <c:v>Qtr3</c:v>
                  </c:pt>
                  <c:pt idx="93">
                    <c:v>Qtr4</c:v>
                  </c:pt>
                  <c:pt idx="102">
                    <c:v>Qtr1</c:v>
                  </c:pt>
                  <c:pt idx="111">
                    <c:v>Qtr2</c:v>
                  </c:pt>
                  <c:pt idx="120">
                    <c:v>Qtr3</c:v>
                  </c:pt>
                  <c:pt idx="123">
                    <c:v>Qtr1</c:v>
                  </c:pt>
                  <c:pt idx="126">
                    <c:v>Qtr2</c:v>
                  </c:pt>
                  <c:pt idx="129">
                    <c:v>Qtr3</c:v>
                  </c:pt>
                  <c:pt idx="132">
                    <c:v>Qtr4</c:v>
                  </c:pt>
                  <c:pt idx="135">
                    <c:v>Qtr1</c:v>
                  </c:pt>
                  <c:pt idx="138">
                    <c:v>Qtr2</c:v>
                  </c:pt>
                  <c:pt idx="141">
                    <c:v>Qtr3</c:v>
                  </c:pt>
                  <c:pt idx="144">
                    <c:v>Qtr4</c:v>
                  </c:pt>
                  <c:pt idx="147">
                    <c:v>Qtr1</c:v>
                  </c:pt>
                  <c:pt idx="150">
                    <c:v>Qtr2</c:v>
                  </c:pt>
                  <c:pt idx="153">
                    <c:v>Qtr3</c:v>
                  </c:pt>
                </c:lvl>
                <c:lvl>
                  <c:pt idx="0">
                    <c:v>2024</c:v>
                  </c:pt>
                  <c:pt idx="11">
                    <c:v>2025</c:v>
                  </c:pt>
                  <c:pt idx="23">
                    <c:v>2026</c:v>
                  </c:pt>
                  <c:pt idx="30">
                    <c:v>2024</c:v>
                  </c:pt>
                  <c:pt idx="66">
                    <c:v>2025</c:v>
                  </c:pt>
                  <c:pt idx="102">
                    <c:v>2026</c:v>
                  </c:pt>
                  <c:pt idx="123">
                    <c:v>2024</c:v>
                  </c:pt>
                  <c:pt idx="135">
                    <c:v>2025</c:v>
                  </c:pt>
                  <c:pt idx="147">
                    <c:v>2026</c:v>
                  </c:pt>
                </c:lvl>
                <c:lvl>
                  <c:pt idx="0">
                    <c:v>BA</c:v>
                  </c:pt>
                  <c:pt idx="30">
                    <c:v>KA</c:v>
                  </c:pt>
                  <c:pt idx="123">
                    <c:v>SD</c:v>
                  </c:pt>
                </c:lvl>
              </c:multiLvlStrCache>
            </c:multiLvlStrRef>
          </c:cat>
          <c:val>
            <c:numRef>
              <c:f>'Cl Pouch Output'!$C$34:$C$417</c:f>
              <c:numCache>
                <c:formatCode>#,##0</c:formatCode>
                <c:ptCount val="154"/>
                <c:pt idx="0">
                  <c:v>660851.83260624856</c:v>
                </c:pt>
                <c:pt idx="1">
                  <c:v>614745.89079650957</c:v>
                </c:pt>
                <c:pt idx="2">
                  <c:v>614745.89079650957</c:v>
                </c:pt>
                <c:pt idx="3">
                  <c:v>645483.18533633556</c:v>
                </c:pt>
                <c:pt idx="4">
                  <c:v>676220.47987616144</c:v>
                </c:pt>
                <c:pt idx="5">
                  <c:v>111281.32352941176</c:v>
                </c:pt>
                <c:pt idx="6">
                  <c:v>117138.23529411764</c:v>
                </c:pt>
                <c:pt idx="7">
                  <c:v>87853.676470588223</c:v>
                </c:pt>
                <c:pt idx="8">
                  <c:v>122995.14705882352</c:v>
                </c:pt>
                <c:pt idx="9">
                  <c:v>128852.0588235294</c:v>
                </c:pt>
                <c:pt idx="10">
                  <c:v>122995.14705882352</c:v>
                </c:pt>
                <c:pt idx="11">
                  <c:v>101939.94254651797</c:v>
                </c:pt>
                <c:pt idx="12">
                  <c:v>101939.94254651797</c:v>
                </c:pt>
                <c:pt idx="13">
                  <c:v>111939.94254651795</c:v>
                </c:pt>
                <c:pt idx="14">
                  <c:v>101939.94254651797</c:v>
                </c:pt>
                <c:pt idx="15">
                  <c:v>101939.94254651797</c:v>
                </c:pt>
                <c:pt idx="16">
                  <c:v>101939.94254651788</c:v>
                </c:pt>
                <c:pt idx="17">
                  <c:v>101939.94254651797</c:v>
                </c:pt>
                <c:pt idx="18">
                  <c:v>111939.94254651797</c:v>
                </c:pt>
                <c:pt idx="19">
                  <c:v>101939.94254651797</c:v>
                </c:pt>
                <c:pt idx="20">
                  <c:v>101939.94254651797</c:v>
                </c:pt>
                <c:pt idx="21">
                  <c:v>101939.94254651797</c:v>
                </c:pt>
                <c:pt idx="22">
                  <c:v>101939.94254651797</c:v>
                </c:pt>
                <c:pt idx="30">
                  <c:v>900000</c:v>
                </c:pt>
                <c:pt idx="31">
                  <c:v>1081590</c:v>
                </c:pt>
                <c:pt idx="32">
                  <c:v>913980</c:v>
                </c:pt>
                <c:pt idx="33">
                  <c:v>984870</c:v>
                </c:pt>
                <c:pt idx="34">
                  <c:v>912210</c:v>
                </c:pt>
                <c:pt idx="35">
                  <c:v>727440</c:v>
                </c:pt>
                <c:pt idx="36">
                  <c:v>999630</c:v>
                </c:pt>
                <c:pt idx="37">
                  <c:v>996390</c:v>
                </c:pt>
                <c:pt idx="38">
                  <c:v>662520</c:v>
                </c:pt>
                <c:pt idx="39">
                  <c:v>997920</c:v>
                </c:pt>
                <c:pt idx="40">
                  <c:v>743370</c:v>
                </c:pt>
                <c:pt idx="41">
                  <c:v>790140</c:v>
                </c:pt>
                <c:pt idx="42">
                  <c:v>998610</c:v>
                </c:pt>
                <c:pt idx="43">
                  <c:v>643560</c:v>
                </c:pt>
                <c:pt idx="44">
                  <c:v>636720</c:v>
                </c:pt>
                <c:pt idx="45">
                  <c:v>992250</c:v>
                </c:pt>
                <c:pt idx="46">
                  <c:v>613140</c:v>
                </c:pt>
                <c:pt idx="47">
                  <c:v>827130</c:v>
                </c:pt>
                <c:pt idx="48">
                  <c:v>410550</c:v>
                </c:pt>
                <c:pt idx="49">
                  <c:v>616230</c:v>
                </c:pt>
                <c:pt idx="50">
                  <c:v>412800</c:v>
                </c:pt>
                <c:pt idx="51">
                  <c:v>749310</c:v>
                </c:pt>
                <c:pt idx="52">
                  <c:v>809970</c:v>
                </c:pt>
                <c:pt idx="53">
                  <c:v>790410</c:v>
                </c:pt>
                <c:pt idx="54">
                  <c:v>522840</c:v>
                </c:pt>
                <c:pt idx="55">
                  <c:v>672720</c:v>
                </c:pt>
                <c:pt idx="56">
                  <c:v>758100</c:v>
                </c:pt>
                <c:pt idx="57">
                  <c:v>941190</c:v>
                </c:pt>
                <c:pt idx="58">
                  <c:v>824280</c:v>
                </c:pt>
                <c:pt idx="59">
                  <c:v>691410</c:v>
                </c:pt>
                <c:pt idx="60">
                  <c:v>1113870</c:v>
                </c:pt>
                <c:pt idx="61">
                  <c:v>738120</c:v>
                </c:pt>
                <c:pt idx="62">
                  <c:v>742620</c:v>
                </c:pt>
                <c:pt idx="63">
                  <c:v>805020</c:v>
                </c:pt>
                <c:pt idx="64">
                  <c:v>568140</c:v>
                </c:pt>
                <c:pt idx="65">
                  <c:v>395850</c:v>
                </c:pt>
                <c:pt idx="66">
                  <c:v>547626.48684235115</c:v>
                </c:pt>
                <c:pt idx="67">
                  <c:v>721519.69875432679</c:v>
                </c:pt>
                <c:pt idx="68">
                  <c:v>597845.91080700315</c:v>
                </c:pt>
                <c:pt idx="69">
                  <c:v>635660.93328186928</c:v>
                </c:pt>
                <c:pt idx="70">
                  <c:v>812917.31878701109</c:v>
                </c:pt>
                <c:pt idx="71">
                  <c:v>298377.75269364601</c:v>
                </c:pt>
                <c:pt idx="72">
                  <c:v>770584.13216717588</c:v>
                </c:pt>
                <c:pt idx="73">
                  <c:v>721055.47261923505</c:v>
                </c:pt>
                <c:pt idx="74">
                  <c:v>957919.70931374375</c:v>
                </c:pt>
                <c:pt idx="75">
                  <c:v>719871.28414970799</c:v>
                </c:pt>
                <c:pt idx="76">
                  <c:v>598773.04910790175</c:v>
                </c:pt>
                <c:pt idx="77">
                  <c:v>655356.99152270332</c:v>
                </c:pt>
                <c:pt idx="78">
                  <c:v>762622.49299864494</c:v>
                </c:pt>
                <c:pt idx="79">
                  <c:v>994943.19446344406</c:v>
                </c:pt>
                <c:pt idx="80">
                  <c:v>556200</c:v>
                </c:pt>
                <c:pt idx="81">
                  <c:v>276979.61209076992</c:v>
                </c:pt>
                <c:pt idx="82">
                  <c:v>969814.27717398119</c:v>
                </c:pt>
                <c:pt idx="83">
                  <c:v>727551.2461890541</c:v>
                </c:pt>
                <c:pt idx="84">
                  <c:v>393503.71075821359</c:v>
                </c:pt>
                <c:pt idx="85">
                  <c:v>535776.10896557127</c:v>
                </c:pt>
                <c:pt idx="86">
                  <c:v>519251.77666626009</c:v>
                </c:pt>
                <c:pt idx="87">
                  <c:v>739542.25643211452</c:v>
                </c:pt>
                <c:pt idx="88">
                  <c:v>804833.05350339017</c:v>
                </c:pt>
                <c:pt idx="89">
                  <c:v>621956.97714468557</c:v>
                </c:pt>
                <c:pt idx="90">
                  <c:v>725817.44152815803</c:v>
                </c:pt>
                <c:pt idx="91">
                  <c:v>805579.41274546692</c:v>
                </c:pt>
                <c:pt idx="92">
                  <c:v>561240</c:v>
                </c:pt>
                <c:pt idx="93">
                  <c:v>613166.92352949711</c:v>
                </c:pt>
                <c:pt idx="94">
                  <c:v>994860.42544678575</c:v>
                </c:pt>
                <c:pt idx="95">
                  <c:v>605160</c:v>
                </c:pt>
                <c:pt idx="96">
                  <c:v>712401.41766701988</c:v>
                </c:pt>
                <c:pt idx="97">
                  <c:v>799177.43931308726</c:v>
                </c:pt>
                <c:pt idx="98">
                  <c:v>534600</c:v>
                </c:pt>
                <c:pt idx="99">
                  <c:v>509491.5298378031</c:v>
                </c:pt>
                <c:pt idx="100">
                  <c:v>688014.51937251701</c:v>
                </c:pt>
                <c:pt idx="101">
                  <c:v>609404.48900456133</c:v>
                </c:pt>
                <c:pt idx="123">
                  <c:v>1071498.545264734</c:v>
                </c:pt>
                <c:pt idx="124">
                  <c:v>1071498.545264734</c:v>
                </c:pt>
                <c:pt idx="125">
                  <c:v>1146691.425634189</c:v>
                </c:pt>
                <c:pt idx="126">
                  <c:v>1109094.9854494615</c:v>
                </c:pt>
                <c:pt idx="127">
                  <c:v>1127893.2055418252</c:v>
                </c:pt>
                <c:pt idx="128">
                  <c:v>1090296.7653570976</c:v>
                </c:pt>
                <c:pt idx="129">
                  <c:v>1127893.2055418252</c:v>
                </c:pt>
                <c:pt idx="130">
                  <c:v>1165489.6457265527</c:v>
                </c:pt>
                <c:pt idx="131">
                  <c:v>1090296.7653570976</c:v>
                </c:pt>
                <c:pt idx="132">
                  <c:v>1165489.6457265527</c:v>
                </c:pt>
                <c:pt idx="133">
                  <c:v>977507.4448029151</c:v>
                </c:pt>
                <c:pt idx="134">
                  <c:v>977507.4448029151</c:v>
                </c:pt>
                <c:pt idx="135">
                  <c:v>1307503.5756361436</c:v>
                </c:pt>
                <c:pt idx="136">
                  <c:v>1175168.6628255285</c:v>
                </c:pt>
                <c:pt idx="137">
                  <c:v>1396624.1317771587</c:v>
                </c:pt>
                <c:pt idx="138">
                  <c:v>1314647.0128934234</c:v>
                </c:pt>
                <c:pt idx="139">
                  <c:v>1272669.4892762692</c:v>
                </c:pt>
                <c:pt idx="140">
                  <c:v>867936.39529942651</c:v>
                </c:pt>
                <c:pt idx="141">
                  <c:v>860751.68903138197</c:v>
                </c:pt>
                <c:pt idx="142">
                  <c:v>634682.12569834362</c:v>
                </c:pt>
                <c:pt idx="143">
                  <c:v>1078932.7351141577</c:v>
                </c:pt>
                <c:pt idx="144">
                  <c:v>1147844.7507153864</c:v>
                </c:pt>
                <c:pt idx="145">
                  <c:v>1103899.0913641029</c:v>
                </c:pt>
                <c:pt idx="146">
                  <c:v>1149256.6225516289</c:v>
                </c:pt>
              </c:numCache>
            </c:numRef>
          </c:val>
          <c:extLst>
            <c:ext xmlns:c16="http://schemas.microsoft.com/office/drawing/2014/chart" uri="{C3380CC4-5D6E-409C-BE32-E72D297353CC}">
              <c16:uniqueId val="{00000000-120E-43A9-82E1-409069E5CAE4}"/>
            </c:ext>
          </c:extLst>
        </c:ser>
        <c:dLbls>
          <c:showLegendKey val="0"/>
          <c:showVal val="0"/>
          <c:showCatName val="0"/>
          <c:showSerName val="0"/>
          <c:showPercent val="0"/>
          <c:showBubbleSize val="0"/>
        </c:dLbls>
        <c:gapWidth val="200"/>
        <c:axId val="88369295"/>
        <c:axId val="88367375"/>
      </c:barChart>
      <c:barChart>
        <c:barDir val="col"/>
        <c:grouping val="clustered"/>
        <c:varyColors val="0"/>
        <c:ser>
          <c:idx val="0"/>
          <c:order val="0"/>
          <c:tx>
            <c:strRef>
              <c:f>'Cl Pouch Output'!$B$33</c:f>
              <c:strCache>
                <c:ptCount val="1"/>
                <c:pt idx="0">
                  <c:v> Output</c:v>
                </c:pt>
              </c:strCache>
            </c:strRef>
          </c:tx>
          <c:spPr>
            <a:solidFill>
              <a:schemeClr val="accent2"/>
            </a:solidFill>
            <a:ln>
              <a:noFill/>
            </a:ln>
            <a:effectLst/>
          </c:spPr>
          <c:invertIfNegative val="0"/>
          <c:cat>
            <c:multiLvlStrRef>
              <c:f>'Cl Pouch Output'!$A$34:$A$417</c:f>
              <c:multiLvlStrCache>
                <c:ptCount val="154"/>
                <c:lvl>
                  <c:pt idx="0">
                    <c:v>Kiefel 2</c:v>
                  </c:pt>
                  <c:pt idx="1">
                    <c:v>Kiefel 2</c:v>
                  </c:pt>
                  <c:pt idx="2">
                    <c:v>Kiefel 2</c:v>
                  </c:pt>
                  <c:pt idx="3">
                    <c:v>Kiefel 2</c:v>
                  </c:pt>
                  <c:pt idx="4">
                    <c:v>Kiefel 2</c:v>
                  </c:pt>
                  <c:pt idx="5">
                    <c:v>Kiefel 2</c:v>
                  </c:pt>
                  <c:pt idx="6">
                    <c:v>Kiefel 2</c:v>
                  </c:pt>
                  <c:pt idx="7">
                    <c:v>Kiefel 2</c:v>
                  </c:pt>
                  <c:pt idx="8">
                    <c:v>Kiefel 2</c:v>
                  </c:pt>
                  <c:pt idx="9">
                    <c:v>Kiefel 2</c:v>
                  </c:pt>
                  <c:pt idx="10">
                    <c:v>Kiefel 2</c:v>
                  </c:pt>
                  <c:pt idx="11">
                    <c:v>Kiefel 2</c:v>
                  </c:pt>
                  <c:pt idx="12">
                    <c:v>Kiefel 2</c:v>
                  </c:pt>
                  <c:pt idx="13">
                    <c:v>Kiefel 2</c:v>
                  </c:pt>
                  <c:pt idx="14">
                    <c:v>Kiefel 2</c:v>
                  </c:pt>
                  <c:pt idx="15">
                    <c:v>Kiefel 2</c:v>
                  </c:pt>
                  <c:pt idx="16">
                    <c:v>Kiefel 2</c:v>
                  </c:pt>
                  <c:pt idx="17">
                    <c:v>Kiefel 2</c:v>
                  </c:pt>
                  <c:pt idx="18">
                    <c:v>Kiefel 2</c:v>
                  </c:pt>
                  <c:pt idx="19">
                    <c:v>Kiefel 2</c:v>
                  </c:pt>
                  <c:pt idx="20">
                    <c:v>Kiefel 2</c:v>
                  </c:pt>
                  <c:pt idx="21">
                    <c:v>Kiefel 2</c:v>
                  </c:pt>
                  <c:pt idx="22">
                    <c:v>Kiefel 2</c:v>
                  </c:pt>
                  <c:pt idx="23">
                    <c:v>Kiefel 2</c:v>
                  </c:pt>
                  <c:pt idx="24">
                    <c:v>Kiefel 2</c:v>
                  </c:pt>
                  <c:pt idx="25">
                    <c:v>Kiefel 2</c:v>
                  </c:pt>
                  <c:pt idx="26">
                    <c:v>Kiefel 2</c:v>
                  </c:pt>
                  <c:pt idx="27">
                    <c:v>Kiefel 2</c:v>
                  </c:pt>
                  <c:pt idx="28">
                    <c:v>Kiefel 2</c:v>
                  </c:pt>
                  <c:pt idx="29">
                    <c:v>Kiefel 2</c:v>
                  </c:pt>
                  <c:pt idx="30">
                    <c:v>PCH01</c:v>
                  </c:pt>
                  <c:pt idx="31">
                    <c:v>PCH04</c:v>
                  </c:pt>
                  <c:pt idx="32">
                    <c:v>PCH07</c:v>
                  </c:pt>
                  <c:pt idx="33">
                    <c:v>PCH01</c:v>
                  </c:pt>
                  <c:pt idx="34">
                    <c:v>PCH04</c:v>
                  </c:pt>
                  <c:pt idx="35">
                    <c:v>PCH07</c:v>
                  </c:pt>
                  <c:pt idx="36">
                    <c:v>PCH01</c:v>
                  </c:pt>
                  <c:pt idx="37">
                    <c:v>PCH04</c:v>
                  </c:pt>
                  <c:pt idx="38">
                    <c:v>PCH07</c:v>
                  </c:pt>
                  <c:pt idx="39">
                    <c:v>PCH01</c:v>
                  </c:pt>
                  <c:pt idx="40">
                    <c:v>PCH04</c:v>
                  </c:pt>
                  <c:pt idx="41">
                    <c:v>PCH07</c:v>
                  </c:pt>
                  <c:pt idx="42">
                    <c:v>PCH01</c:v>
                  </c:pt>
                  <c:pt idx="43">
                    <c:v>PCH04</c:v>
                  </c:pt>
                  <c:pt idx="44">
                    <c:v>PCH07</c:v>
                  </c:pt>
                  <c:pt idx="45">
                    <c:v>PCH01</c:v>
                  </c:pt>
                  <c:pt idx="46">
                    <c:v>PCH04</c:v>
                  </c:pt>
                  <c:pt idx="47">
                    <c:v>PCH07</c:v>
                  </c:pt>
                  <c:pt idx="48">
                    <c:v>PCH01</c:v>
                  </c:pt>
                  <c:pt idx="49">
                    <c:v>PCH04</c:v>
                  </c:pt>
                  <c:pt idx="50">
                    <c:v>PCH07</c:v>
                  </c:pt>
                  <c:pt idx="51">
                    <c:v>PCH01</c:v>
                  </c:pt>
                  <c:pt idx="52">
                    <c:v>PCH04</c:v>
                  </c:pt>
                  <c:pt idx="53">
                    <c:v>PCH07</c:v>
                  </c:pt>
                  <c:pt idx="54">
                    <c:v>PCH01</c:v>
                  </c:pt>
                  <c:pt idx="55">
                    <c:v>PCH04</c:v>
                  </c:pt>
                  <c:pt idx="56">
                    <c:v>PCH07</c:v>
                  </c:pt>
                  <c:pt idx="57">
                    <c:v>PCH01</c:v>
                  </c:pt>
                  <c:pt idx="58">
                    <c:v>PCH04</c:v>
                  </c:pt>
                  <c:pt idx="59">
                    <c:v>PCH07</c:v>
                  </c:pt>
                  <c:pt idx="60">
                    <c:v>PCH01</c:v>
                  </c:pt>
                  <c:pt idx="61">
                    <c:v>PCH04</c:v>
                  </c:pt>
                  <c:pt idx="62">
                    <c:v>PCH07</c:v>
                  </c:pt>
                  <c:pt idx="63">
                    <c:v>PCH01</c:v>
                  </c:pt>
                  <c:pt idx="64">
                    <c:v>PCH04</c:v>
                  </c:pt>
                  <c:pt idx="65">
                    <c:v>PCH07</c:v>
                  </c:pt>
                  <c:pt idx="66">
                    <c:v>PCH01</c:v>
                  </c:pt>
                  <c:pt idx="67">
                    <c:v>PCH04</c:v>
                  </c:pt>
                  <c:pt idx="68">
                    <c:v>PCH07</c:v>
                  </c:pt>
                  <c:pt idx="69">
                    <c:v>PCH01</c:v>
                  </c:pt>
                  <c:pt idx="70">
                    <c:v>PCH04</c:v>
                  </c:pt>
                  <c:pt idx="71">
                    <c:v>PCH07</c:v>
                  </c:pt>
                  <c:pt idx="72">
                    <c:v>PCH01</c:v>
                  </c:pt>
                  <c:pt idx="73">
                    <c:v>PCH04</c:v>
                  </c:pt>
                  <c:pt idx="74">
                    <c:v>PCH07</c:v>
                  </c:pt>
                  <c:pt idx="75">
                    <c:v>PCH01</c:v>
                  </c:pt>
                  <c:pt idx="76">
                    <c:v>PCH04</c:v>
                  </c:pt>
                  <c:pt idx="77">
                    <c:v>PCH07</c:v>
                  </c:pt>
                  <c:pt idx="78">
                    <c:v>PCH01</c:v>
                  </c:pt>
                  <c:pt idx="79">
                    <c:v>PCH04</c:v>
                  </c:pt>
                  <c:pt idx="80">
                    <c:v>PCH07</c:v>
                  </c:pt>
                  <c:pt idx="81">
                    <c:v>PCH01</c:v>
                  </c:pt>
                  <c:pt idx="82">
                    <c:v>PCH04</c:v>
                  </c:pt>
                  <c:pt idx="83">
                    <c:v>PCH07</c:v>
                  </c:pt>
                  <c:pt idx="84">
                    <c:v>PCH01</c:v>
                  </c:pt>
                  <c:pt idx="85">
                    <c:v>PCH04</c:v>
                  </c:pt>
                  <c:pt idx="86">
                    <c:v>PCH07</c:v>
                  </c:pt>
                  <c:pt idx="87">
                    <c:v>PCH01</c:v>
                  </c:pt>
                  <c:pt idx="88">
                    <c:v>PCH04</c:v>
                  </c:pt>
                  <c:pt idx="89">
                    <c:v>PCH07</c:v>
                  </c:pt>
                  <c:pt idx="90">
                    <c:v>PCH01</c:v>
                  </c:pt>
                  <c:pt idx="91">
                    <c:v>PCH04</c:v>
                  </c:pt>
                  <c:pt idx="92">
                    <c:v>PCH07</c:v>
                  </c:pt>
                  <c:pt idx="93">
                    <c:v>PCH01</c:v>
                  </c:pt>
                  <c:pt idx="94">
                    <c:v>PCH04</c:v>
                  </c:pt>
                  <c:pt idx="95">
                    <c:v>PCH07</c:v>
                  </c:pt>
                  <c:pt idx="96">
                    <c:v>PCH01</c:v>
                  </c:pt>
                  <c:pt idx="97">
                    <c:v>PCH04</c:v>
                  </c:pt>
                  <c:pt idx="98">
                    <c:v>PCH07</c:v>
                  </c:pt>
                  <c:pt idx="99">
                    <c:v>PCH01</c:v>
                  </c:pt>
                  <c:pt idx="100">
                    <c:v>PCH04</c:v>
                  </c:pt>
                  <c:pt idx="101">
                    <c:v>PCH07</c:v>
                  </c:pt>
                  <c:pt idx="102">
                    <c:v>PCH01</c:v>
                  </c:pt>
                  <c:pt idx="103">
                    <c:v>PCH04</c:v>
                  </c:pt>
                  <c:pt idx="104">
                    <c:v>PCH07</c:v>
                  </c:pt>
                  <c:pt idx="105">
                    <c:v>PCH01</c:v>
                  </c:pt>
                  <c:pt idx="106">
                    <c:v>PCH04</c:v>
                  </c:pt>
                  <c:pt idx="107">
                    <c:v>PCH07</c:v>
                  </c:pt>
                  <c:pt idx="108">
                    <c:v>PCH01</c:v>
                  </c:pt>
                  <c:pt idx="109">
                    <c:v>PCH04</c:v>
                  </c:pt>
                  <c:pt idx="110">
                    <c:v>PCH07</c:v>
                  </c:pt>
                  <c:pt idx="111">
                    <c:v>PCH01</c:v>
                  </c:pt>
                  <c:pt idx="112">
                    <c:v>PCH04</c:v>
                  </c:pt>
                  <c:pt idx="113">
                    <c:v>PCH07</c:v>
                  </c:pt>
                  <c:pt idx="114">
                    <c:v>PCH01</c:v>
                  </c:pt>
                  <c:pt idx="115">
                    <c:v>PCH04</c:v>
                  </c:pt>
                  <c:pt idx="116">
                    <c:v>PCH07</c:v>
                  </c:pt>
                  <c:pt idx="117">
                    <c:v>PCH01</c:v>
                  </c:pt>
                  <c:pt idx="118">
                    <c:v>PCH04</c:v>
                  </c:pt>
                  <c:pt idx="119">
                    <c:v>PCH07</c:v>
                  </c:pt>
                  <c:pt idx="120">
                    <c:v>PCH01</c:v>
                  </c:pt>
                  <c:pt idx="121">
                    <c:v>PCH04</c:v>
                  </c:pt>
                  <c:pt idx="122">
                    <c:v>PCH07</c:v>
                  </c:pt>
                  <c:pt idx="123">
                    <c:v>Kiefel5 (790)</c:v>
                  </c:pt>
                  <c:pt idx="124">
                    <c:v>Kiefel5 (790)</c:v>
                  </c:pt>
                  <c:pt idx="125">
                    <c:v>Kiefel5 (790)</c:v>
                  </c:pt>
                  <c:pt idx="126">
                    <c:v>Kiefel5 (790)</c:v>
                  </c:pt>
                  <c:pt idx="127">
                    <c:v>Kiefel5 (790)</c:v>
                  </c:pt>
                  <c:pt idx="128">
                    <c:v>Kiefel5 (790)</c:v>
                  </c:pt>
                  <c:pt idx="129">
                    <c:v>Kiefel5 (790)</c:v>
                  </c:pt>
                  <c:pt idx="130">
                    <c:v>Kiefel5 (790)</c:v>
                  </c:pt>
                  <c:pt idx="131">
                    <c:v>Kiefel5 (790)</c:v>
                  </c:pt>
                  <c:pt idx="132">
                    <c:v>Kiefel5 (790)</c:v>
                  </c:pt>
                  <c:pt idx="133">
                    <c:v>Kiefel5 (790)</c:v>
                  </c:pt>
                  <c:pt idx="134">
                    <c:v>Kiefel5 (790)</c:v>
                  </c:pt>
                  <c:pt idx="135">
                    <c:v>Kiefel5 (790)</c:v>
                  </c:pt>
                  <c:pt idx="136">
                    <c:v>Kiefel5 (790)</c:v>
                  </c:pt>
                  <c:pt idx="137">
                    <c:v>Kiefel5 (790)</c:v>
                  </c:pt>
                  <c:pt idx="138">
                    <c:v>Kiefel5 (790)</c:v>
                  </c:pt>
                  <c:pt idx="139">
                    <c:v>Kiefel5 (790)</c:v>
                  </c:pt>
                  <c:pt idx="140">
                    <c:v>Kiefel5 (790)</c:v>
                  </c:pt>
                  <c:pt idx="141">
                    <c:v>Kiefel5 (790)</c:v>
                  </c:pt>
                  <c:pt idx="142">
                    <c:v>Kiefel5 (790)</c:v>
                  </c:pt>
                  <c:pt idx="143">
                    <c:v>Kiefel5 (790)</c:v>
                  </c:pt>
                  <c:pt idx="144">
                    <c:v>Kiefel5 (790)</c:v>
                  </c:pt>
                  <c:pt idx="145">
                    <c:v>Kiefel5 (790)</c:v>
                  </c:pt>
                  <c:pt idx="146">
                    <c:v>Kiefel5 (790)</c:v>
                  </c:pt>
                  <c:pt idx="147">
                    <c:v>Kiefel5 (790)</c:v>
                  </c:pt>
                  <c:pt idx="148">
                    <c:v>Kiefel5 (790)</c:v>
                  </c:pt>
                  <c:pt idx="149">
                    <c:v>Kiefel5 (790)</c:v>
                  </c:pt>
                  <c:pt idx="150">
                    <c:v>Kiefel5 (790)</c:v>
                  </c:pt>
                  <c:pt idx="151">
                    <c:v>Kiefel5 (790)</c:v>
                  </c:pt>
                  <c:pt idx="152">
                    <c:v>Kiefel5 (790)</c:v>
                  </c:pt>
                  <c:pt idx="153">
                    <c:v>Kiefel5 (790)</c:v>
                  </c:pt>
                </c:lvl>
                <c:lvl>
                  <c:pt idx="0">
                    <c:v>Jan-24</c:v>
                  </c:pt>
                  <c:pt idx="1">
                    <c:v>Feb-24</c:v>
                  </c:pt>
                  <c:pt idx="2">
                    <c:v>Mar-24</c:v>
                  </c:pt>
                  <c:pt idx="3">
                    <c:v>Apr-24</c:v>
                  </c:pt>
                  <c:pt idx="4">
                    <c:v>May-24</c:v>
                  </c:pt>
                  <c:pt idx="5">
                    <c:v>Jun-24</c:v>
                  </c:pt>
                  <c:pt idx="6">
                    <c:v>Jul-24</c:v>
                  </c:pt>
                  <c:pt idx="7">
                    <c:v>Aug-24</c:v>
                  </c:pt>
                  <c:pt idx="8">
                    <c:v>Sep-24</c:v>
                  </c:pt>
                  <c:pt idx="9">
                    <c:v>Oct-24</c:v>
                  </c:pt>
                  <c:pt idx="10">
                    <c:v>Nov-24</c:v>
                  </c:pt>
                  <c:pt idx="11">
                    <c:v>Jan-25</c:v>
                  </c:pt>
                  <c:pt idx="12">
                    <c:v>Feb-25</c:v>
                  </c:pt>
                  <c:pt idx="13">
                    <c:v>Mar-25</c:v>
                  </c:pt>
                  <c:pt idx="14">
                    <c:v>Apr-25</c:v>
                  </c:pt>
                  <c:pt idx="15">
                    <c:v>May-25</c:v>
                  </c:pt>
                  <c:pt idx="16">
                    <c:v>Jun-25</c:v>
                  </c:pt>
                  <c:pt idx="17">
                    <c:v>Jul-25</c:v>
                  </c:pt>
                  <c:pt idx="18">
                    <c:v>Aug-25</c:v>
                  </c:pt>
                  <c:pt idx="19">
                    <c:v>Sep-25</c:v>
                  </c:pt>
                  <c:pt idx="20">
                    <c:v>Oct-25</c:v>
                  </c:pt>
                  <c:pt idx="21">
                    <c:v>Nov-25</c:v>
                  </c:pt>
                  <c:pt idx="22">
                    <c:v>Dec-25</c:v>
                  </c:pt>
                  <c:pt idx="23">
                    <c:v>Jan-26</c:v>
                  </c:pt>
                  <c:pt idx="24">
                    <c:v>Feb-26</c:v>
                  </c:pt>
                  <c:pt idx="25">
                    <c:v>Mar-26</c:v>
                  </c:pt>
                  <c:pt idx="26">
                    <c:v>Apr-26</c:v>
                  </c:pt>
                  <c:pt idx="27">
                    <c:v>May-26</c:v>
                  </c:pt>
                  <c:pt idx="28">
                    <c:v>Jun-26</c:v>
                  </c:pt>
                  <c:pt idx="29">
                    <c:v>Jul-26</c:v>
                  </c:pt>
                  <c:pt idx="30">
                    <c:v>Jan-24</c:v>
                  </c:pt>
                  <c:pt idx="33">
                    <c:v>Feb-24</c:v>
                  </c:pt>
                  <c:pt idx="36">
                    <c:v>Mar-24</c:v>
                  </c:pt>
                  <c:pt idx="39">
                    <c:v>Apr-24</c:v>
                  </c:pt>
                  <c:pt idx="42">
                    <c:v>May-24</c:v>
                  </c:pt>
                  <c:pt idx="45">
                    <c:v>Jun-24</c:v>
                  </c:pt>
                  <c:pt idx="48">
                    <c:v>Jul-24</c:v>
                  </c:pt>
                  <c:pt idx="51">
                    <c:v>Aug-24</c:v>
                  </c:pt>
                  <c:pt idx="54">
                    <c:v>Sep-24</c:v>
                  </c:pt>
                  <c:pt idx="57">
                    <c:v>Oct-24</c:v>
                  </c:pt>
                  <c:pt idx="60">
                    <c:v>Nov-24</c:v>
                  </c:pt>
                  <c:pt idx="63">
                    <c:v>Dec-24</c:v>
                  </c:pt>
                  <c:pt idx="66">
                    <c:v>Jan-25</c:v>
                  </c:pt>
                  <c:pt idx="69">
                    <c:v>Feb-25</c:v>
                  </c:pt>
                  <c:pt idx="72">
                    <c:v>Mar-25</c:v>
                  </c:pt>
                  <c:pt idx="75">
                    <c:v>Apr-25</c:v>
                  </c:pt>
                  <c:pt idx="78">
                    <c:v>May-25</c:v>
                  </c:pt>
                  <c:pt idx="81">
                    <c:v>Jun-25</c:v>
                  </c:pt>
                  <c:pt idx="84">
                    <c:v>Jul-25</c:v>
                  </c:pt>
                  <c:pt idx="87">
                    <c:v>Aug-25</c:v>
                  </c:pt>
                  <c:pt idx="90">
                    <c:v>Sep-25</c:v>
                  </c:pt>
                  <c:pt idx="93">
                    <c:v>Oct-25</c:v>
                  </c:pt>
                  <c:pt idx="96">
                    <c:v>Nov-25</c:v>
                  </c:pt>
                  <c:pt idx="99">
                    <c:v>Dec-25</c:v>
                  </c:pt>
                  <c:pt idx="102">
                    <c:v>Jan-26</c:v>
                  </c:pt>
                  <c:pt idx="105">
                    <c:v>Feb-26</c:v>
                  </c:pt>
                  <c:pt idx="108">
                    <c:v>Mar-26</c:v>
                  </c:pt>
                  <c:pt idx="111">
                    <c:v>Apr-26</c:v>
                  </c:pt>
                  <c:pt idx="114">
                    <c:v>May-26</c:v>
                  </c:pt>
                  <c:pt idx="117">
                    <c:v>Jun-26</c:v>
                  </c:pt>
                  <c:pt idx="120">
                    <c:v>Jul-26</c:v>
                  </c:pt>
                  <c:pt idx="123">
                    <c:v>Jan-24</c:v>
                  </c:pt>
                  <c:pt idx="124">
                    <c:v>Feb-24</c:v>
                  </c:pt>
                  <c:pt idx="125">
                    <c:v>Mar-24</c:v>
                  </c:pt>
                  <c:pt idx="126">
                    <c:v>Apr-24</c:v>
                  </c:pt>
                  <c:pt idx="127">
                    <c:v>May-24</c:v>
                  </c:pt>
                  <c:pt idx="128">
                    <c:v>Jun-24</c:v>
                  </c:pt>
                  <c:pt idx="129">
                    <c:v>Jul-24</c:v>
                  </c:pt>
                  <c:pt idx="130">
                    <c:v>Aug-24</c:v>
                  </c:pt>
                  <c:pt idx="131">
                    <c:v>Sep-24</c:v>
                  </c:pt>
                  <c:pt idx="132">
                    <c:v>Oct-24</c:v>
                  </c:pt>
                  <c:pt idx="133">
                    <c:v>Nov-24</c:v>
                  </c:pt>
                  <c:pt idx="134">
                    <c:v>Dec-24</c:v>
                  </c:pt>
                  <c:pt idx="135">
                    <c:v>Jan-25</c:v>
                  </c:pt>
                  <c:pt idx="136">
                    <c:v>Feb-25</c:v>
                  </c:pt>
                  <c:pt idx="137">
                    <c:v>Mar-25</c:v>
                  </c:pt>
                  <c:pt idx="138">
                    <c:v>Apr-25</c:v>
                  </c:pt>
                  <c:pt idx="139">
                    <c:v>May-25</c:v>
                  </c:pt>
                  <c:pt idx="140">
                    <c:v>Jun-25</c:v>
                  </c:pt>
                  <c:pt idx="141">
                    <c:v>Jul-25</c:v>
                  </c:pt>
                  <c:pt idx="142">
                    <c:v>Aug-25</c:v>
                  </c:pt>
                  <c:pt idx="143">
                    <c:v>Sep-25</c:v>
                  </c:pt>
                  <c:pt idx="144">
                    <c:v>Oct-25</c:v>
                  </c:pt>
                  <c:pt idx="145">
                    <c:v>Nov-25</c:v>
                  </c:pt>
                  <c:pt idx="146">
                    <c:v>Dec-25</c:v>
                  </c:pt>
                  <c:pt idx="147">
                    <c:v>Jan-26</c:v>
                  </c:pt>
                  <c:pt idx="148">
                    <c:v>Feb-26</c:v>
                  </c:pt>
                  <c:pt idx="149">
                    <c:v>Mar-26</c:v>
                  </c:pt>
                  <c:pt idx="150">
                    <c:v>Apr-26</c:v>
                  </c:pt>
                  <c:pt idx="151">
                    <c:v>May-26</c:v>
                  </c:pt>
                  <c:pt idx="152">
                    <c:v>Jun-26</c:v>
                  </c:pt>
                  <c:pt idx="153">
                    <c:v>Jul-26</c:v>
                  </c:pt>
                </c:lvl>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Jan</c:v>
                  </c:pt>
                  <c:pt idx="33">
                    <c:v>Feb</c:v>
                  </c:pt>
                  <c:pt idx="36">
                    <c:v>Mar</c:v>
                  </c:pt>
                  <c:pt idx="39">
                    <c:v>Apr</c:v>
                  </c:pt>
                  <c:pt idx="42">
                    <c:v>May</c:v>
                  </c:pt>
                  <c:pt idx="45">
                    <c:v>Jun</c:v>
                  </c:pt>
                  <c:pt idx="48">
                    <c:v>Jul</c:v>
                  </c:pt>
                  <c:pt idx="51">
                    <c:v>Aug</c:v>
                  </c:pt>
                  <c:pt idx="54">
                    <c:v>Sep</c:v>
                  </c:pt>
                  <c:pt idx="57">
                    <c:v>Oct</c:v>
                  </c:pt>
                  <c:pt idx="60">
                    <c:v>Nov</c:v>
                  </c:pt>
                  <c:pt idx="63">
                    <c:v>Dec</c:v>
                  </c:pt>
                  <c:pt idx="66">
                    <c:v>Jan</c:v>
                  </c:pt>
                  <c:pt idx="69">
                    <c:v>Feb</c:v>
                  </c:pt>
                  <c:pt idx="72">
                    <c:v>Mar</c:v>
                  </c:pt>
                  <c:pt idx="75">
                    <c:v>Apr</c:v>
                  </c:pt>
                  <c:pt idx="78">
                    <c:v>May</c:v>
                  </c:pt>
                  <c:pt idx="81">
                    <c:v>Jun</c:v>
                  </c:pt>
                  <c:pt idx="84">
                    <c:v>Jul</c:v>
                  </c:pt>
                  <c:pt idx="87">
                    <c:v>Aug</c:v>
                  </c:pt>
                  <c:pt idx="90">
                    <c:v>Sep</c:v>
                  </c:pt>
                  <c:pt idx="93">
                    <c:v>Oct</c:v>
                  </c:pt>
                  <c:pt idx="96">
                    <c:v>Nov</c:v>
                  </c:pt>
                  <c:pt idx="99">
                    <c:v>Dec</c:v>
                  </c:pt>
                  <c:pt idx="102">
                    <c:v>Jan</c:v>
                  </c:pt>
                  <c:pt idx="105">
                    <c:v>Feb</c:v>
                  </c:pt>
                  <c:pt idx="108">
                    <c:v>Mar</c:v>
                  </c:pt>
                  <c:pt idx="111">
                    <c:v>Apr</c:v>
                  </c:pt>
                  <c:pt idx="114">
                    <c:v>May</c:v>
                  </c:pt>
                  <c:pt idx="117">
                    <c:v>Jun</c:v>
                  </c:pt>
                  <c:pt idx="120">
                    <c:v>Jul</c:v>
                  </c:pt>
                  <c:pt idx="123">
                    <c:v>Jan</c:v>
                  </c:pt>
                  <c:pt idx="124">
                    <c:v>Feb</c:v>
                  </c:pt>
                  <c:pt idx="125">
                    <c:v>Mar</c:v>
                  </c:pt>
                  <c:pt idx="126">
                    <c:v>Apr</c:v>
                  </c:pt>
                  <c:pt idx="127">
                    <c:v>May</c:v>
                  </c:pt>
                  <c:pt idx="128">
                    <c:v>Jun</c:v>
                  </c:pt>
                  <c:pt idx="129">
                    <c:v>Jul</c:v>
                  </c:pt>
                  <c:pt idx="130">
                    <c:v>Aug</c:v>
                  </c:pt>
                  <c:pt idx="131">
                    <c:v>Sep</c:v>
                  </c:pt>
                  <c:pt idx="132">
                    <c:v>Oct</c:v>
                  </c:pt>
                  <c:pt idx="133">
                    <c:v>Nov</c:v>
                  </c:pt>
                  <c:pt idx="134">
                    <c:v>Dec</c:v>
                  </c:pt>
                  <c:pt idx="135">
                    <c:v>Jan</c:v>
                  </c:pt>
                  <c:pt idx="136">
                    <c:v>Feb</c:v>
                  </c:pt>
                  <c:pt idx="137">
                    <c:v>Mar</c:v>
                  </c:pt>
                  <c:pt idx="138">
                    <c:v>Apr</c:v>
                  </c:pt>
                  <c:pt idx="139">
                    <c:v>May</c:v>
                  </c:pt>
                  <c:pt idx="140">
                    <c:v>Jun</c:v>
                  </c:pt>
                  <c:pt idx="141">
                    <c:v>Jul</c:v>
                  </c:pt>
                  <c:pt idx="142">
                    <c:v>Aug</c:v>
                  </c:pt>
                  <c:pt idx="143">
                    <c:v>Sep</c:v>
                  </c:pt>
                  <c:pt idx="144">
                    <c:v>Oct</c:v>
                  </c:pt>
                  <c:pt idx="145">
                    <c:v>Nov</c:v>
                  </c:pt>
                  <c:pt idx="146">
                    <c:v>Dec</c:v>
                  </c:pt>
                  <c:pt idx="147">
                    <c:v>Jan</c:v>
                  </c:pt>
                  <c:pt idx="148">
                    <c:v>Feb</c:v>
                  </c:pt>
                  <c:pt idx="149">
                    <c:v>Mar</c:v>
                  </c:pt>
                  <c:pt idx="150">
                    <c:v>Apr</c:v>
                  </c:pt>
                  <c:pt idx="151">
                    <c:v>May</c:v>
                  </c:pt>
                  <c:pt idx="152">
                    <c:v>Jun</c:v>
                  </c:pt>
                  <c:pt idx="153">
                    <c:v>Jul</c:v>
                  </c:pt>
                </c:lvl>
                <c:lvl>
                  <c:pt idx="0">
                    <c:v>Qtr1</c:v>
                  </c:pt>
                  <c:pt idx="3">
                    <c:v>Qtr2</c:v>
                  </c:pt>
                  <c:pt idx="6">
                    <c:v>Qtr3</c:v>
                  </c:pt>
                  <c:pt idx="9">
                    <c:v>Qtr4</c:v>
                  </c:pt>
                  <c:pt idx="11">
                    <c:v>Qtr1</c:v>
                  </c:pt>
                  <c:pt idx="14">
                    <c:v>Qtr2</c:v>
                  </c:pt>
                  <c:pt idx="17">
                    <c:v>Qtr3</c:v>
                  </c:pt>
                  <c:pt idx="20">
                    <c:v>Qtr4</c:v>
                  </c:pt>
                  <c:pt idx="23">
                    <c:v>Qtr1</c:v>
                  </c:pt>
                  <c:pt idx="26">
                    <c:v>Qtr2</c:v>
                  </c:pt>
                  <c:pt idx="29">
                    <c:v>Qtr3</c:v>
                  </c:pt>
                  <c:pt idx="30">
                    <c:v>Qtr1</c:v>
                  </c:pt>
                  <c:pt idx="39">
                    <c:v>Qtr2</c:v>
                  </c:pt>
                  <c:pt idx="48">
                    <c:v>Qtr3</c:v>
                  </c:pt>
                  <c:pt idx="57">
                    <c:v>Qtr4</c:v>
                  </c:pt>
                  <c:pt idx="66">
                    <c:v>Qtr1</c:v>
                  </c:pt>
                  <c:pt idx="75">
                    <c:v>Qtr2</c:v>
                  </c:pt>
                  <c:pt idx="84">
                    <c:v>Qtr3</c:v>
                  </c:pt>
                  <c:pt idx="93">
                    <c:v>Qtr4</c:v>
                  </c:pt>
                  <c:pt idx="102">
                    <c:v>Qtr1</c:v>
                  </c:pt>
                  <c:pt idx="111">
                    <c:v>Qtr2</c:v>
                  </c:pt>
                  <c:pt idx="120">
                    <c:v>Qtr3</c:v>
                  </c:pt>
                  <c:pt idx="123">
                    <c:v>Qtr1</c:v>
                  </c:pt>
                  <c:pt idx="126">
                    <c:v>Qtr2</c:v>
                  </c:pt>
                  <c:pt idx="129">
                    <c:v>Qtr3</c:v>
                  </c:pt>
                  <c:pt idx="132">
                    <c:v>Qtr4</c:v>
                  </c:pt>
                  <c:pt idx="135">
                    <c:v>Qtr1</c:v>
                  </c:pt>
                  <c:pt idx="138">
                    <c:v>Qtr2</c:v>
                  </c:pt>
                  <c:pt idx="141">
                    <c:v>Qtr3</c:v>
                  </c:pt>
                  <c:pt idx="144">
                    <c:v>Qtr4</c:v>
                  </c:pt>
                  <c:pt idx="147">
                    <c:v>Qtr1</c:v>
                  </c:pt>
                  <c:pt idx="150">
                    <c:v>Qtr2</c:v>
                  </c:pt>
                  <c:pt idx="153">
                    <c:v>Qtr3</c:v>
                  </c:pt>
                </c:lvl>
                <c:lvl>
                  <c:pt idx="0">
                    <c:v>2024</c:v>
                  </c:pt>
                  <c:pt idx="11">
                    <c:v>2025</c:v>
                  </c:pt>
                  <c:pt idx="23">
                    <c:v>2026</c:v>
                  </c:pt>
                  <c:pt idx="30">
                    <c:v>2024</c:v>
                  </c:pt>
                  <c:pt idx="66">
                    <c:v>2025</c:v>
                  </c:pt>
                  <c:pt idx="102">
                    <c:v>2026</c:v>
                  </c:pt>
                  <c:pt idx="123">
                    <c:v>2024</c:v>
                  </c:pt>
                  <c:pt idx="135">
                    <c:v>2025</c:v>
                  </c:pt>
                  <c:pt idx="147">
                    <c:v>2026</c:v>
                  </c:pt>
                </c:lvl>
                <c:lvl>
                  <c:pt idx="0">
                    <c:v>BA</c:v>
                  </c:pt>
                  <c:pt idx="30">
                    <c:v>KA</c:v>
                  </c:pt>
                  <c:pt idx="123">
                    <c:v>SD</c:v>
                  </c:pt>
                </c:lvl>
              </c:multiLvlStrCache>
            </c:multiLvlStrRef>
          </c:cat>
          <c:val>
            <c:numRef>
              <c:f>'Cl Pouch Output'!$B$34:$B$417</c:f>
              <c:numCache>
                <c:formatCode>#,##0</c:formatCode>
                <c:ptCount val="154"/>
                <c:pt idx="0">
                  <c:v>580646</c:v>
                </c:pt>
                <c:pt idx="1">
                  <c:v>502560</c:v>
                </c:pt>
                <c:pt idx="2">
                  <c:v>365585</c:v>
                </c:pt>
                <c:pt idx="3">
                  <c:v>202091</c:v>
                </c:pt>
                <c:pt idx="4">
                  <c:v>734400</c:v>
                </c:pt>
                <c:pt idx="5">
                  <c:v>665640</c:v>
                </c:pt>
                <c:pt idx="6">
                  <c:v>495000</c:v>
                </c:pt>
                <c:pt idx="7">
                  <c:v>103320</c:v>
                </c:pt>
                <c:pt idx="8">
                  <c:v>104613</c:v>
                </c:pt>
                <c:pt idx="9">
                  <c:v>178180</c:v>
                </c:pt>
                <c:pt idx="10">
                  <c:v>55275</c:v>
                </c:pt>
                <c:pt idx="11">
                  <c:v>48191</c:v>
                </c:pt>
                <c:pt idx="12">
                  <c:v>0</c:v>
                </c:pt>
                <c:pt idx="13">
                  <c:v>199414</c:v>
                </c:pt>
                <c:pt idx="14">
                  <c:v>188925</c:v>
                </c:pt>
                <c:pt idx="15">
                  <c:v>55164</c:v>
                </c:pt>
                <c:pt idx="16">
                  <c:v>79465</c:v>
                </c:pt>
                <c:pt idx="17">
                  <c:v>46220</c:v>
                </c:pt>
                <c:pt idx="18">
                  <c:v>147377</c:v>
                </c:pt>
                <c:pt idx="19">
                  <c:v>125370</c:v>
                </c:pt>
                <c:pt idx="20">
                  <c:v>124910</c:v>
                </c:pt>
                <c:pt idx="21">
                  <c:v>91775</c:v>
                </c:pt>
                <c:pt idx="22">
                  <c:v>108055</c:v>
                </c:pt>
                <c:pt idx="23">
                  <c:v>86825</c:v>
                </c:pt>
                <c:pt idx="24">
                  <c:v>109453</c:v>
                </c:pt>
                <c:pt idx="25">
                  <c:v>179630</c:v>
                </c:pt>
                <c:pt idx="26">
                  <c:v>95503</c:v>
                </c:pt>
                <c:pt idx="27">
                  <c:v>23100</c:v>
                </c:pt>
                <c:pt idx="28">
                  <c:v>159585</c:v>
                </c:pt>
                <c:pt idx="30">
                  <c:v>1064880</c:v>
                </c:pt>
                <c:pt idx="31">
                  <c:v>1045800</c:v>
                </c:pt>
                <c:pt idx="32">
                  <c:v>881280</c:v>
                </c:pt>
                <c:pt idx="33">
                  <c:v>974520</c:v>
                </c:pt>
                <c:pt idx="34">
                  <c:v>978120</c:v>
                </c:pt>
                <c:pt idx="35">
                  <c:v>667800</c:v>
                </c:pt>
                <c:pt idx="36">
                  <c:v>1109880</c:v>
                </c:pt>
                <c:pt idx="37">
                  <c:v>953640</c:v>
                </c:pt>
                <c:pt idx="38">
                  <c:v>502560</c:v>
                </c:pt>
                <c:pt idx="39">
                  <c:v>889920</c:v>
                </c:pt>
                <c:pt idx="40">
                  <c:v>672840</c:v>
                </c:pt>
                <c:pt idx="41">
                  <c:v>767880</c:v>
                </c:pt>
                <c:pt idx="42">
                  <c:v>605520</c:v>
                </c:pt>
                <c:pt idx="43">
                  <c:v>705960</c:v>
                </c:pt>
                <c:pt idx="44">
                  <c:v>257040</c:v>
                </c:pt>
                <c:pt idx="45">
                  <c:v>1051560</c:v>
                </c:pt>
                <c:pt idx="46">
                  <c:v>889920</c:v>
                </c:pt>
                <c:pt idx="47">
                  <c:v>187920</c:v>
                </c:pt>
                <c:pt idx="48">
                  <c:v>509400</c:v>
                </c:pt>
                <c:pt idx="49">
                  <c:v>496800</c:v>
                </c:pt>
                <c:pt idx="50">
                  <c:v>361800</c:v>
                </c:pt>
                <c:pt idx="51">
                  <c:v>991800</c:v>
                </c:pt>
                <c:pt idx="52">
                  <c:v>848880</c:v>
                </c:pt>
                <c:pt idx="53">
                  <c:v>772920</c:v>
                </c:pt>
                <c:pt idx="54">
                  <c:v>1127160</c:v>
                </c:pt>
                <c:pt idx="55">
                  <c:v>994320</c:v>
                </c:pt>
                <c:pt idx="56">
                  <c:v>568800</c:v>
                </c:pt>
                <c:pt idx="57">
                  <c:v>920520</c:v>
                </c:pt>
                <c:pt idx="58">
                  <c:v>1080720</c:v>
                </c:pt>
                <c:pt idx="59">
                  <c:v>692640</c:v>
                </c:pt>
                <c:pt idx="60">
                  <c:v>1139040</c:v>
                </c:pt>
                <c:pt idx="61">
                  <c:v>1109160</c:v>
                </c:pt>
                <c:pt idx="62">
                  <c:v>528840</c:v>
                </c:pt>
                <c:pt idx="63">
                  <c:v>559080</c:v>
                </c:pt>
                <c:pt idx="64">
                  <c:v>704160</c:v>
                </c:pt>
                <c:pt idx="65">
                  <c:v>169560</c:v>
                </c:pt>
                <c:pt idx="66">
                  <c:v>259200</c:v>
                </c:pt>
                <c:pt idx="67">
                  <c:v>464040</c:v>
                </c:pt>
                <c:pt idx="68">
                  <c:v>257760</c:v>
                </c:pt>
                <c:pt idx="69">
                  <c:v>275400</c:v>
                </c:pt>
                <c:pt idx="70">
                  <c:v>561600</c:v>
                </c:pt>
                <c:pt idx="71">
                  <c:v>318600</c:v>
                </c:pt>
                <c:pt idx="72">
                  <c:v>672480</c:v>
                </c:pt>
                <c:pt idx="73">
                  <c:v>388440</c:v>
                </c:pt>
                <c:pt idx="74">
                  <c:v>476280</c:v>
                </c:pt>
                <c:pt idx="75">
                  <c:v>746280</c:v>
                </c:pt>
                <c:pt idx="76">
                  <c:v>314640</c:v>
                </c:pt>
                <c:pt idx="77">
                  <c:v>392760</c:v>
                </c:pt>
                <c:pt idx="78">
                  <c:v>1028880</c:v>
                </c:pt>
                <c:pt idx="79">
                  <c:v>732600</c:v>
                </c:pt>
                <c:pt idx="80">
                  <c:v>538920</c:v>
                </c:pt>
                <c:pt idx="81">
                  <c:v>595440</c:v>
                </c:pt>
                <c:pt idx="82">
                  <c:v>769680</c:v>
                </c:pt>
                <c:pt idx="83">
                  <c:v>433800</c:v>
                </c:pt>
                <c:pt idx="84">
                  <c:v>348840</c:v>
                </c:pt>
                <c:pt idx="85">
                  <c:v>878400</c:v>
                </c:pt>
                <c:pt idx="86">
                  <c:v>353880</c:v>
                </c:pt>
                <c:pt idx="87">
                  <c:v>625320</c:v>
                </c:pt>
                <c:pt idx="88">
                  <c:v>916200</c:v>
                </c:pt>
                <c:pt idx="89">
                  <c:v>637200</c:v>
                </c:pt>
                <c:pt idx="90">
                  <c:v>526680</c:v>
                </c:pt>
                <c:pt idx="91">
                  <c:v>923400</c:v>
                </c:pt>
                <c:pt idx="92">
                  <c:v>1020960</c:v>
                </c:pt>
                <c:pt idx="93">
                  <c:v>745200</c:v>
                </c:pt>
                <c:pt idx="94">
                  <c:v>1049040</c:v>
                </c:pt>
                <c:pt idx="95">
                  <c:v>1045440</c:v>
                </c:pt>
                <c:pt idx="96">
                  <c:v>851760</c:v>
                </c:pt>
                <c:pt idx="97">
                  <c:v>889560</c:v>
                </c:pt>
                <c:pt idx="98">
                  <c:v>787320</c:v>
                </c:pt>
                <c:pt idx="99">
                  <c:v>764640</c:v>
                </c:pt>
                <c:pt idx="100">
                  <c:v>667080</c:v>
                </c:pt>
                <c:pt idx="101">
                  <c:v>426240</c:v>
                </c:pt>
                <c:pt idx="102">
                  <c:v>1045800</c:v>
                </c:pt>
                <c:pt idx="103">
                  <c:v>1086840</c:v>
                </c:pt>
                <c:pt idx="104">
                  <c:v>626040</c:v>
                </c:pt>
                <c:pt idx="105">
                  <c:v>832680</c:v>
                </c:pt>
                <c:pt idx="106">
                  <c:v>913320</c:v>
                </c:pt>
                <c:pt idx="107">
                  <c:v>809640</c:v>
                </c:pt>
                <c:pt idx="108">
                  <c:v>849600</c:v>
                </c:pt>
                <c:pt idx="109">
                  <c:v>876600</c:v>
                </c:pt>
                <c:pt idx="110">
                  <c:v>633240</c:v>
                </c:pt>
                <c:pt idx="111">
                  <c:v>1035000</c:v>
                </c:pt>
                <c:pt idx="112">
                  <c:v>232560</c:v>
                </c:pt>
                <c:pt idx="113">
                  <c:v>0</c:v>
                </c:pt>
                <c:pt idx="114">
                  <c:v>689400</c:v>
                </c:pt>
                <c:pt idx="115">
                  <c:v>421920</c:v>
                </c:pt>
                <c:pt idx="116">
                  <c:v>403200</c:v>
                </c:pt>
                <c:pt idx="117">
                  <c:v>1033200</c:v>
                </c:pt>
                <c:pt idx="118">
                  <c:v>725040</c:v>
                </c:pt>
                <c:pt idx="119">
                  <c:v>883800</c:v>
                </c:pt>
                <c:pt idx="123">
                  <c:v>1274040</c:v>
                </c:pt>
                <c:pt idx="124">
                  <c:v>1150020</c:v>
                </c:pt>
                <c:pt idx="125">
                  <c:v>1329120</c:v>
                </c:pt>
                <c:pt idx="126">
                  <c:v>1347570</c:v>
                </c:pt>
                <c:pt idx="127">
                  <c:v>930960</c:v>
                </c:pt>
                <c:pt idx="128">
                  <c:v>1073520</c:v>
                </c:pt>
                <c:pt idx="129">
                  <c:v>1233360</c:v>
                </c:pt>
                <c:pt idx="130">
                  <c:v>1263720</c:v>
                </c:pt>
                <c:pt idx="131">
                  <c:v>1071720</c:v>
                </c:pt>
                <c:pt idx="132">
                  <c:v>1215000</c:v>
                </c:pt>
                <c:pt idx="133">
                  <c:v>1010100</c:v>
                </c:pt>
                <c:pt idx="134">
                  <c:v>835320</c:v>
                </c:pt>
                <c:pt idx="135">
                  <c:v>854720</c:v>
                </c:pt>
                <c:pt idx="136">
                  <c:v>811440</c:v>
                </c:pt>
                <c:pt idx="137">
                  <c:v>686660</c:v>
                </c:pt>
                <c:pt idx="138">
                  <c:v>1210680</c:v>
                </c:pt>
                <c:pt idx="139">
                  <c:v>1283040</c:v>
                </c:pt>
                <c:pt idx="140">
                  <c:v>1111320</c:v>
                </c:pt>
                <c:pt idx="141">
                  <c:v>1412280</c:v>
                </c:pt>
                <c:pt idx="142">
                  <c:v>1449000</c:v>
                </c:pt>
                <c:pt idx="143">
                  <c:v>1391880</c:v>
                </c:pt>
                <c:pt idx="144">
                  <c:v>1397160</c:v>
                </c:pt>
                <c:pt idx="145">
                  <c:v>1183320</c:v>
                </c:pt>
                <c:pt idx="146">
                  <c:v>1182240</c:v>
                </c:pt>
                <c:pt idx="147">
                  <c:v>1130000</c:v>
                </c:pt>
                <c:pt idx="148">
                  <c:v>1148400</c:v>
                </c:pt>
                <c:pt idx="149">
                  <c:v>1374800</c:v>
                </c:pt>
                <c:pt idx="150">
                  <c:v>1179720</c:v>
                </c:pt>
                <c:pt idx="151">
                  <c:v>1162800</c:v>
                </c:pt>
                <c:pt idx="152">
                  <c:v>1233800</c:v>
                </c:pt>
              </c:numCache>
            </c:numRef>
          </c:val>
          <c:extLst>
            <c:ext xmlns:c16="http://schemas.microsoft.com/office/drawing/2014/chart" uri="{C3380CC4-5D6E-409C-BE32-E72D297353CC}">
              <c16:uniqueId val="{00000001-120E-43A9-82E1-409069E5CAE4}"/>
            </c:ext>
          </c:extLst>
        </c:ser>
        <c:dLbls>
          <c:showLegendKey val="0"/>
          <c:showVal val="0"/>
          <c:showCatName val="0"/>
          <c:showSerName val="0"/>
          <c:showPercent val="0"/>
          <c:showBubbleSize val="0"/>
        </c:dLbls>
        <c:gapWidth val="400"/>
        <c:axId val="668079711"/>
        <c:axId val="668094591"/>
      </c:barChart>
      <c:catAx>
        <c:axId val="883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67375"/>
        <c:crosses val="autoZero"/>
        <c:auto val="1"/>
        <c:lblAlgn val="ctr"/>
        <c:lblOffset val="100"/>
        <c:noMultiLvlLbl val="0"/>
      </c:catAx>
      <c:valAx>
        <c:axId val="88367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369295"/>
        <c:crosses val="autoZero"/>
        <c:crossBetween val="between"/>
      </c:valAx>
      <c:valAx>
        <c:axId val="668094591"/>
        <c:scaling>
          <c:orientation val="minMax"/>
        </c:scaling>
        <c:delete val="1"/>
        <c:axPos val="r"/>
        <c:numFmt formatCode="#,##0" sourceLinked="1"/>
        <c:majorTickMark val="out"/>
        <c:minorTickMark val="none"/>
        <c:tickLblPos val="nextTo"/>
        <c:crossAx val="668079711"/>
        <c:crosses val="max"/>
        <c:crossBetween val="between"/>
      </c:valAx>
      <c:catAx>
        <c:axId val="668079711"/>
        <c:scaling>
          <c:orientation val="minMax"/>
        </c:scaling>
        <c:delete val="1"/>
        <c:axPos val="b"/>
        <c:numFmt formatCode="General" sourceLinked="1"/>
        <c:majorTickMark val="out"/>
        <c:minorTickMark val="none"/>
        <c:tickLblPos val="nextTo"/>
        <c:crossAx val="66809459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2025_July.xlsx]Dansac Pouch Output!PivotTable4</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Plant Output</a:t>
            </a:r>
            <a:r>
              <a:rPr lang="en-US" b="1" baseline="0">
                <a:solidFill>
                  <a:schemeClr val="tx1"/>
                </a:solidFill>
              </a:rPr>
              <a:t> vs 2025 AOP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'Dansac Pouch Output'!$C$33</c:f>
              <c:strCache>
                <c:ptCount val="1"/>
                <c:pt idx="0">
                  <c:v> Target Output</c:v>
                </c:pt>
              </c:strCache>
            </c:strRef>
          </c:tx>
          <c:spPr>
            <a:solidFill>
              <a:schemeClr val="bg2">
                <a:lumMod val="50000"/>
              </a:schemeClr>
            </a:solidFill>
            <a:ln>
              <a:noFill/>
            </a:ln>
            <a:effectLst/>
          </c:spPr>
          <c:invertIfNegative val="0"/>
          <c:cat>
            <c:multiLvlStrRef>
              <c:f>'Dansac Pouch Output'!$A$34:$A$234</c:f>
              <c:multiLvlStrCache>
                <c:ptCount val="123"/>
                <c:lvl>
                  <c:pt idx="0">
                    <c:v>HF11</c:v>
                  </c:pt>
                  <c:pt idx="1">
                    <c:v>Kiefel 10</c:v>
                  </c:pt>
                  <c:pt idx="2">
                    <c:v>Kiefel 13</c:v>
                  </c:pt>
                  <c:pt idx="3">
                    <c:v>HF11</c:v>
                  </c:pt>
                  <c:pt idx="4">
                    <c:v>Kiefel 10</c:v>
                  </c:pt>
                  <c:pt idx="5">
                    <c:v>Kiefel 13</c:v>
                  </c:pt>
                  <c:pt idx="6">
                    <c:v>P16</c:v>
                  </c:pt>
                  <c:pt idx="7">
                    <c:v>HF11</c:v>
                  </c:pt>
                  <c:pt idx="8">
                    <c:v>Kiefel 10</c:v>
                  </c:pt>
                  <c:pt idx="9">
                    <c:v>Kiefel 13</c:v>
                  </c:pt>
                  <c:pt idx="10">
                    <c:v>P16</c:v>
                  </c:pt>
                  <c:pt idx="11">
                    <c:v>HF11</c:v>
                  </c:pt>
                  <c:pt idx="12">
                    <c:v>Kiefel 10</c:v>
                  </c:pt>
                  <c:pt idx="13">
                    <c:v>Kiefel 13</c:v>
                  </c:pt>
                  <c:pt idx="14">
                    <c:v>P16</c:v>
                  </c:pt>
                  <c:pt idx="15">
                    <c:v>HF11</c:v>
                  </c:pt>
                  <c:pt idx="16">
                    <c:v>Kiefel 10</c:v>
                  </c:pt>
                  <c:pt idx="17">
                    <c:v>Kiefel 13</c:v>
                  </c:pt>
                  <c:pt idx="18">
                    <c:v>P16</c:v>
                  </c:pt>
                  <c:pt idx="19">
                    <c:v>HF11</c:v>
                  </c:pt>
                  <c:pt idx="20">
                    <c:v>Kiefel 10</c:v>
                  </c:pt>
                  <c:pt idx="21">
                    <c:v>Kiefel 13</c:v>
                  </c:pt>
                  <c:pt idx="22">
                    <c:v>P16</c:v>
                  </c:pt>
                  <c:pt idx="23">
                    <c:v>HF11</c:v>
                  </c:pt>
                  <c:pt idx="24">
                    <c:v>Kiefel 10</c:v>
                  </c:pt>
                  <c:pt idx="25">
                    <c:v>Kiefel 13</c:v>
                  </c:pt>
                  <c:pt idx="26">
                    <c:v>P16</c:v>
                  </c:pt>
                  <c:pt idx="27">
                    <c:v>HF11</c:v>
                  </c:pt>
                  <c:pt idx="28">
                    <c:v>Kiefel 10</c:v>
                  </c:pt>
                  <c:pt idx="29">
                    <c:v>Kiefel 13</c:v>
                  </c:pt>
                  <c:pt idx="30">
                    <c:v>P16</c:v>
                  </c:pt>
                  <c:pt idx="31">
                    <c:v>HF11</c:v>
                  </c:pt>
                  <c:pt idx="32">
                    <c:v>Kiefel 10</c:v>
                  </c:pt>
                  <c:pt idx="33">
                    <c:v>Kiefel 13</c:v>
                  </c:pt>
                  <c:pt idx="34">
                    <c:v>P16</c:v>
                  </c:pt>
                  <c:pt idx="35">
                    <c:v>HF11</c:v>
                  </c:pt>
                  <c:pt idx="36">
                    <c:v>Kiefel 10</c:v>
                  </c:pt>
                  <c:pt idx="37">
                    <c:v>Kiefel 13</c:v>
                  </c:pt>
                  <c:pt idx="38">
                    <c:v>P16</c:v>
                  </c:pt>
                  <c:pt idx="39">
                    <c:v>HF11</c:v>
                  </c:pt>
                  <c:pt idx="40">
                    <c:v>Kiefel 10</c:v>
                  </c:pt>
                  <c:pt idx="41">
                    <c:v>Kiefel 13</c:v>
                  </c:pt>
                  <c:pt idx="42">
                    <c:v>P16</c:v>
                  </c:pt>
                  <c:pt idx="43">
                    <c:v>HF11</c:v>
                  </c:pt>
                  <c:pt idx="44">
                    <c:v>Kiefel 10</c:v>
                  </c:pt>
                  <c:pt idx="45">
                    <c:v>Kiefel 13</c:v>
                  </c:pt>
                  <c:pt idx="46">
                    <c:v>P16</c:v>
                  </c:pt>
                  <c:pt idx="47">
                    <c:v>HF11</c:v>
                  </c:pt>
                  <c:pt idx="48">
                    <c:v>Kiefel 10</c:v>
                  </c:pt>
                  <c:pt idx="49">
                    <c:v>Kiefel 13</c:v>
                  </c:pt>
                  <c:pt idx="50">
                    <c:v>P16</c:v>
                  </c:pt>
                  <c:pt idx="51">
                    <c:v>HF11</c:v>
                  </c:pt>
                  <c:pt idx="52">
                    <c:v>Kiefel 10</c:v>
                  </c:pt>
                  <c:pt idx="53">
                    <c:v>Kiefel 13</c:v>
                  </c:pt>
                  <c:pt idx="54">
                    <c:v>P16</c:v>
                  </c:pt>
                  <c:pt idx="55">
                    <c:v>HF11</c:v>
                  </c:pt>
                  <c:pt idx="56">
                    <c:v>Kiefel 10</c:v>
                  </c:pt>
                  <c:pt idx="57">
                    <c:v>Kiefel 13</c:v>
                  </c:pt>
                  <c:pt idx="58">
                    <c:v>P16</c:v>
                  </c:pt>
                  <c:pt idx="59">
                    <c:v>HF11</c:v>
                  </c:pt>
                  <c:pt idx="60">
                    <c:v>Kiefel 10</c:v>
                  </c:pt>
                  <c:pt idx="61">
                    <c:v>Kiefel 13</c:v>
                  </c:pt>
                  <c:pt idx="62">
                    <c:v>P16</c:v>
                  </c:pt>
                  <c:pt idx="63">
                    <c:v>HF11</c:v>
                  </c:pt>
                  <c:pt idx="64">
                    <c:v>Kiefel 10</c:v>
                  </c:pt>
                  <c:pt idx="65">
                    <c:v>Kiefel 13</c:v>
                  </c:pt>
                  <c:pt idx="66">
                    <c:v>P16</c:v>
                  </c:pt>
                  <c:pt idx="67">
                    <c:v>HF11</c:v>
                  </c:pt>
                  <c:pt idx="68">
                    <c:v>Kiefel 10</c:v>
                  </c:pt>
                  <c:pt idx="69">
                    <c:v>Kiefel 13</c:v>
                  </c:pt>
                  <c:pt idx="70">
                    <c:v>P16</c:v>
                  </c:pt>
                  <c:pt idx="71">
                    <c:v>HF11</c:v>
                  </c:pt>
                  <c:pt idx="72">
                    <c:v>Kiefel 10</c:v>
                  </c:pt>
                  <c:pt idx="73">
                    <c:v>Kiefel 13</c:v>
                  </c:pt>
                  <c:pt idx="74">
                    <c:v>P16</c:v>
                  </c:pt>
                  <c:pt idx="75">
                    <c:v>HF11</c:v>
                  </c:pt>
                  <c:pt idx="76">
                    <c:v>Kiefel 10</c:v>
                  </c:pt>
                  <c:pt idx="77">
                    <c:v>Kiefel 13</c:v>
                  </c:pt>
                  <c:pt idx="78">
                    <c:v>P16</c:v>
                  </c:pt>
                  <c:pt idx="79">
                    <c:v>HF11</c:v>
                  </c:pt>
                  <c:pt idx="80">
                    <c:v>Kiefel 10</c:v>
                  </c:pt>
                  <c:pt idx="81">
                    <c:v>Kiefel 13</c:v>
                  </c:pt>
                  <c:pt idx="82">
                    <c:v>P16</c:v>
                  </c:pt>
                  <c:pt idx="83">
                    <c:v>HF11</c:v>
                  </c:pt>
                  <c:pt idx="84">
                    <c:v>Kiefel 10</c:v>
                  </c:pt>
                  <c:pt idx="85">
                    <c:v>Kiefel 13</c:v>
                  </c:pt>
                  <c:pt idx="86">
                    <c:v>P16</c:v>
                  </c:pt>
                  <c:pt idx="87">
                    <c:v>HF11</c:v>
                  </c:pt>
                  <c:pt idx="88">
                    <c:v>Kiefel 10</c:v>
                  </c:pt>
                  <c:pt idx="89">
                    <c:v>Kiefel 13</c:v>
                  </c:pt>
                  <c:pt idx="90">
                    <c:v>P16</c:v>
                  </c:pt>
                  <c:pt idx="91">
                    <c:v>HF11</c:v>
                  </c:pt>
                  <c:pt idx="92">
                    <c:v>Kiefel 10</c:v>
                  </c:pt>
                  <c:pt idx="93">
                    <c:v>Kiefel 13</c:v>
                  </c:pt>
                  <c:pt idx="94">
                    <c:v>P16</c:v>
                  </c:pt>
                  <c:pt idx="95">
                    <c:v>HF11</c:v>
                  </c:pt>
                  <c:pt idx="96">
                    <c:v>Kiefel 10</c:v>
                  </c:pt>
                  <c:pt idx="97">
                    <c:v>Kiefel 13</c:v>
                  </c:pt>
                  <c:pt idx="98">
                    <c:v>P16</c:v>
                  </c:pt>
                  <c:pt idx="99">
                    <c:v>HF11</c:v>
                  </c:pt>
                  <c:pt idx="100">
                    <c:v>Kiefel 10</c:v>
                  </c:pt>
                  <c:pt idx="101">
                    <c:v>Kiefel 13</c:v>
                  </c:pt>
                  <c:pt idx="102">
                    <c:v>P16</c:v>
                  </c:pt>
                  <c:pt idx="103">
                    <c:v>HF11</c:v>
                  </c:pt>
                  <c:pt idx="104">
                    <c:v>Kiefel 10</c:v>
                  </c:pt>
                  <c:pt idx="105">
                    <c:v>Kiefel 13</c:v>
                  </c:pt>
                  <c:pt idx="106">
                    <c:v>P16</c:v>
                  </c:pt>
                  <c:pt idx="107">
                    <c:v>HF11</c:v>
                  </c:pt>
                  <c:pt idx="108">
                    <c:v>Kiefel 10</c:v>
                  </c:pt>
                  <c:pt idx="109">
                    <c:v>Kiefel 13</c:v>
                  </c:pt>
                  <c:pt idx="110">
                    <c:v>P16</c:v>
                  </c:pt>
                  <c:pt idx="111">
                    <c:v>HF11</c:v>
                  </c:pt>
                  <c:pt idx="112">
                    <c:v>Kiefel 10</c:v>
                  </c:pt>
                  <c:pt idx="113">
                    <c:v>Kiefel 13</c:v>
                  </c:pt>
                  <c:pt idx="114">
                    <c:v>P16</c:v>
                  </c:pt>
                  <c:pt idx="115">
                    <c:v>HF11</c:v>
                  </c:pt>
                  <c:pt idx="116">
                    <c:v>Kiefel 10</c:v>
                  </c:pt>
                  <c:pt idx="117">
                    <c:v>Kiefel 13</c:v>
                  </c:pt>
                  <c:pt idx="118">
                    <c:v>P16</c:v>
                  </c:pt>
                  <c:pt idx="119">
                    <c:v>HF11</c:v>
                  </c:pt>
                  <c:pt idx="120">
                    <c:v>Kiefel 10</c:v>
                  </c:pt>
                  <c:pt idx="121">
                    <c:v>Kiefel 13</c:v>
                  </c:pt>
                  <c:pt idx="122">
                    <c:v>P16</c:v>
                  </c:pt>
                </c:lvl>
                <c:lvl>
                  <c:pt idx="0">
                    <c:v>Jan-24</c:v>
                  </c:pt>
                  <c:pt idx="3">
                    <c:v>Feb-24</c:v>
                  </c:pt>
                  <c:pt idx="7">
                    <c:v>Mar-24</c:v>
                  </c:pt>
                  <c:pt idx="11">
                    <c:v>Apr-24</c:v>
                  </c:pt>
                  <c:pt idx="15">
                    <c:v>May-24</c:v>
                  </c:pt>
                  <c:pt idx="19">
                    <c:v>Jun-24</c:v>
                  </c:pt>
                  <c:pt idx="23">
                    <c:v>Jul-24</c:v>
                  </c:pt>
                  <c:pt idx="27">
                    <c:v>Aug-24</c:v>
                  </c:pt>
                  <c:pt idx="31">
                    <c:v>Sep-24</c:v>
                  </c:pt>
                  <c:pt idx="35">
                    <c:v>Oct-24</c:v>
                  </c:pt>
                  <c:pt idx="39">
                    <c:v>Nov-24</c:v>
                  </c:pt>
                  <c:pt idx="43">
                    <c:v>Dec-24</c:v>
                  </c:pt>
                  <c:pt idx="47">
                    <c:v>Jan-25</c:v>
                  </c:pt>
                  <c:pt idx="51">
                    <c:v>Feb-25</c:v>
                  </c:pt>
                  <c:pt idx="55">
                    <c:v>Mar-25</c:v>
                  </c:pt>
                  <c:pt idx="59">
                    <c:v>Apr-25</c:v>
                  </c:pt>
                  <c:pt idx="63">
                    <c:v>May-25</c:v>
                  </c:pt>
                  <c:pt idx="67">
                    <c:v>Jun-25</c:v>
                  </c:pt>
                  <c:pt idx="71">
                    <c:v>Jul-25</c:v>
                  </c:pt>
                  <c:pt idx="75">
                    <c:v>Aug-25</c:v>
                  </c:pt>
                  <c:pt idx="79">
                    <c:v>Sep-25</c:v>
                  </c:pt>
                  <c:pt idx="83">
                    <c:v>Oct-25</c:v>
                  </c:pt>
                  <c:pt idx="87">
                    <c:v>Nov-25</c:v>
                  </c:pt>
                  <c:pt idx="91">
                    <c:v>Dec-25</c:v>
                  </c:pt>
                  <c:pt idx="95">
                    <c:v>Jan-26</c:v>
                  </c:pt>
                  <c:pt idx="99">
                    <c:v>Feb-26</c:v>
                  </c:pt>
                  <c:pt idx="103">
                    <c:v>Mar-26</c:v>
                  </c:pt>
                  <c:pt idx="107">
                    <c:v>Apr-26</c:v>
                  </c:pt>
                  <c:pt idx="111">
                    <c:v>May-26</c:v>
                  </c:pt>
                  <c:pt idx="115">
                    <c:v>Jun-26</c:v>
                  </c:pt>
                  <c:pt idx="119">
                    <c:v>Jul-26</c:v>
                  </c:pt>
                </c:lvl>
                <c:lvl>
                  <c:pt idx="0">
                    <c:v>Jan</c:v>
                  </c:pt>
                  <c:pt idx="3">
                    <c:v>Feb</c:v>
                  </c:pt>
                  <c:pt idx="7">
                    <c:v>Mar</c:v>
                  </c:pt>
                  <c:pt idx="11">
                    <c:v>Apr</c:v>
                  </c:pt>
                  <c:pt idx="15">
                    <c:v>May</c:v>
                  </c:pt>
                  <c:pt idx="19">
                    <c:v>Jun</c:v>
                  </c:pt>
                  <c:pt idx="23">
                    <c:v>Jul</c:v>
                  </c:pt>
                  <c:pt idx="27">
                    <c:v>Aug</c:v>
                  </c:pt>
                  <c:pt idx="31">
                    <c:v>Sep</c:v>
                  </c:pt>
                  <c:pt idx="35">
                    <c:v>Oct</c:v>
                  </c:pt>
                  <c:pt idx="39">
                    <c:v>Nov</c:v>
                  </c:pt>
                  <c:pt idx="43">
                    <c:v>Dec</c:v>
                  </c:pt>
                  <c:pt idx="47">
                    <c:v>Jan</c:v>
                  </c:pt>
                  <c:pt idx="51">
                    <c:v>Feb</c:v>
                  </c:pt>
                  <c:pt idx="55">
                    <c:v>Mar</c:v>
                  </c:pt>
                  <c:pt idx="59">
                    <c:v>Apr</c:v>
                  </c:pt>
                  <c:pt idx="63">
                    <c:v>May</c:v>
                  </c:pt>
                  <c:pt idx="67">
                    <c:v>Jun</c:v>
                  </c:pt>
                  <c:pt idx="71">
                    <c:v>Jul</c:v>
                  </c:pt>
                  <c:pt idx="75">
                    <c:v>Aug</c:v>
                  </c:pt>
                  <c:pt idx="79">
                    <c:v>Sep</c:v>
                  </c:pt>
                  <c:pt idx="83">
                    <c:v>Oct</c:v>
                  </c:pt>
                  <c:pt idx="87">
                    <c:v>Nov</c:v>
                  </c:pt>
                  <c:pt idx="91">
                    <c:v>Dec</c:v>
                  </c:pt>
                  <c:pt idx="95">
                    <c:v>Jan</c:v>
                  </c:pt>
                  <c:pt idx="99">
                    <c:v>Feb</c:v>
                  </c:pt>
                  <c:pt idx="103">
                    <c:v>Mar</c:v>
                  </c:pt>
                  <c:pt idx="107">
                    <c:v>Apr</c:v>
                  </c:pt>
                  <c:pt idx="111">
                    <c:v>May</c:v>
                  </c:pt>
                  <c:pt idx="115">
                    <c:v>Jun</c:v>
                  </c:pt>
                  <c:pt idx="119">
                    <c:v>Jul</c:v>
                  </c:pt>
                </c:lvl>
                <c:lvl>
                  <c:pt idx="0">
                    <c:v>Qtr1</c:v>
                  </c:pt>
                  <c:pt idx="11">
                    <c:v>Qtr2</c:v>
                  </c:pt>
                  <c:pt idx="23">
                    <c:v>Qtr3</c:v>
                  </c:pt>
                  <c:pt idx="35">
                    <c:v>Qtr4</c:v>
                  </c:pt>
                  <c:pt idx="47">
                    <c:v>Qtr1</c:v>
                  </c:pt>
                  <c:pt idx="59">
                    <c:v>Qtr2</c:v>
                  </c:pt>
                  <c:pt idx="71">
                    <c:v>Qtr3</c:v>
                  </c:pt>
                  <c:pt idx="83">
                    <c:v>Qtr4</c:v>
                  </c:pt>
                  <c:pt idx="95">
                    <c:v>Qtr1</c:v>
                  </c:pt>
                  <c:pt idx="107">
                    <c:v>Qtr2</c:v>
                  </c:pt>
                  <c:pt idx="119">
                    <c:v>Qtr3</c:v>
                  </c:pt>
                </c:lvl>
                <c:lvl>
                  <c:pt idx="0">
                    <c:v>2024</c:v>
                  </c:pt>
                  <c:pt idx="47">
                    <c:v>2025</c:v>
                  </c:pt>
                  <c:pt idx="95">
                    <c:v>2026</c:v>
                  </c:pt>
                </c:lvl>
                <c:lvl>
                  <c:pt idx="0">
                    <c:v>BA</c:v>
                  </c:pt>
                </c:lvl>
              </c:multiLvlStrCache>
            </c:multiLvlStrRef>
          </c:cat>
          <c:val>
            <c:numRef>
              <c:f>'Dansac Pouch Output'!$C$34:$C$234</c:f>
              <c:numCache>
                <c:formatCode>#,##0</c:formatCode>
                <c:ptCount val="123"/>
                <c:pt idx="0">
                  <c:v>849563.58453435136</c:v>
                </c:pt>
                <c:pt idx="1">
                  <c:v>660633.59341127856</c:v>
                </c:pt>
                <c:pt idx="2">
                  <c:v>854987.03795282997</c:v>
                </c:pt>
                <c:pt idx="3">
                  <c:v>804849.7116641223</c:v>
                </c:pt>
                <c:pt idx="4">
                  <c:v>625863.40428436908</c:v>
                </c:pt>
                <c:pt idx="5">
                  <c:v>809987.72016583895</c:v>
                </c:pt>
                <c:pt idx="6">
                  <c:v>603390.9593411485</c:v>
                </c:pt>
                <c:pt idx="7">
                  <c:v>864468.20882442768</c:v>
                </c:pt>
                <c:pt idx="8">
                  <c:v>672223.65645358164</c:v>
                </c:pt>
                <c:pt idx="9">
                  <c:v>869986.81054849364</c:v>
                </c:pt>
                <c:pt idx="10">
                  <c:v>603390.9593411485</c:v>
                </c:pt>
                <c:pt idx="11">
                  <c:v>834658.96024427493</c:v>
                </c:pt>
                <c:pt idx="12">
                  <c:v>649043.53036897536</c:v>
                </c:pt>
                <c:pt idx="13">
                  <c:v>839987.2653571663</c:v>
                </c:pt>
                <c:pt idx="14">
                  <c:v>633560.50730820594</c:v>
                </c:pt>
                <c:pt idx="15">
                  <c:v>864468.20882442768</c:v>
                </c:pt>
                <c:pt idx="16">
                  <c:v>672223.65645358164</c:v>
                </c:pt>
                <c:pt idx="17">
                  <c:v>869986.81054849364</c:v>
                </c:pt>
                <c:pt idx="18">
                  <c:v>663730.05527526338</c:v>
                </c:pt>
                <c:pt idx="19">
                  <c:v>834658.96024427493</c:v>
                </c:pt>
                <c:pt idx="20">
                  <c:v>649043.53036897536</c:v>
                </c:pt>
                <c:pt idx="21">
                  <c:v>839987.2653571663</c:v>
                </c:pt>
                <c:pt idx="22">
                  <c:v>573221.41137409105</c:v>
                </c:pt>
                <c:pt idx="23">
                  <c:v>804849.7116641223</c:v>
                </c:pt>
                <c:pt idx="24">
                  <c:v>625863.40428436908</c:v>
                </c:pt>
                <c:pt idx="25">
                  <c:v>809987.72016583895</c:v>
                </c:pt>
                <c:pt idx="26">
                  <c:v>603390.9593411485</c:v>
                </c:pt>
                <c:pt idx="27">
                  <c:v>596184.97160305362</c:v>
                </c:pt>
                <c:pt idx="28">
                  <c:v>463602.5216921253</c:v>
                </c:pt>
                <c:pt idx="29">
                  <c:v>599990.90382654744</c:v>
                </c:pt>
                <c:pt idx="30">
                  <c:v>452543.21950586134</c:v>
                </c:pt>
                <c:pt idx="31">
                  <c:v>864468.20882442768</c:v>
                </c:pt>
                <c:pt idx="32">
                  <c:v>672223.65645358164</c:v>
                </c:pt>
                <c:pt idx="33">
                  <c:v>869986.81054849364</c:v>
                </c:pt>
                <c:pt idx="34">
                  <c:v>633560.50730820594</c:v>
                </c:pt>
                <c:pt idx="35">
                  <c:v>864468.20882442768</c:v>
                </c:pt>
                <c:pt idx="36">
                  <c:v>672223.65645358164</c:v>
                </c:pt>
                <c:pt idx="37">
                  <c:v>869986.81054849364</c:v>
                </c:pt>
                <c:pt idx="38">
                  <c:v>663730.05527526338</c:v>
                </c:pt>
                <c:pt idx="39">
                  <c:v>864468.20882442768</c:v>
                </c:pt>
                <c:pt idx="40">
                  <c:v>672223.65645358164</c:v>
                </c:pt>
                <c:pt idx="41">
                  <c:v>869986.81054849364</c:v>
                </c:pt>
                <c:pt idx="42">
                  <c:v>633560.50730820594</c:v>
                </c:pt>
                <c:pt idx="43">
                  <c:v>640898.84447328269</c:v>
                </c:pt>
                <c:pt idx="44">
                  <c:v>498372.71081903472</c:v>
                </c:pt>
                <c:pt idx="45">
                  <c:v>644990.22161353845</c:v>
                </c:pt>
                <c:pt idx="46">
                  <c:v>467627.99348939012</c:v>
                </c:pt>
                <c:pt idx="47">
                  <c:v>858754.11332755862</c:v>
                </c:pt>
                <c:pt idx="48">
                  <c:v>710556.90122583567</c:v>
                </c:pt>
                <c:pt idx="49">
                  <c:v>803919.35600456258</c:v>
                </c:pt>
                <c:pt idx="50">
                  <c:v>828403.4117471613</c:v>
                </c:pt>
                <c:pt idx="51">
                  <c:v>739954.11332755839</c:v>
                </c:pt>
                <c:pt idx="52">
                  <c:v>715556.90122583555</c:v>
                </c:pt>
                <c:pt idx="53">
                  <c:v>823919.35600456258</c:v>
                </c:pt>
                <c:pt idx="54">
                  <c:v>846403.41174716142</c:v>
                </c:pt>
                <c:pt idx="55">
                  <c:v>881854.11332755862</c:v>
                </c:pt>
                <c:pt idx="56">
                  <c:v>710556.90122583555</c:v>
                </c:pt>
                <c:pt idx="57">
                  <c:v>818919.35600456246</c:v>
                </c:pt>
                <c:pt idx="58">
                  <c:v>846403.41174716165</c:v>
                </c:pt>
                <c:pt idx="59">
                  <c:v>881254.11332755873</c:v>
                </c:pt>
                <c:pt idx="60">
                  <c:v>710556.90122583567</c:v>
                </c:pt>
                <c:pt idx="61">
                  <c:v>803919.35600456246</c:v>
                </c:pt>
                <c:pt idx="62">
                  <c:v>840403.4117471613</c:v>
                </c:pt>
                <c:pt idx="63">
                  <c:v>785054.11332755862</c:v>
                </c:pt>
                <c:pt idx="64">
                  <c:v>715556.90122583567</c:v>
                </c:pt>
                <c:pt idx="65">
                  <c:v>803919.35600456258</c:v>
                </c:pt>
                <c:pt idx="66">
                  <c:v>859403.4117471613</c:v>
                </c:pt>
                <c:pt idx="67">
                  <c:v>805954.11332756141</c:v>
                </c:pt>
                <c:pt idx="68">
                  <c:v>717556.90122583637</c:v>
                </c:pt>
                <c:pt idx="69">
                  <c:v>833919.35600455874</c:v>
                </c:pt>
                <c:pt idx="70">
                  <c:v>840403.41174716037</c:v>
                </c:pt>
                <c:pt idx="71">
                  <c:v>812554.1133275585</c:v>
                </c:pt>
                <c:pt idx="72">
                  <c:v>710556.90122583555</c:v>
                </c:pt>
                <c:pt idx="73">
                  <c:v>803919.35600456235</c:v>
                </c:pt>
                <c:pt idx="74">
                  <c:v>840403.41174716118</c:v>
                </c:pt>
                <c:pt idx="75">
                  <c:v>819154.1133275585</c:v>
                </c:pt>
                <c:pt idx="76">
                  <c:v>745556.90122583543</c:v>
                </c:pt>
                <c:pt idx="77">
                  <c:v>823919.35600456235</c:v>
                </c:pt>
                <c:pt idx="78">
                  <c:v>844403.41174716118</c:v>
                </c:pt>
                <c:pt idx="79">
                  <c:v>834854.1133275585</c:v>
                </c:pt>
                <c:pt idx="80">
                  <c:v>715556.90122583555</c:v>
                </c:pt>
                <c:pt idx="81">
                  <c:v>803919.35600456235</c:v>
                </c:pt>
                <c:pt idx="82">
                  <c:v>838403.41174716118</c:v>
                </c:pt>
                <c:pt idx="83">
                  <c:v>772900.44013153703</c:v>
                </c:pt>
                <c:pt idx="84">
                  <c:v>715556.90122583555</c:v>
                </c:pt>
                <c:pt idx="85">
                  <c:v>818919.35600456235</c:v>
                </c:pt>
                <c:pt idx="86">
                  <c:v>850403.41174716118</c:v>
                </c:pt>
                <c:pt idx="87">
                  <c:v>881307.78652357985</c:v>
                </c:pt>
                <c:pt idx="88">
                  <c:v>710556.90122583555</c:v>
                </c:pt>
                <c:pt idx="89">
                  <c:v>823919.35600456235</c:v>
                </c:pt>
                <c:pt idx="90">
                  <c:v>846403.41174716118</c:v>
                </c:pt>
                <c:pt idx="91">
                  <c:v>807754.1133275585</c:v>
                </c:pt>
                <c:pt idx="92">
                  <c:v>710556.90122583555</c:v>
                </c:pt>
                <c:pt idx="93">
                  <c:v>803919.35600456235</c:v>
                </c:pt>
                <c:pt idx="94">
                  <c:v>840403.41174716118</c:v>
                </c:pt>
              </c:numCache>
            </c:numRef>
          </c:val>
          <c:extLst>
            <c:ext xmlns:c16="http://schemas.microsoft.com/office/drawing/2014/chart" uri="{C3380CC4-5D6E-409C-BE32-E72D297353CC}">
              <c16:uniqueId val="{00000000-7975-4492-A9AB-5074A51ACE90}"/>
            </c:ext>
          </c:extLst>
        </c:ser>
        <c:dLbls>
          <c:showLegendKey val="0"/>
          <c:showVal val="0"/>
          <c:showCatName val="0"/>
          <c:showSerName val="0"/>
          <c:showPercent val="0"/>
          <c:showBubbleSize val="0"/>
        </c:dLbls>
        <c:gapWidth val="200"/>
        <c:axId val="88369295"/>
        <c:axId val="88367375"/>
      </c:barChart>
      <c:barChart>
        <c:barDir val="col"/>
        <c:grouping val="clustered"/>
        <c:varyColors val="0"/>
        <c:ser>
          <c:idx val="0"/>
          <c:order val="0"/>
          <c:tx>
            <c:strRef>
              <c:f>'Dansac Pouch Output'!$B$33</c:f>
              <c:strCache>
                <c:ptCount val="1"/>
                <c:pt idx="0">
                  <c:v> Output</c:v>
                </c:pt>
              </c:strCache>
            </c:strRef>
          </c:tx>
          <c:spPr>
            <a:solidFill>
              <a:schemeClr val="accent2"/>
            </a:solidFill>
            <a:ln>
              <a:noFill/>
            </a:ln>
            <a:effectLst/>
          </c:spPr>
          <c:invertIfNegative val="0"/>
          <c:cat>
            <c:multiLvlStrRef>
              <c:f>'Dansac Pouch Output'!$A$34:$A$234</c:f>
              <c:multiLvlStrCache>
                <c:ptCount val="123"/>
                <c:lvl>
                  <c:pt idx="0">
                    <c:v>HF11</c:v>
                  </c:pt>
                  <c:pt idx="1">
                    <c:v>Kiefel 10</c:v>
                  </c:pt>
                  <c:pt idx="2">
                    <c:v>Kiefel 13</c:v>
                  </c:pt>
                  <c:pt idx="3">
                    <c:v>HF11</c:v>
                  </c:pt>
                  <c:pt idx="4">
                    <c:v>Kiefel 10</c:v>
                  </c:pt>
                  <c:pt idx="5">
                    <c:v>Kiefel 13</c:v>
                  </c:pt>
                  <c:pt idx="6">
                    <c:v>P16</c:v>
                  </c:pt>
                  <c:pt idx="7">
                    <c:v>HF11</c:v>
                  </c:pt>
                  <c:pt idx="8">
                    <c:v>Kiefel 10</c:v>
                  </c:pt>
                  <c:pt idx="9">
                    <c:v>Kiefel 13</c:v>
                  </c:pt>
                  <c:pt idx="10">
                    <c:v>P16</c:v>
                  </c:pt>
                  <c:pt idx="11">
                    <c:v>HF11</c:v>
                  </c:pt>
                  <c:pt idx="12">
                    <c:v>Kiefel 10</c:v>
                  </c:pt>
                  <c:pt idx="13">
                    <c:v>Kiefel 13</c:v>
                  </c:pt>
                  <c:pt idx="14">
                    <c:v>P16</c:v>
                  </c:pt>
                  <c:pt idx="15">
                    <c:v>HF11</c:v>
                  </c:pt>
                  <c:pt idx="16">
                    <c:v>Kiefel 10</c:v>
                  </c:pt>
                  <c:pt idx="17">
                    <c:v>Kiefel 13</c:v>
                  </c:pt>
                  <c:pt idx="18">
                    <c:v>P16</c:v>
                  </c:pt>
                  <c:pt idx="19">
                    <c:v>HF11</c:v>
                  </c:pt>
                  <c:pt idx="20">
                    <c:v>Kiefel 10</c:v>
                  </c:pt>
                  <c:pt idx="21">
                    <c:v>Kiefel 13</c:v>
                  </c:pt>
                  <c:pt idx="22">
                    <c:v>P16</c:v>
                  </c:pt>
                  <c:pt idx="23">
                    <c:v>HF11</c:v>
                  </c:pt>
                  <c:pt idx="24">
                    <c:v>Kiefel 10</c:v>
                  </c:pt>
                  <c:pt idx="25">
                    <c:v>Kiefel 13</c:v>
                  </c:pt>
                  <c:pt idx="26">
                    <c:v>P16</c:v>
                  </c:pt>
                  <c:pt idx="27">
                    <c:v>HF11</c:v>
                  </c:pt>
                  <c:pt idx="28">
                    <c:v>Kiefel 10</c:v>
                  </c:pt>
                  <c:pt idx="29">
                    <c:v>Kiefel 13</c:v>
                  </c:pt>
                  <c:pt idx="30">
                    <c:v>P16</c:v>
                  </c:pt>
                  <c:pt idx="31">
                    <c:v>HF11</c:v>
                  </c:pt>
                  <c:pt idx="32">
                    <c:v>Kiefel 10</c:v>
                  </c:pt>
                  <c:pt idx="33">
                    <c:v>Kiefel 13</c:v>
                  </c:pt>
                  <c:pt idx="34">
                    <c:v>P16</c:v>
                  </c:pt>
                  <c:pt idx="35">
                    <c:v>HF11</c:v>
                  </c:pt>
                  <c:pt idx="36">
                    <c:v>Kiefel 10</c:v>
                  </c:pt>
                  <c:pt idx="37">
                    <c:v>Kiefel 13</c:v>
                  </c:pt>
                  <c:pt idx="38">
                    <c:v>P16</c:v>
                  </c:pt>
                  <c:pt idx="39">
                    <c:v>HF11</c:v>
                  </c:pt>
                  <c:pt idx="40">
                    <c:v>Kiefel 10</c:v>
                  </c:pt>
                  <c:pt idx="41">
                    <c:v>Kiefel 13</c:v>
                  </c:pt>
                  <c:pt idx="42">
                    <c:v>P16</c:v>
                  </c:pt>
                  <c:pt idx="43">
                    <c:v>HF11</c:v>
                  </c:pt>
                  <c:pt idx="44">
                    <c:v>Kiefel 10</c:v>
                  </c:pt>
                  <c:pt idx="45">
                    <c:v>Kiefel 13</c:v>
                  </c:pt>
                  <c:pt idx="46">
                    <c:v>P16</c:v>
                  </c:pt>
                  <c:pt idx="47">
                    <c:v>HF11</c:v>
                  </c:pt>
                  <c:pt idx="48">
                    <c:v>Kiefel 10</c:v>
                  </c:pt>
                  <c:pt idx="49">
                    <c:v>Kiefel 13</c:v>
                  </c:pt>
                  <c:pt idx="50">
                    <c:v>P16</c:v>
                  </c:pt>
                  <c:pt idx="51">
                    <c:v>HF11</c:v>
                  </c:pt>
                  <c:pt idx="52">
                    <c:v>Kiefel 10</c:v>
                  </c:pt>
                  <c:pt idx="53">
                    <c:v>Kiefel 13</c:v>
                  </c:pt>
                  <c:pt idx="54">
                    <c:v>P16</c:v>
                  </c:pt>
                  <c:pt idx="55">
                    <c:v>HF11</c:v>
                  </c:pt>
                  <c:pt idx="56">
                    <c:v>Kiefel 10</c:v>
                  </c:pt>
                  <c:pt idx="57">
                    <c:v>Kiefel 13</c:v>
                  </c:pt>
                  <c:pt idx="58">
                    <c:v>P16</c:v>
                  </c:pt>
                  <c:pt idx="59">
                    <c:v>HF11</c:v>
                  </c:pt>
                  <c:pt idx="60">
                    <c:v>Kiefel 10</c:v>
                  </c:pt>
                  <c:pt idx="61">
                    <c:v>Kiefel 13</c:v>
                  </c:pt>
                  <c:pt idx="62">
                    <c:v>P16</c:v>
                  </c:pt>
                  <c:pt idx="63">
                    <c:v>HF11</c:v>
                  </c:pt>
                  <c:pt idx="64">
                    <c:v>Kiefel 10</c:v>
                  </c:pt>
                  <c:pt idx="65">
                    <c:v>Kiefel 13</c:v>
                  </c:pt>
                  <c:pt idx="66">
                    <c:v>P16</c:v>
                  </c:pt>
                  <c:pt idx="67">
                    <c:v>HF11</c:v>
                  </c:pt>
                  <c:pt idx="68">
                    <c:v>Kiefel 10</c:v>
                  </c:pt>
                  <c:pt idx="69">
                    <c:v>Kiefel 13</c:v>
                  </c:pt>
                  <c:pt idx="70">
                    <c:v>P16</c:v>
                  </c:pt>
                  <c:pt idx="71">
                    <c:v>HF11</c:v>
                  </c:pt>
                  <c:pt idx="72">
                    <c:v>Kiefel 10</c:v>
                  </c:pt>
                  <c:pt idx="73">
                    <c:v>Kiefel 13</c:v>
                  </c:pt>
                  <c:pt idx="74">
                    <c:v>P16</c:v>
                  </c:pt>
                  <c:pt idx="75">
                    <c:v>HF11</c:v>
                  </c:pt>
                  <c:pt idx="76">
                    <c:v>Kiefel 10</c:v>
                  </c:pt>
                  <c:pt idx="77">
                    <c:v>Kiefel 13</c:v>
                  </c:pt>
                  <c:pt idx="78">
                    <c:v>P16</c:v>
                  </c:pt>
                  <c:pt idx="79">
                    <c:v>HF11</c:v>
                  </c:pt>
                  <c:pt idx="80">
                    <c:v>Kiefel 10</c:v>
                  </c:pt>
                  <c:pt idx="81">
                    <c:v>Kiefel 13</c:v>
                  </c:pt>
                  <c:pt idx="82">
                    <c:v>P16</c:v>
                  </c:pt>
                  <c:pt idx="83">
                    <c:v>HF11</c:v>
                  </c:pt>
                  <c:pt idx="84">
                    <c:v>Kiefel 10</c:v>
                  </c:pt>
                  <c:pt idx="85">
                    <c:v>Kiefel 13</c:v>
                  </c:pt>
                  <c:pt idx="86">
                    <c:v>P16</c:v>
                  </c:pt>
                  <c:pt idx="87">
                    <c:v>HF11</c:v>
                  </c:pt>
                  <c:pt idx="88">
                    <c:v>Kiefel 10</c:v>
                  </c:pt>
                  <c:pt idx="89">
                    <c:v>Kiefel 13</c:v>
                  </c:pt>
                  <c:pt idx="90">
                    <c:v>P16</c:v>
                  </c:pt>
                  <c:pt idx="91">
                    <c:v>HF11</c:v>
                  </c:pt>
                  <c:pt idx="92">
                    <c:v>Kiefel 10</c:v>
                  </c:pt>
                  <c:pt idx="93">
                    <c:v>Kiefel 13</c:v>
                  </c:pt>
                  <c:pt idx="94">
                    <c:v>P16</c:v>
                  </c:pt>
                  <c:pt idx="95">
                    <c:v>HF11</c:v>
                  </c:pt>
                  <c:pt idx="96">
                    <c:v>Kiefel 10</c:v>
                  </c:pt>
                  <c:pt idx="97">
                    <c:v>Kiefel 13</c:v>
                  </c:pt>
                  <c:pt idx="98">
                    <c:v>P16</c:v>
                  </c:pt>
                  <c:pt idx="99">
                    <c:v>HF11</c:v>
                  </c:pt>
                  <c:pt idx="100">
                    <c:v>Kiefel 10</c:v>
                  </c:pt>
                  <c:pt idx="101">
                    <c:v>Kiefel 13</c:v>
                  </c:pt>
                  <c:pt idx="102">
                    <c:v>P16</c:v>
                  </c:pt>
                  <c:pt idx="103">
                    <c:v>HF11</c:v>
                  </c:pt>
                  <c:pt idx="104">
                    <c:v>Kiefel 10</c:v>
                  </c:pt>
                  <c:pt idx="105">
                    <c:v>Kiefel 13</c:v>
                  </c:pt>
                  <c:pt idx="106">
                    <c:v>P16</c:v>
                  </c:pt>
                  <c:pt idx="107">
                    <c:v>HF11</c:v>
                  </c:pt>
                  <c:pt idx="108">
                    <c:v>Kiefel 10</c:v>
                  </c:pt>
                  <c:pt idx="109">
                    <c:v>Kiefel 13</c:v>
                  </c:pt>
                  <c:pt idx="110">
                    <c:v>P16</c:v>
                  </c:pt>
                  <c:pt idx="111">
                    <c:v>HF11</c:v>
                  </c:pt>
                  <c:pt idx="112">
                    <c:v>Kiefel 10</c:v>
                  </c:pt>
                  <c:pt idx="113">
                    <c:v>Kiefel 13</c:v>
                  </c:pt>
                  <c:pt idx="114">
                    <c:v>P16</c:v>
                  </c:pt>
                  <c:pt idx="115">
                    <c:v>HF11</c:v>
                  </c:pt>
                  <c:pt idx="116">
                    <c:v>Kiefel 10</c:v>
                  </c:pt>
                  <c:pt idx="117">
                    <c:v>Kiefel 13</c:v>
                  </c:pt>
                  <c:pt idx="118">
                    <c:v>P16</c:v>
                  </c:pt>
                  <c:pt idx="119">
                    <c:v>HF11</c:v>
                  </c:pt>
                  <c:pt idx="120">
                    <c:v>Kiefel 10</c:v>
                  </c:pt>
                  <c:pt idx="121">
                    <c:v>Kiefel 13</c:v>
                  </c:pt>
                  <c:pt idx="122">
                    <c:v>P16</c:v>
                  </c:pt>
                </c:lvl>
                <c:lvl>
                  <c:pt idx="0">
                    <c:v>Jan-24</c:v>
                  </c:pt>
                  <c:pt idx="3">
                    <c:v>Feb-24</c:v>
                  </c:pt>
                  <c:pt idx="7">
                    <c:v>Mar-24</c:v>
                  </c:pt>
                  <c:pt idx="11">
                    <c:v>Apr-24</c:v>
                  </c:pt>
                  <c:pt idx="15">
                    <c:v>May-24</c:v>
                  </c:pt>
                  <c:pt idx="19">
                    <c:v>Jun-24</c:v>
                  </c:pt>
                  <c:pt idx="23">
                    <c:v>Jul-24</c:v>
                  </c:pt>
                  <c:pt idx="27">
                    <c:v>Aug-24</c:v>
                  </c:pt>
                  <c:pt idx="31">
                    <c:v>Sep-24</c:v>
                  </c:pt>
                  <c:pt idx="35">
                    <c:v>Oct-24</c:v>
                  </c:pt>
                  <c:pt idx="39">
                    <c:v>Nov-24</c:v>
                  </c:pt>
                  <c:pt idx="43">
                    <c:v>Dec-24</c:v>
                  </c:pt>
                  <c:pt idx="47">
                    <c:v>Jan-25</c:v>
                  </c:pt>
                  <c:pt idx="51">
                    <c:v>Feb-25</c:v>
                  </c:pt>
                  <c:pt idx="55">
                    <c:v>Mar-25</c:v>
                  </c:pt>
                  <c:pt idx="59">
                    <c:v>Apr-25</c:v>
                  </c:pt>
                  <c:pt idx="63">
                    <c:v>May-25</c:v>
                  </c:pt>
                  <c:pt idx="67">
                    <c:v>Jun-25</c:v>
                  </c:pt>
                  <c:pt idx="71">
                    <c:v>Jul-25</c:v>
                  </c:pt>
                  <c:pt idx="75">
                    <c:v>Aug-25</c:v>
                  </c:pt>
                  <c:pt idx="79">
                    <c:v>Sep-25</c:v>
                  </c:pt>
                  <c:pt idx="83">
                    <c:v>Oct-25</c:v>
                  </c:pt>
                  <c:pt idx="87">
                    <c:v>Nov-25</c:v>
                  </c:pt>
                  <c:pt idx="91">
                    <c:v>Dec-25</c:v>
                  </c:pt>
                  <c:pt idx="95">
                    <c:v>Jan-26</c:v>
                  </c:pt>
                  <c:pt idx="99">
                    <c:v>Feb-26</c:v>
                  </c:pt>
                  <c:pt idx="103">
                    <c:v>Mar-26</c:v>
                  </c:pt>
                  <c:pt idx="107">
                    <c:v>Apr-26</c:v>
                  </c:pt>
                  <c:pt idx="111">
                    <c:v>May-26</c:v>
                  </c:pt>
                  <c:pt idx="115">
                    <c:v>Jun-26</c:v>
                  </c:pt>
                  <c:pt idx="119">
                    <c:v>Jul-26</c:v>
                  </c:pt>
                </c:lvl>
                <c:lvl>
                  <c:pt idx="0">
                    <c:v>Jan</c:v>
                  </c:pt>
                  <c:pt idx="3">
                    <c:v>Feb</c:v>
                  </c:pt>
                  <c:pt idx="7">
                    <c:v>Mar</c:v>
                  </c:pt>
                  <c:pt idx="11">
                    <c:v>Apr</c:v>
                  </c:pt>
                  <c:pt idx="15">
                    <c:v>May</c:v>
                  </c:pt>
                  <c:pt idx="19">
                    <c:v>Jun</c:v>
                  </c:pt>
                  <c:pt idx="23">
                    <c:v>Jul</c:v>
                  </c:pt>
                  <c:pt idx="27">
                    <c:v>Aug</c:v>
                  </c:pt>
                  <c:pt idx="31">
                    <c:v>Sep</c:v>
                  </c:pt>
                  <c:pt idx="35">
                    <c:v>Oct</c:v>
                  </c:pt>
                  <c:pt idx="39">
                    <c:v>Nov</c:v>
                  </c:pt>
                  <c:pt idx="43">
                    <c:v>Dec</c:v>
                  </c:pt>
                  <c:pt idx="47">
                    <c:v>Jan</c:v>
                  </c:pt>
                  <c:pt idx="51">
                    <c:v>Feb</c:v>
                  </c:pt>
                  <c:pt idx="55">
                    <c:v>Mar</c:v>
                  </c:pt>
                  <c:pt idx="59">
                    <c:v>Apr</c:v>
                  </c:pt>
                  <c:pt idx="63">
                    <c:v>May</c:v>
                  </c:pt>
                  <c:pt idx="67">
                    <c:v>Jun</c:v>
                  </c:pt>
                  <c:pt idx="71">
                    <c:v>Jul</c:v>
                  </c:pt>
                  <c:pt idx="75">
                    <c:v>Aug</c:v>
                  </c:pt>
                  <c:pt idx="79">
                    <c:v>Sep</c:v>
                  </c:pt>
                  <c:pt idx="83">
                    <c:v>Oct</c:v>
                  </c:pt>
                  <c:pt idx="87">
                    <c:v>Nov</c:v>
                  </c:pt>
                  <c:pt idx="91">
                    <c:v>Dec</c:v>
                  </c:pt>
                  <c:pt idx="95">
                    <c:v>Jan</c:v>
                  </c:pt>
                  <c:pt idx="99">
                    <c:v>Feb</c:v>
                  </c:pt>
                  <c:pt idx="103">
                    <c:v>Mar</c:v>
                  </c:pt>
                  <c:pt idx="107">
                    <c:v>Apr</c:v>
                  </c:pt>
                  <c:pt idx="111">
                    <c:v>May</c:v>
                  </c:pt>
                  <c:pt idx="115">
                    <c:v>Jun</c:v>
                  </c:pt>
                  <c:pt idx="119">
                    <c:v>Jul</c:v>
                  </c:pt>
                </c:lvl>
                <c:lvl>
                  <c:pt idx="0">
                    <c:v>Qtr1</c:v>
                  </c:pt>
                  <c:pt idx="11">
                    <c:v>Qtr2</c:v>
                  </c:pt>
                  <c:pt idx="23">
                    <c:v>Qtr3</c:v>
                  </c:pt>
                  <c:pt idx="35">
                    <c:v>Qtr4</c:v>
                  </c:pt>
                  <c:pt idx="47">
                    <c:v>Qtr1</c:v>
                  </c:pt>
                  <c:pt idx="59">
                    <c:v>Qtr2</c:v>
                  </c:pt>
                  <c:pt idx="71">
                    <c:v>Qtr3</c:v>
                  </c:pt>
                  <c:pt idx="83">
                    <c:v>Qtr4</c:v>
                  </c:pt>
                  <c:pt idx="95">
                    <c:v>Qtr1</c:v>
                  </c:pt>
                  <c:pt idx="107">
                    <c:v>Qtr2</c:v>
                  </c:pt>
                  <c:pt idx="119">
                    <c:v>Qtr3</c:v>
                  </c:pt>
                </c:lvl>
                <c:lvl>
                  <c:pt idx="0">
                    <c:v>2024</c:v>
                  </c:pt>
                  <c:pt idx="47">
                    <c:v>2025</c:v>
                  </c:pt>
                  <c:pt idx="95">
                    <c:v>2026</c:v>
                  </c:pt>
                </c:lvl>
                <c:lvl>
                  <c:pt idx="0">
                    <c:v>BA</c:v>
                  </c:pt>
                </c:lvl>
              </c:multiLvlStrCache>
            </c:multiLvlStrRef>
          </c:cat>
          <c:val>
            <c:numRef>
              <c:f>'Dansac Pouch Output'!$B$34:$B$234</c:f>
              <c:numCache>
                <c:formatCode>#,##0</c:formatCode>
                <c:ptCount val="123"/>
                <c:pt idx="0">
                  <c:v>759000</c:v>
                </c:pt>
                <c:pt idx="1">
                  <c:v>643380</c:v>
                </c:pt>
                <c:pt idx="2">
                  <c:v>853924</c:v>
                </c:pt>
                <c:pt idx="3">
                  <c:v>759360</c:v>
                </c:pt>
                <c:pt idx="4">
                  <c:v>663501</c:v>
                </c:pt>
                <c:pt idx="5">
                  <c:v>919700</c:v>
                </c:pt>
                <c:pt idx="6">
                  <c:v>721495</c:v>
                </c:pt>
                <c:pt idx="7">
                  <c:v>829500</c:v>
                </c:pt>
                <c:pt idx="8">
                  <c:v>714400</c:v>
                </c:pt>
                <c:pt idx="9">
                  <c:v>972050</c:v>
                </c:pt>
                <c:pt idx="10">
                  <c:v>693930</c:v>
                </c:pt>
                <c:pt idx="11">
                  <c:v>735600</c:v>
                </c:pt>
                <c:pt idx="12">
                  <c:v>544300</c:v>
                </c:pt>
                <c:pt idx="13">
                  <c:v>842600</c:v>
                </c:pt>
                <c:pt idx="14">
                  <c:v>792180</c:v>
                </c:pt>
                <c:pt idx="15">
                  <c:v>482730</c:v>
                </c:pt>
                <c:pt idx="16">
                  <c:v>742300</c:v>
                </c:pt>
                <c:pt idx="17">
                  <c:v>830300</c:v>
                </c:pt>
                <c:pt idx="18">
                  <c:v>190640</c:v>
                </c:pt>
                <c:pt idx="19">
                  <c:v>638402</c:v>
                </c:pt>
                <c:pt idx="20">
                  <c:v>692800</c:v>
                </c:pt>
                <c:pt idx="21">
                  <c:v>781240</c:v>
                </c:pt>
                <c:pt idx="22">
                  <c:v>429800</c:v>
                </c:pt>
                <c:pt idx="23">
                  <c:v>756567</c:v>
                </c:pt>
                <c:pt idx="24">
                  <c:v>604810</c:v>
                </c:pt>
                <c:pt idx="25">
                  <c:v>818300</c:v>
                </c:pt>
                <c:pt idx="26">
                  <c:v>564080</c:v>
                </c:pt>
                <c:pt idx="27">
                  <c:v>542932</c:v>
                </c:pt>
                <c:pt idx="28">
                  <c:v>562865</c:v>
                </c:pt>
                <c:pt idx="29">
                  <c:v>442600</c:v>
                </c:pt>
                <c:pt idx="30">
                  <c:v>381950</c:v>
                </c:pt>
                <c:pt idx="31">
                  <c:v>880607</c:v>
                </c:pt>
                <c:pt idx="32">
                  <c:v>799530</c:v>
                </c:pt>
                <c:pt idx="33">
                  <c:v>953550</c:v>
                </c:pt>
                <c:pt idx="34">
                  <c:v>750050</c:v>
                </c:pt>
                <c:pt idx="35">
                  <c:v>871770</c:v>
                </c:pt>
                <c:pt idx="36">
                  <c:v>682100</c:v>
                </c:pt>
                <c:pt idx="37">
                  <c:v>926500</c:v>
                </c:pt>
                <c:pt idx="38">
                  <c:v>497320</c:v>
                </c:pt>
                <c:pt idx="39">
                  <c:v>803240</c:v>
                </c:pt>
                <c:pt idx="40">
                  <c:v>703000</c:v>
                </c:pt>
                <c:pt idx="41">
                  <c:v>795500</c:v>
                </c:pt>
                <c:pt idx="42">
                  <c:v>709300</c:v>
                </c:pt>
                <c:pt idx="43">
                  <c:v>559228</c:v>
                </c:pt>
                <c:pt idx="44">
                  <c:v>505100</c:v>
                </c:pt>
                <c:pt idx="45">
                  <c:v>595502</c:v>
                </c:pt>
                <c:pt idx="46">
                  <c:v>592400</c:v>
                </c:pt>
                <c:pt idx="47">
                  <c:v>787240</c:v>
                </c:pt>
                <c:pt idx="48">
                  <c:v>693450</c:v>
                </c:pt>
                <c:pt idx="49">
                  <c:v>855051</c:v>
                </c:pt>
                <c:pt idx="50">
                  <c:v>708060</c:v>
                </c:pt>
                <c:pt idx="51">
                  <c:v>814590</c:v>
                </c:pt>
                <c:pt idx="52">
                  <c:v>651770</c:v>
                </c:pt>
                <c:pt idx="53">
                  <c:v>782230</c:v>
                </c:pt>
                <c:pt idx="54">
                  <c:v>819660</c:v>
                </c:pt>
                <c:pt idx="55">
                  <c:v>784480</c:v>
                </c:pt>
                <c:pt idx="56">
                  <c:v>756800</c:v>
                </c:pt>
                <c:pt idx="57">
                  <c:v>845950</c:v>
                </c:pt>
                <c:pt idx="58">
                  <c:v>854200</c:v>
                </c:pt>
                <c:pt idx="59">
                  <c:v>853260</c:v>
                </c:pt>
                <c:pt idx="60">
                  <c:v>633201</c:v>
                </c:pt>
                <c:pt idx="61">
                  <c:v>890553</c:v>
                </c:pt>
                <c:pt idx="62">
                  <c:v>755851</c:v>
                </c:pt>
                <c:pt idx="63">
                  <c:v>928407</c:v>
                </c:pt>
                <c:pt idx="64">
                  <c:v>780601</c:v>
                </c:pt>
                <c:pt idx="65">
                  <c:v>941601</c:v>
                </c:pt>
                <c:pt idx="66">
                  <c:v>880010</c:v>
                </c:pt>
                <c:pt idx="67">
                  <c:v>779640</c:v>
                </c:pt>
                <c:pt idx="68">
                  <c:v>764480</c:v>
                </c:pt>
                <c:pt idx="69">
                  <c:v>848750</c:v>
                </c:pt>
                <c:pt idx="70">
                  <c:v>755405</c:v>
                </c:pt>
                <c:pt idx="71">
                  <c:v>959880</c:v>
                </c:pt>
                <c:pt idx="72">
                  <c:v>797050</c:v>
                </c:pt>
                <c:pt idx="73">
                  <c:v>971200</c:v>
                </c:pt>
                <c:pt idx="74">
                  <c:v>869960</c:v>
                </c:pt>
                <c:pt idx="75">
                  <c:v>800110</c:v>
                </c:pt>
                <c:pt idx="76">
                  <c:v>721370</c:v>
                </c:pt>
                <c:pt idx="77">
                  <c:v>1009800</c:v>
                </c:pt>
                <c:pt idx="78">
                  <c:v>796130</c:v>
                </c:pt>
                <c:pt idx="79">
                  <c:v>826900</c:v>
                </c:pt>
                <c:pt idx="80">
                  <c:v>630750</c:v>
                </c:pt>
                <c:pt idx="81">
                  <c:v>872070</c:v>
                </c:pt>
                <c:pt idx="82">
                  <c:v>914825</c:v>
                </c:pt>
                <c:pt idx="83">
                  <c:v>820810</c:v>
                </c:pt>
                <c:pt idx="84">
                  <c:v>824500</c:v>
                </c:pt>
                <c:pt idx="85">
                  <c:v>935250</c:v>
                </c:pt>
                <c:pt idx="86">
                  <c:v>898040</c:v>
                </c:pt>
                <c:pt idx="87">
                  <c:v>893571</c:v>
                </c:pt>
                <c:pt idx="88">
                  <c:v>796100</c:v>
                </c:pt>
                <c:pt idx="89">
                  <c:v>957400</c:v>
                </c:pt>
                <c:pt idx="90">
                  <c:v>944696</c:v>
                </c:pt>
                <c:pt idx="91">
                  <c:v>571866</c:v>
                </c:pt>
                <c:pt idx="92">
                  <c:v>512100</c:v>
                </c:pt>
                <c:pt idx="93">
                  <c:v>637950</c:v>
                </c:pt>
                <c:pt idx="94">
                  <c:v>645217</c:v>
                </c:pt>
                <c:pt idx="95">
                  <c:v>873400</c:v>
                </c:pt>
                <c:pt idx="96">
                  <c:v>815800</c:v>
                </c:pt>
                <c:pt idx="97">
                  <c:v>922400</c:v>
                </c:pt>
                <c:pt idx="98">
                  <c:v>895930</c:v>
                </c:pt>
                <c:pt idx="99">
                  <c:v>872750</c:v>
                </c:pt>
                <c:pt idx="100">
                  <c:v>691450</c:v>
                </c:pt>
                <c:pt idx="101">
                  <c:v>988240</c:v>
                </c:pt>
                <c:pt idx="102">
                  <c:v>853887</c:v>
                </c:pt>
                <c:pt idx="103">
                  <c:v>943690</c:v>
                </c:pt>
                <c:pt idx="104">
                  <c:v>857330</c:v>
                </c:pt>
                <c:pt idx="105">
                  <c:v>1020161</c:v>
                </c:pt>
                <c:pt idx="106">
                  <c:v>949970</c:v>
                </c:pt>
                <c:pt idx="107">
                  <c:v>907050</c:v>
                </c:pt>
                <c:pt idx="108">
                  <c:v>802652</c:v>
                </c:pt>
                <c:pt idx="109">
                  <c:v>983700</c:v>
                </c:pt>
                <c:pt idx="110">
                  <c:v>792766</c:v>
                </c:pt>
                <c:pt idx="111">
                  <c:v>986580</c:v>
                </c:pt>
                <c:pt idx="112">
                  <c:v>438230</c:v>
                </c:pt>
                <c:pt idx="113">
                  <c:v>934330</c:v>
                </c:pt>
                <c:pt idx="114">
                  <c:v>879550</c:v>
                </c:pt>
                <c:pt idx="115">
                  <c:v>953900</c:v>
                </c:pt>
                <c:pt idx="116">
                  <c:v>474760</c:v>
                </c:pt>
                <c:pt idx="117">
                  <c:v>916200</c:v>
                </c:pt>
                <c:pt idx="118">
                  <c:v>1005610</c:v>
                </c:pt>
              </c:numCache>
            </c:numRef>
          </c:val>
          <c:extLst>
            <c:ext xmlns:c16="http://schemas.microsoft.com/office/drawing/2014/chart" uri="{C3380CC4-5D6E-409C-BE32-E72D297353CC}">
              <c16:uniqueId val="{00000001-7975-4492-A9AB-5074A51ACE90}"/>
            </c:ext>
          </c:extLst>
        </c:ser>
        <c:dLbls>
          <c:showLegendKey val="0"/>
          <c:showVal val="0"/>
          <c:showCatName val="0"/>
          <c:showSerName val="0"/>
          <c:showPercent val="0"/>
          <c:showBubbleSize val="0"/>
        </c:dLbls>
        <c:gapWidth val="400"/>
        <c:axId val="668079711"/>
        <c:axId val="668094591"/>
      </c:barChart>
      <c:catAx>
        <c:axId val="883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67375"/>
        <c:crosses val="autoZero"/>
        <c:auto val="1"/>
        <c:lblAlgn val="ctr"/>
        <c:lblOffset val="100"/>
        <c:noMultiLvlLbl val="0"/>
      </c:catAx>
      <c:valAx>
        <c:axId val="88367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369295"/>
        <c:crosses val="autoZero"/>
        <c:crossBetween val="between"/>
      </c:valAx>
      <c:valAx>
        <c:axId val="668094591"/>
        <c:scaling>
          <c:orientation val="minMax"/>
        </c:scaling>
        <c:delete val="1"/>
        <c:axPos val="r"/>
        <c:numFmt formatCode="#,##0" sourceLinked="1"/>
        <c:majorTickMark val="out"/>
        <c:minorTickMark val="none"/>
        <c:tickLblPos val="nextTo"/>
        <c:crossAx val="668079711"/>
        <c:crosses val="max"/>
        <c:crossBetween val="between"/>
      </c:valAx>
      <c:catAx>
        <c:axId val="668079711"/>
        <c:scaling>
          <c:orientation val="minMax"/>
        </c:scaling>
        <c:delete val="1"/>
        <c:axPos val="b"/>
        <c:numFmt formatCode="General" sourceLinked="1"/>
        <c:majorTickMark val="out"/>
        <c:minorTickMark val="none"/>
        <c:tickLblPos val="nextTo"/>
        <c:crossAx val="66809459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2025_July.xlsx]Untagged Pouch 12 mo Trend!PivotTable4</c:name>
    <c:fmtId val="3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Untagged Downtime Trending by Plant as a Percent of Availibility Loss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'Untagged Pouch 12 mo Trend'!$B$3:$B$5</c:f>
              <c:strCache>
                <c:ptCount val="1"/>
                <c:pt idx="0">
                  <c:v> Untagged Target - BA</c:v>
                </c:pt>
              </c:strCache>
            </c:strRef>
          </c:tx>
          <c:spPr>
            <a:ln w="28575" cap="rnd">
              <a:solidFill>
                <a:schemeClr val="accent1"/>
              </a:solidFill>
              <a:round/>
            </a:ln>
            <a:effectLst/>
          </c:spPr>
          <c:marker>
            <c:symbol val="none"/>
          </c:marker>
          <c:cat>
            <c:multiLvlStrRef>
              <c:f>'Untagged Pouch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Pouch 12 mo Trend'!$B$6:$B$82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0-5890-4891-8187-5AF7D71F0ABE}"/>
            </c:ext>
          </c:extLst>
        </c:ser>
        <c:ser>
          <c:idx val="1"/>
          <c:order val="1"/>
          <c:tx>
            <c:strRef>
              <c:f>'Untagged Pouch 12 mo Trend'!$C$3:$C$5</c:f>
              <c:strCache>
                <c:ptCount val="1"/>
                <c:pt idx="0">
                  <c:v> Untagged Target - KA</c:v>
                </c:pt>
              </c:strCache>
            </c:strRef>
          </c:tx>
          <c:spPr>
            <a:ln w="28575" cap="rnd">
              <a:solidFill>
                <a:schemeClr val="accent2"/>
              </a:solidFill>
              <a:round/>
            </a:ln>
            <a:effectLst/>
          </c:spPr>
          <c:marker>
            <c:symbol val="none"/>
          </c:marker>
          <c:cat>
            <c:multiLvlStrRef>
              <c:f>'Untagged Pouch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Pouch 12 mo Trend'!$C$6:$C$82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1-5890-4891-8187-5AF7D71F0ABE}"/>
            </c:ext>
          </c:extLst>
        </c:ser>
        <c:ser>
          <c:idx val="2"/>
          <c:order val="2"/>
          <c:tx>
            <c:strRef>
              <c:f>'Untagged Pouch 12 mo Trend'!$D$3:$D$5</c:f>
              <c:strCache>
                <c:ptCount val="1"/>
                <c:pt idx="0">
                  <c:v> Untagged Target - SD</c:v>
                </c:pt>
              </c:strCache>
            </c:strRef>
          </c:tx>
          <c:spPr>
            <a:ln w="28575" cap="rnd">
              <a:solidFill>
                <a:schemeClr val="accent3"/>
              </a:solidFill>
              <a:round/>
            </a:ln>
            <a:effectLst/>
          </c:spPr>
          <c:marker>
            <c:symbol val="none"/>
          </c:marker>
          <c:cat>
            <c:multiLvlStrRef>
              <c:f>'Untagged Pouch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Pouch 12 mo Trend'!$D$6:$D$82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9-5890-4891-8187-5AF7D71F0ABE}"/>
            </c:ext>
          </c:extLst>
        </c:ser>
        <c:ser>
          <c:idx val="3"/>
          <c:order val="3"/>
          <c:tx>
            <c:strRef>
              <c:f>'Untagged Pouch 12 mo Trend'!$E$3:$E$5</c:f>
              <c:strCache>
                <c:ptCount val="1"/>
                <c:pt idx="0">
                  <c:v> Untagged vs Loss - BA</c:v>
                </c:pt>
              </c:strCache>
            </c:strRef>
          </c:tx>
          <c:spPr>
            <a:ln w="28575" cap="rnd">
              <a:solidFill>
                <a:schemeClr val="accent4"/>
              </a:solidFill>
              <a:round/>
            </a:ln>
            <a:effectLst/>
          </c:spPr>
          <c:marker>
            <c:symbol val="none"/>
          </c:marker>
          <c:cat>
            <c:multiLvlStrRef>
              <c:f>'Untagged Pouch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Pouch 12 mo Trend'!$E$6:$E$82</c:f>
              <c:numCache>
                <c:formatCode>0.0%</c:formatCode>
                <c:ptCount val="31"/>
                <c:pt idx="0">
                  <c:v>3.7175404495053237E-2</c:v>
                </c:pt>
                <c:pt idx="1">
                  <c:v>3.6330508846643544E-2</c:v>
                </c:pt>
                <c:pt idx="2">
                  <c:v>0.12211349389894298</c:v>
                </c:pt>
                <c:pt idx="3">
                  <c:v>0.10593583387896363</c:v>
                </c:pt>
                <c:pt idx="4">
                  <c:v>0.1532906444906445</c:v>
                </c:pt>
                <c:pt idx="5">
                  <c:v>0.15238124455931923</c:v>
                </c:pt>
                <c:pt idx="6">
                  <c:v>0.21317306602618244</c:v>
                </c:pt>
                <c:pt idx="7">
                  <c:v>0.31436905503846663</c:v>
                </c:pt>
                <c:pt idx="8">
                  <c:v>0.1977615850267207</c:v>
                </c:pt>
                <c:pt idx="9">
                  <c:v>0.16209317617778285</c:v>
                </c:pt>
                <c:pt idx="10">
                  <c:v>9.7472476702387775E-2</c:v>
                </c:pt>
                <c:pt idx="11">
                  <c:v>0.12183682902311387</c:v>
                </c:pt>
                <c:pt idx="12">
                  <c:v>0.30399964408061569</c:v>
                </c:pt>
                <c:pt idx="13">
                  <c:v>0.15882995365860864</c:v>
                </c:pt>
                <c:pt idx="14">
                  <c:v>0.16132598990278305</c:v>
                </c:pt>
                <c:pt idx="15">
                  <c:v>0.1732974901538325</c:v>
                </c:pt>
                <c:pt idx="16">
                  <c:v>0.32944420873992358</c:v>
                </c:pt>
                <c:pt idx="17">
                  <c:v>0.35019710119458902</c:v>
                </c:pt>
                <c:pt idx="18">
                  <c:v>0.39457763742884461</c:v>
                </c:pt>
                <c:pt idx="19">
                  <c:v>0.36678061697121728</c:v>
                </c:pt>
                <c:pt idx="20">
                  <c:v>0.32044028392140728</c:v>
                </c:pt>
                <c:pt idx="21">
                  <c:v>0.36921561489539378</c:v>
                </c:pt>
                <c:pt idx="22">
                  <c:v>0.29831383820839541</c:v>
                </c:pt>
                <c:pt idx="23">
                  <c:v>0.38441562334883467</c:v>
                </c:pt>
                <c:pt idx="24">
                  <c:v>0.24344835026223197</c:v>
                </c:pt>
                <c:pt idx="25">
                  <c:v>0.25746958677823023</c:v>
                </c:pt>
                <c:pt idx="26">
                  <c:v>0.38138005186262725</c:v>
                </c:pt>
                <c:pt idx="27">
                  <c:v>0.41915566842916013</c:v>
                </c:pt>
                <c:pt idx="28">
                  <c:v>0.29279470293412907</c:v>
                </c:pt>
                <c:pt idx="29">
                  <c:v>0.39209287124793424</c:v>
                </c:pt>
                <c:pt idx="30">
                  <c:v>0.35653032238469995</c:v>
                </c:pt>
              </c:numCache>
            </c:numRef>
          </c:val>
          <c:smooth val="0"/>
          <c:extLst>
            <c:ext xmlns:c16="http://schemas.microsoft.com/office/drawing/2014/chart" uri="{C3380CC4-5D6E-409C-BE32-E72D297353CC}">
              <c16:uniqueId val="{0000000A-5890-4891-8187-5AF7D71F0ABE}"/>
            </c:ext>
          </c:extLst>
        </c:ser>
        <c:ser>
          <c:idx val="4"/>
          <c:order val="4"/>
          <c:tx>
            <c:strRef>
              <c:f>'Untagged Pouch 12 mo Trend'!$F$3:$F$5</c:f>
              <c:strCache>
                <c:ptCount val="1"/>
                <c:pt idx="0">
                  <c:v> Untagged vs Loss - KA</c:v>
                </c:pt>
              </c:strCache>
            </c:strRef>
          </c:tx>
          <c:spPr>
            <a:ln w="28575" cap="rnd">
              <a:solidFill>
                <a:schemeClr val="accent5"/>
              </a:solidFill>
              <a:round/>
            </a:ln>
            <a:effectLst/>
          </c:spPr>
          <c:marker>
            <c:symbol val="none"/>
          </c:marker>
          <c:cat>
            <c:multiLvlStrRef>
              <c:f>'Untagged Pouch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Pouch 12 mo Trend'!$F$6:$F$82</c:f>
              <c:numCache>
                <c:formatCode>0.0%</c:formatCode>
                <c:ptCount val="31"/>
                <c:pt idx="0">
                  <c:v>2.199027884369404E-2</c:v>
                </c:pt>
                <c:pt idx="1">
                  <c:v>1.1697033081961799E-2</c:v>
                </c:pt>
                <c:pt idx="2">
                  <c:v>9.9885522645555575E-3</c:v>
                </c:pt>
                <c:pt idx="3">
                  <c:v>1.3503226403147432E-2</c:v>
                </c:pt>
                <c:pt idx="4">
                  <c:v>8.9380613823981311E-3</c:v>
                </c:pt>
                <c:pt idx="5">
                  <c:v>9.8285631265436595E-3</c:v>
                </c:pt>
                <c:pt idx="6">
                  <c:v>4.5454762941449477E-3</c:v>
                </c:pt>
                <c:pt idx="7">
                  <c:v>1.0685552759916755E-2</c:v>
                </c:pt>
                <c:pt idx="8">
                  <c:v>1.0710693932282937E-2</c:v>
                </c:pt>
                <c:pt idx="9">
                  <c:v>1.0168765244907375E-2</c:v>
                </c:pt>
                <c:pt idx="10">
                  <c:v>6.6377286469505295E-3</c:v>
                </c:pt>
                <c:pt idx="11">
                  <c:v>2.9434706462389804E-3</c:v>
                </c:pt>
                <c:pt idx="12">
                  <c:v>0.1055493788369507</c:v>
                </c:pt>
                <c:pt idx="13">
                  <c:v>1.6017857580886502E-2</c:v>
                </c:pt>
                <c:pt idx="14">
                  <c:v>6.7852637294198437E-2</c:v>
                </c:pt>
                <c:pt idx="15">
                  <c:v>1.8190722731406987E-2</c:v>
                </c:pt>
                <c:pt idx="16">
                  <c:v>5.1947384647004442E-2</c:v>
                </c:pt>
                <c:pt idx="17">
                  <c:v>3.234581768401841E-2</c:v>
                </c:pt>
                <c:pt idx="18">
                  <c:v>2.3588357822439898E-2</c:v>
                </c:pt>
                <c:pt idx="19">
                  <c:v>2.1416681529041075E-2</c:v>
                </c:pt>
                <c:pt idx="20">
                  <c:v>5.1128084606345499E-2</c:v>
                </c:pt>
                <c:pt idx="21">
                  <c:v>1.8093535211036564E-2</c:v>
                </c:pt>
                <c:pt idx="22">
                  <c:v>1.9545021586115617E-2</c:v>
                </c:pt>
                <c:pt idx="23">
                  <c:v>1.9959051402692846E-2</c:v>
                </c:pt>
                <c:pt idx="24">
                  <c:v>0.10564585115483338</c:v>
                </c:pt>
                <c:pt idx="25">
                  <c:v>2.2854576529148313E-2</c:v>
                </c:pt>
                <c:pt idx="26">
                  <c:v>1.9069174536278256E-2</c:v>
                </c:pt>
                <c:pt idx="27">
                  <c:v>-3.5507322726793827E-2</c:v>
                </c:pt>
                <c:pt idx="28">
                  <c:v>3.0924821699988309E-2</c:v>
                </c:pt>
                <c:pt idx="29">
                  <c:v>1.8252901040888489E-2</c:v>
                </c:pt>
                <c:pt idx="30">
                  <c:v>-4.9010343506576425E-2</c:v>
                </c:pt>
              </c:numCache>
            </c:numRef>
          </c:val>
          <c:smooth val="0"/>
          <c:extLst>
            <c:ext xmlns:c16="http://schemas.microsoft.com/office/drawing/2014/chart" uri="{C3380CC4-5D6E-409C-BE32-E72D297353CC}">
              <c16:uniqueId val="{0000000B-5890-4891-8187-5AF7D71F0ABE}"/>
            </c:ext>
          </c:extLst>
        </c:ser>
        <c:ser>
          <c:idx val="5"/>
          <c:order val="5"/>
          <c:tx>
            <c:strRef>
              <c:f>'Untagged Pouch 12 mo Trend'!$G$3:$G$5</c:f>
              <c:strCache>
                <c:ptCount val="1"/>
                <c:pt idx="0">
                  <c:v> Untagged vs Loss - SD</c:v>
                </c:pt>
              </c:strCache>
            </c:strRef>
          </c:tx>
          <c:spPr>
            <a:ln w="28575" cap="rnd">
              <a:solidFill>
                <a:schemeClr val="accent6"/>
              </a:solidFill>
              <a:round/>
            </a:ln>
            <a:effectLst/>
          </c:spPr>
          <c:marker>
            <c:symbol val="none"/>
          </c:marker>
          <c:cat>
            <c:multiLvlStrRef>
              <c:f>'Untagged Pouch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Pouch 12 mo Trend'!$G$6:$G$82</c:f>
              <c:numCache>
                <c:formatCode>0.0%</c:formatCode>
                <c:ptCount val="31"/>
                <c:pt idx="0">
                  <c:v>1.7762453073093442E-2</c:v>
                </c:pt>
                <c:pt idx="1">
                  <c:v>1.5948307377348831E-2</c:v>
                </c:pt>
                <c:pt idx="2">
                  <c:v>1.5819353192575106E-2</c:v>
                </c:pt>
                <c:pt idx="3">
                  <c:v>1.3005966859605056E-2</c:v>
                </c:pt>
                <c:pt idx="4">
                  <c:v>2.0397849956355952E-2</c:v>
                </c:pt>
                <c:pt idx="5">
                  <c:v>3.233188346051271E-2</c:v>
                </c:pt>
                <c:pt idx="6">
                  <c:v>2.0887217533351481E-2</c:v>
                </c:pt>
                <c:pt idx="7">
                  <c:v>1.0212881201314205E-2</c:v>
                </c:pt>
                <c:pt idx="8">
                  <c:v>1.6483147011851725E-2</c:v>
                </c:pt>
                <c:pt idx="9">
                  <c:v>2.5290995111457028E-2</c:v>
                </c:pt>
                <c:pt idx="10">
                  <c:v>2.0929048990148986E-2</c:v>
                </c:pt>
                <c:pt idx="11">
                  <c:v>0.1396470621774952</c:v>
                </c:pt>
                <c:pt idx="12">
                  <c:v>1.9721064518382264E-2</c:v>
                </c:pt>
                <c:pt idx="13">
                  <c:v>1.9009266476141002E-2</c:v>
                </c:pt>
                <c:pt idx="14">
                  <c:v>3.5094141621212667E-2</c:v>
                </c:pt>
                <c:pt idx="15">
                  <c:v>3.3481229046570533E-2</c:v>
                </c:pt>
                <c:pt idx="16">
                  <c:v>4.9449971358763639E-2</c:v>
                </c:pt>
                <c:pt idx="17">
                  <c:v>4.17057974087875E-2</c:v>
                </c:pt>
                <c:pt idx="18">
                  <c:v>5.235014115271279E-2</c:v>
                </c:pt>
                <c:pt idx="19">
                  <c:v>4.4464169599636692E-2</c:v>
                </c:pt>
                <c:pt idx="20">
                  <c:v>8.4753688944608593E-2</c:v>
                </c:pt>
                <c:pt idx="21">
                  <c:v>9.1528153332272932E-2</c:v>
                </c:pt>
                <c:pt idx="22">
                  <c:v>0.11724518320735082</c:v>
                </c:pt>
                <c:pt idx="23">
                  <c:v>0.20807873772140148</c:v>
                </c:pt>
                <c:pt idx="24">
                  <c:v>0.14742085667971846</c:v>
                </c:pt>
                <c:pt idx="25">
                  <c:v>7.221315050153658E-2</c:v>
                </c:pt>
                <c:pt idx="26">
                  <c:v>7.675454922522254E-2</c:v>
                </c:pt>
                <c:pt idx="27">
                  <c:v>0.11995116578873229</c:v>
                </c:pt>
                <c:pt idx="28">
                  <c:v>0.10053018943737199</c:v>
                </c:pt>
                <c:pt idx="29">
                  <c:v>7.1949322071571398E-2</c:v>
                </c:pt>
                <c:pt idx="30">
                  <c:v>7.1620907466592831E-2</c:v>
                </c:pt>
              </c:numCache>
            </c:numRef>
          </c:val>
          <c:smooth val="0"/>
          <c:extLst>
            <c:ext xmlns:c16="http://schemas.microsoft.com/office/drawing/2014/chart" uri="{C3380CC4-5D6E-409C-BE32-E72D297353CC}">
              <c16:uniqueId val="{0000000C-5890-4891-8187-5AF7D71F0ABE}"/>
            </c:ext>
          </c:extLst>
        </c:ser>
        <c:dLbls>
          <c:showLegendKey val="0"/>
          <c:showVal val="0"/>
          <c:showCatName val="0"/>
          <c:showSerName val="0"/>
          <c:showPercent val="0"/>
          <c:showBubbleSize val="0"/>
        </c:dLbls>
        <c:smooth val="0"/>
        <c:axId val="534192544"/>
        <c:axId val="534167584"/>
      </c:lineChart>
      <c:catAx>
        <c:axId val="5341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67584"/>
        <c:crosses val="autoZero"/>
        <c:auto val="1"/>
        <c:lblAlgn val="ctr"/>
        <c:lblOffset val="100"/>
        <c:noMultiLvlLbl val="0"/>
      </c:catAx>
      <c:valAx>
        <c:axId val="5341675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2025_July.xlsx]Untagged 1AC 12 mo Trend!PivotTable4</c:name>
    <c:fmtId val="3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Untagged Downtime Trending by Plant as a Percent of Availibility Loss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'Untagged 1AC 12 mo Trend'!$B$3:$B$5</c:f>
              <c:strCache>
                <c:ptCount val="1"/>
                <c:pt idx="0">
                  <c:v> Untagged Target - BA</c:v>
                </c:pt>
              </c:strCache>
            </c:strRef>
          </c:tx>
          <c:spPr>
            <a:ln w="28575" cap="rnd">
              <a:solidFill>
                <a:schemeClr val="accent1"/>
              </a:solidFill>
              <a:round/>
            </a:ln>
            <a:effectLst/>
          </c:spPr>
          <c:marker>
            <c:symbol val="none"/>
          </c:marker>
          <c:cat>
            <c:multiLvlStrRef>
              <c:f>'Untagged 1AC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1AC 12 mo Trend'!$B$6:$B$82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0-9F40-454B-BE3F-E68AF782DC6C}"/>
            </c:ext>
          </c:extLst>
        </c:ser>
        <c:ser>
          <c:idx val="1"/>
          <c:order val="1"/>
          <c:tx>
            <c:strRef>
              <c:f>'Untagged 1AC 12 mo Trend'!$C$3:$C$5</c:f>
              <c:strCache>
                <c:ptCount val="1"/>
                <c:pt idx="0">
                  <c:v> Untagged Target - KA</c:v>
                </c:pt>
              </c:strCache>
            </c:strRef>
          </c:tx>
          <c:spPr>
            <a:ln w="28575" cap="rnd">
              <a:solidFill>
                <a:schemeClr val="accent2"/>
              </a:solidFill>
              <a:round/>
            </a:ln>
            <a:effectLst/>
          </c:spPr>
          <c:marker>
            <c:symbol val="none"/>
          </c:marker>
          <c:cat>
            <c:multiLvlStrRef>
              <c:f>'Untagged 1AC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1AC 12 mo Trend'!$C$6:$C$82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1-9F40-454B-BE3F-E68AF782DC6C}"/>
            </c:ext>
          </c:extLst>
        </c:ser>
        <c:ser>
          <c:idx val="2"/>
          <c:order val="2"/>
          <c:tx>
            <c:strRef>
              <c:f>'Untagged 1AC 12 mo Trend'!$D$3:$D$5</c:f>
              <c:strCache>
                <c:ptCount val="1"/>
                <c:pt idx="0">
                  <c:v> Untagged Target - SD</c:v>
                </c:pt>
              </c:strCache>
            </c:strRef>
          </c:tx>
          <c:spPr>
            <a:ln w="28575" cap="rnd">
              <a:solidFill>
                <a:schemeClr val="accent3"/>
              </a:solidFill>
              <a:round/>
            </a:ln>
            <a:effectLst/>
          </c:spPr>
          <c:marker>
            <c:symbol val="none"/>
          </c:marker>
          <c:cat>
            <c:multiLvlStrRef>
              <c:f>'Untagged 1AC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1AC 12 mo Trend'!$D$6:$D$82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B-9F40-454B-BE3F-E68AF782DC6C}"/>
            </c:ext>
          </c:extLst>
        </c:ser>
        <c:ser>
          <c:idx val="3"/>
          <c:order val="3"/>
          <c:tx>
            <c:strRef>
              <c:f>'Untagged 1AC 12 mo Trend'!$E$3:$E$5</c:f>
              <c:strCache>
                <c:ptCount val="1"/>
                <c:pt idx="0">
                  <c:v> Untagged vs Loss - BA</c:v>
                </c:pt>
              </c:strCache>
            </c:strRef>
          </c:tx>
          <c:spPr>
            <a:ln w="28575" cap="rnd">
              <a:solidFill>
                <a:schemeClr val="accent4"/>
              </a:solidFill>
              <a:round/>
            </a:ln>
            <a:effectLst/>
          </c:spPr>
          <c:marker>
            <c:symbol val="none"/>
          </c:marker>
          <c:cat>
            <c:multiLvlStrRef>
              <c:f>'Untagged 1AC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1AC 12 mo Trend'!$E$6:$E$82</c:f>
              <c:numCache>
                <c:formatCode>0.0%</c:formatCode>
                <c:ptCount val="31"/>
                <c:pt idx="0">
                  <c:v>0.11215176610079132</c:v>
                </c:pt>
                <c:pt idx="1">
                  <c:v>0.12630868662161174</c:v>
                </c:pt>
                <c:pt idx="2">
                  <c:v>0.14490080701035349</c:v>
                </c:pt>
                <c:pt idx="3">
                  <c:v>0.14769003754095875</c:v>
                </c:pt>
                <c:pt idx="4">
                  <c:v>0.21439070145241448</c:v>
                </c:pt>
                <c:pt idx="5">
                  <c:v>0.20275885522386478</c:v>
                </c:pt>
                <c:pt idx="6">
                  <c:v>0.39845645600806295</c:v>
                </c:pt>
                <c:pt idx="7">
                  <c:v>0.58167189003892628</c:v>
                </c:pt>
                <c:pt idx="8">
                  <c:v>0.29464968849054551</c:v>
                </c:pt>
                <c:pt idx="9">
                  <c:v>0.35042898911949399</c:v>
                </c:pt>
                <c:pt idx="10">
                  <c:v>0.1934026406983374</c:v>
                </c:pt>
                <c:pt idx="11">
                  <c:v>8.0262469174441631E-2</c:v>
                </c:pt>
                <c:pt idx="12">
                  <c:v>0.24741060419235503</c:v>
                </c:pt>
                <c:pt idx="13">
                  <c:v>0.1665537106065742</c:v>
                </c:pt>
                <c:pt idx="14">
                  <c:v>0.11409610215053775</c:v>
                </c:pt>
                <c:pt idx="15">
                  <c:v>0.13306476225355551</c:v>
                </c:pt>
                <c:pt idx="16">
                  <c:v>8.0409587683646602E-2</c:v>
                </c:pt>
                <c:pt idx="17">
                  <c:v>2.1633785127426863E-2</c:v>
                </c:pt>
                <c:pt idx="18">
                  <c:v>2.8338016960533174E-2</c:v>
                </c:pt>
                <c:pt idx="19">
                  <c:v>3.3018043874316803E-2</c:v>
                </c:pt>
                <c:pt idx="20">
                  <c:v>3.5904560229832308E-2</c:v>
                </c:pt>
                <c:pt idx="21">
                  <c:v>3.2565660229092984E-2</c:v>
                </c:pt>
                <c:pt idx="22">
                  <c:v>2.2956647485915704E-2</c:v>
                </c:pt>
                <c:pt idx="23">
                  <c:v>8.6049366651768829E-3</c:v>
                </c:pt>
                <c:pt idx="24">
                  <c:v>2.7031077710333883E-2</c:v>
                </c:pt>
                <c:pt idx="25">
                  <c:v>0.23208355282746632</c:v>
                </c:pt>
                <c:pt idx="26">
                  <c:v>3.707852582054437E-2</c:v>
                </c:pt>
                <c:pt idx="27">
                  <c:v>0.36202294889038283</c:v>
                </c:pt>
                <c:pt idx="28">
                  <c:v>1.9463642839266111E-2</c:v>
                </c:pt>
                <c:pt idx="29">
                  <c:v>0.19959984052685201</c:v>
                </c:pt>
                <c:pt idx="30">
                  <c:v>1.30514288446139E-2</c:v>
                </c:pt>
              </c:numCache>
            </c:numRef>
          </c:val>
          <c:smooth val="0"/>
          <c:extLst>
            <c:ext xmlns:c16="http://schemas.microsoft.com/office/drawing/2014/chart" uri="{C3380CC4-5D6E-409C-BE32-E72D297353CC}">
              <c16:uniqueId val="{0000000C-9F40-454B-BE3F-E68AF782DC6C}"/>
            </c:ext>
          </c:extLst>
        </c:ser>
        <c:ser>
          <c:idx val="4"/>
          <c:order val="4"/>
          <c:tx>
            <c:strRef>
              <c:f>'Untagged 1AC 12 mo Trend'!$F$3:$F$5</c:f>
              <c:strCache>
                <c:ptCount val="1"/>
                <c:pt idx="0">
                  <c:v> Untagged vs Loss - KA</c:v>
                </c:pt>
              </c:strCache>
            </c:strRef>
          </c:tx>
          <c:spPr>
            <a:ln w="28575" cap="rnd">
              <a:solidFill>
                <a:schemeClr val="accent5"/>
              </a:solidFill>
              <a:round/>
            </a:ln>
            <a:effectLst/>
          </c:spPr>
          <c:marker>
            <c:symbol val="none"/>
          </c:marker>
          <c:cat>
            <c:multiLvlStrRef>
              <c:f>'Untagged 1AC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1AC 12 mo Trend'!$F$6:$F$82</c:f>
              <c:numCache>
                <c:formatCode>0.0%</c:formatCode>
                <c:ptCount val="31"/>
                <c:pt idx="0">
                  <c:v>#N/A</c:v>
                </c:pt>
                <c:pt idx="1">
                  <c:v>#N/A</c:v>
                </c:pt>
                <c:pt idx="2">
                  <c:v>#N/A</c:v>
                </c:pt>
                <c:pt idx="3">
                  <c:v>#N/A</c:v>
                </c:pt>
                <c:pt idx="4">
                  <c:v>#N/A</c:v>
                </c:pt>
                <c:pt idx="5">
                  <c:v>#N/A</c:v>
                </c:pt>
                <c:pt idx="6">
                  <c:v>#N/A</c:v>
                </c:pt>
                <c:pt idx="7">
                  <c:v>#N/A</c:v>
                </c:pt>
                <c:pt idx="8">
                  <c:v>#N/A</c:v>
                </c:pt>
                <c:pt idx="9">
                  <c:v>#N/A</c:v>
                </c:pt>
                <c:pt idx="10">
                  <c:v>4.4771050112699546E-4</c:v>
                </c:pt>
                <c:pt idx="11">
                  <c:v>9.5540536872675934E-3</c:v>
                </c:pt>
                <c:pt idx="12">
                  <c:v>4.8122854817593159E-3</c:v>
                </c:pt>
                <c:pt idx="13">
                  <c:v>7.2127551881221545E-3</c:v>
                </c:pt>
                <c:pt idx="14">
                  <c:v>0.10251798561151078</c:v>
                </c:pt>
                <c:pt idx="15">
                  <c:v>1.0798272276435763E-2</c:v>
                </c:pt>
                <c:pt idx="16">
                  <c:v>1.2935794289320084E-2</c:v>
                </c:pt>
                <c:pt idx="17">
                  <c:v>8.5186630251007922E-3</c:v>
                </c:pt>
                <c:pt idx="18">
                  <c:v>2.5941800135348531E-3</c:v>
                </c:pt>
                <c:pt idx="19">
                  <c:v>1.4582489439268561E-2</c:v>
                </c:pt>
                <c:pt idx="20">
                  <c:v>4.0825794479239152E-3</c:v>
                </c:pt>
                <c:pt idx="21">
                  <c:v>1.2447420379431708E-3</c:v>
                </c:pt>
                <c:pt idx="22">
                  <c:v>3.0776445760178212E-3</c:v>
                </c:pt>
                <c:pt idx="23">
                  <c:v>1.2009695901278098E-2</c:v>
                </c:pt>
                <c:pt idx="24">
                  <c:v>9.2069789918103623E-3</c:v>
                </c:pt>
                <c:pt idx="25">
                  <c:v>6.981519507186857E-3</c:v>
                </c:pt>
                <c:pt idx="26">
                  <c:v>8.3575159605339486E-3</c:v>
                </c:pt>
                <c:pt idx="27">
                  <c:v>1.09254498714653E-2</c:v>
                </c:pt>
                <c:pt idx="28">
                  <c:v>1.8432830160054627E-2</c:v>
                </c:pt>
                <c:pt idx="29">
                  <c:v>1.5867673222099334E-2</c:v>
                </c:pt>
                <c:pt idx="30">
                  <c:v>4.2089654385764792E-2</c:v>
                </c:pt>
              </c:numCache>
            </c:numRef>
          </c:val>
          <c:smooth val="0"/>
          <c:extLst>
            <c:ext xmlns:c16="http://schemas.microsoft.com/office/drawing/2014/chart" uri="{C3380CC4-5D6E-409C-BE32-E72D297353CC}">
              <c16:uniqueId val="{0000000D-9F40-454B-BE3F-E68AF782DC6C}"/>
            </c:ext>
          </c:extLst>
        </c:ser>
        <c:ser>
          <c:idx val="5"/>
          <c:order val="5"/>
          <c:tx>
            <c:strRef>
              <c:f>'Untagged 1AC 12 mo Trend'!$G$3:$G$5</c:f>
              <c:strCache>
                <c:ptCount val="1"/>
                <c:pt idx="0">
                  <c:v> Untagged vs Loss - SD</c:v>
                </c:pt>
              </c:strCache>
            </c:strRef>
          </c:tx>
          <c:spPr>
            <a:ln w="28575" cap="rnd">
              <a:solidFill>
                <a:schemeClr val="accent6"/>
              </a:solidFill>
              <a:round/>
            </a:ln>
            <a:effectLst/>
          </c:spPr>
          <c:marker>
            <c:symbol val="none"/>
          </c:marker>
          <c:cat>
            <c:multiLvlStrRef>
              <c:f>'Untagged 1AC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1AC 12 mo Trend'!$G$6:$G$82</c:f>
              <c:numCache>
                <c:formatCode>0.0%</c:formatCode>
                <c:ptCount val="31"/>
                <c:pt idx="0">
                  <c:v>5.7779956404292827E-3</c:v>
                </c:pt>
                <c:pt idx="1">
                  <c:v>3.0339550230501007E-2</c:v>
                </c:pt>
                <c:pt idx="2">
                  <c:v>8.5756009652729597E-3</c:v>
                </c:pt>
                <c:pt idx="3">
                  <c:v>6.1927410859641862E-3</c:v>
                </c:pt>
                <c:pt idx="4">
                  <c:v>6.825738886234437E-3</c:v>
                </c:pt>
                <c:pt idx="5">
                  <c:v>7.5159284269962975E-3</c:v>
                </c:pt>
                <c:pt idx="6">
                  <c:v>8.2289155262770652E-3</c:v>
                </c:pt>
                <c:pt idx="7">
                  <c:v>6.0492752688865257E-3</c:v>
                </c:pt>
                <c:pt idx="8">
                  <c:v>6.1870373532336318E-3</c:v>
                </c:pt>
                <c:pt idx="9">
                  <c:v>5.2328788714634724E-3</c:v>
                </c:pt>
                <c:pt idx="10">
                  <c:v>5.1525247371211891E-3</c:v>
                </c:pt>
                <c:pt idx="11">
                  <c:v>6.724476734752744E-3</c:v>
                </c:pt>
                <c:pt idx="12">
                  <c:v>9.6687061327221744E-3</c:v>
                </c:pt>
                <c:pt idx="13">
                  <c:v>4.4600517776125878E-2</c:v>
                </c:pt>
                <c:pt idx="14">
                  <c:v>1.7684057002218097E-2</c:v>
                </c:pt>
                <c:pt idx="15">
                  <c:v>1.3343597639209647E-2</c:v>
                </c:pt>
                <c:pt idx="16">
                  <c:v>1.4845041171222558E-2</c:v>
                </c:pt>
                <c:pt idx="17">
                  <c:v>1.4475004677586707E-2</c:v>
                </c:pt>
                <c:pt idx="18">
                  <c:v>8.4920305559398099E-2</c:v>
                </c:pt>
                <c:pt idx="19">
                  <c:v>1.7636422918457479E-2</c:v>
                </c:pt>
                <c:pt idx="20">
                  <c:v>2.4763302972195592E-2</c:v>
                </c:pt>
                <c:pt idx="21">
                  <c:v>3.6144947052702457E-2</c:v>
                </c:pt>
                <c:pt idx="22">
                  <c:v>2.2008991478225857E-2</c:v>
                </c:pt>
                <c:pt idx="23">
                  <c:v>2.4744051106089768E-2</c:v>
                </c:pt>
                <c:pt idx="24">
                  <c:v>0.12625842378135205</c:v>
                </c:pt>
                <c:pt idx="25">
                  <c:v>3.0421246584916451E-2</c:v>
                </c:pt>
                <c:pt idx="26">
                  <c:v>1.5228919826757536E-2</c:v>
                </c:pt>
                <c:pt idx="27">
                  <c:v>4.8837251586392461E-2</c:v>
                </c:pt>
                <c:pt idx="28">
                  <c:v>4.7595227971888067E-2</c:v>
                </c:pt>
                <c:pt idx="29">
                  <c:v>1.7470945893942894E-2</c:v>
                </c:pt>
                <c:pt idx="30">
                  <c:v>2.2968773124167535E-2</c:v>
                </c:pt>
              </c:numCache>
            </c:numRef>
          </c:val>
          <c:smooth val="0"/>
          <c:extLst>
            <c:ext xmlns:c16="http://schemas.microsoft.com/office/drawing/2014/chart" uri="{C3380CC4-5D6E-409C-BE32-E72D297353CC}">
              <c16:uniqueId val="{0000000E-9F40-454B-BE3F-E68AF782DC6C}"/>
            </c:ext>
          </c:extLst>
        </c:ser>
        <c:dLbls>
          <c:showLegendKey val="0"/>
          <c:showVal val="0"/>
          <c:showCatName val="0"/>
          <c:showSerName val="0"/>
          <c:showPercent val="0"/>
          <c:showBubbleSize val="0"/>
        </c:dLbls>
        <c:smooth val="0"/>
        <c:axId val="534192544"/>
        <c:axId val="534167584"/>
      </c:lineChart>
      <c:catAx>
        <c:axId val="5341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67584"/>
        <c:crosses val="autoZero"/>
        <c:auto val="1"/>
        <c:lblAlgn val="ctr"/>
        <c:lblOffset val="100"/>
        <c:noMultiLvlLbl val="0"/>
      </c:catAx>
      <c:valAx>
        <c:axId val="5341675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2025_July.xlsx]Untagged 2AC 12 mo Trend!PivotTable4</c:name>
    <c:fmtId val="3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Untagged Downtime Trending by Plant as a Percent of Availibility Loss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'Untagged 2AC 12 mo Trend'!$B$3:$B$5</c:f>
              <c:strCache>
                <c:ptCount val="1"/>
                <c:pt idx="0">
                  <c:v> Untagged Target - KA</c:v>
                </c:pt>
              </c:strCache>
            </c:strRef>
          </c:tx>
          <c:spPr>
            <a:ln w="28575" cap="rnd">
              <a:solidFill>
                <a:schemeClr val="accent1"/>
              </a:solidFill>
              <a:round/>
            </a:ln>
            <a:effectLst/>
          </c:spPr>
          <c:marker>
            <c:symbol val="none"/>
          </c:marker>
          <c:cat>
            <c:multiLvlStrRef>
              <c:f>'Untagged 2AC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2AC 12 mo Trend'!$B$6:$B$82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0-2BFA-4FB0-A213-5A8997EB1688}"/>
            </c:ext>
          </c:extLst>
        </c:ser>
        <c:ser>
          <c:idx val="1"/>
          <c:order val="1"/>
          <c:tx>
            <c:strRef>
              <c:f>'Untagged 2AC 12 mo Trend'!$C$3:$C$5</c:f>
              <c:strCache>
                <c:ptCount val="1"/>
                <c:pt idx="0">
                  <c:v> Untagged Target - SD</c:v>
                </c:pt>
              </c:strCache>
            </c:strRef>
          </c:tx>
          <c:spPr>
            <a:ln w="28575" cap="rnd">
              <a:solidFill>
                <a:schemeClr val="accent2"/>
              </a:solidFill>
              <a:round/>
            </a:ln>
            <a:effectLst/>
          </c:spPr>
          <c:marker>
            <c:symbol val="none"/>
          </c:marker>
          <c:cat>
            <c:multiLvlStrRef>
              <c:f>'Untagged 2AC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2AC 12 mo Trend'!$C$6:$C$82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1-2BFA-4FB0-A213-5A8997EB1688}"/>
            </c:ext>
          </c:extLst>
        </c:ser>
        <c:ser>
          <c:idx val="2"/>
          <c:order val="2"/>
          <c:tx>
            <c:strRef>
              <c:f>'Untagged 2AC 12 mo Trend'!$D$3:$D$5</c:f>
              <c:strCache>
                <c:ptCount val="1"/>
                <c:pt idx="0">
                  <c:v> Untagged vs Loss - KA</c:v>
                </c:pt>
              </c:strCache>
            </c:strRef>
          </c:tx>
          <c:spPr>
            <a:ln w="28575" cap="rnd">
              <a:solidFill>
                <a:schemeClr val="accent3"/>
              </a:solidFill>
              <a:round/>
            </a:ln>
            <a:effectLst/>
          </c:spPr>
          <c:marker>
            <c:symbol val="none"/>
          </c:marker>
          <c:cat>
            <c:multiLvlStrRef>
              <c:f>'Untagged 2AC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2AC 12 mo Trend'!$D$6:$D$82</c:f>
              <c:numCache>
                <c:formatCode>0.0%</c:formatCode>
                <c:ptCount val="31"/>
                <c:pt idx="0">
                  <c:v>5.0188625584488365E-3</c:v>
                </c:pt>
                <c:pt idx="1">
                  <c:v>1.8512679973160656E-3</c:v>
                </c:pt>
                <c:pt idx="2">
                  <c:v>5.9802693226923857E-3</c:v>
                </c:pt>
                <c:pt idx="3">
                  <c:v>1.2156816765299383E-3</c:v>
                </c:pt>
                <c:pt idx="4">
                  <c:v>3.5729117440678206E-3</c:v>
                </c:pt>
                <c:pt idx="5">
                  <c:v>7.3994213154936319E-3</c:v>
                </c:pt>
                <c:pt idx="6">
                  <c:v>1.9142325945496357E-3</c:v>
                </c:pt>
                <c:pt idx="7">
                  <c:v>6.8343137592165757E-3</c:v>
                </c:pt>
                <c:pt idx="8">
                  <c:v>1.0460346399270739E-2</c:v>
                </c:pt>
                <c:pt idx="9">
                  <c:v>8.0240180567405003E-3</c:v>
                </c:pt>
                <c:pt idx="10">
                  <c:v>1.3335100303145758E-2</c:v>
                </c:pt>
                <c:pt idx="11">
                  <c:v>4.3843055215543143E-3</c:v>
                </c:pt>
                <c:pt idx="12">
                  <c:v>8.4719953487084401E-3</c:v>
                </c:pt>
                <c:pt idx="13">
                  <c:v>1.7414334173816822E-2</c:v>
                </c:pt>
                <c:pt idx="14">
                  <c:v>1.5798804723914098E-2</c:v>
                </c:pt>
                <c:pt idx="15">
                  <c:v>5.0632213228906688E-2</c:v>
                </c:pt>
                <c:pt idx="16">
                  <c:v>1.9584052173583326E-2</c:v>
                </c:pt>
                <c:pt idx="17">
                  <c:v>2.1101143685070441E-2</c:v>
                </c:pt>
                <c:pt idx="18">
                  <c:v>7.3516282129599195E-2</c:v>
                </c:pt>
                <c:pt idx="19">
                  <c:v>7.8308134281051475E-2</c:v>
                </c:pt>
                <c:pt idx="20">
                  <c:v>1.5984912082983544E-2</c:v>
                </c:pt>
                <c:pt idx="21">
                  <c:v>9.3148654519434725E-3</c:v>
                </c:pt>
                <c:pt idx="22">
                  <c:v>4.2591929321872016E-2</c:v>
                </c:pt>
                <c:pt idx="23">
                  <c:v>2.34742816913803E-2</c:v>
                </c:pt>
                <c:pt idx="24">
                  <c:v>1.1230144070927229E-2</c:v>
                </c:pt>
                <c:pt idx="25">
                  <c:v>1.2748829150557243E-2</c:v>
                </c:pt>
                <c:pt idx="26">
                  <c:v>3.6883208518417553E-2</c:v>
                </c:pt>
                <c:pt idx="27">
                  <c:v>7.4877867170332221E-2</c:v>
                </c:pt>
                <c:pt idx="28">
                  <c:v>4.1048450448656237E-2</c:v>
                </c:pt>
                <c:pt idx="29">
                  <c:v>3.0874758912461903E-2</c:v>
                </c:pt>
                <c:pt idx="30">
                  <c:v>-0.10683641111732882</c:v>
                </c:pt>
              </c:numCache>
            </c:numRef>
          </c:val>
          <c:smooth val="0"/>
          <c:extLst>
            <c:ext xmlns:c16="http://schemas.microsoft.com/office/drawing/2014/chart" uri="{C3380CC4-5D6E-409C-BE32-E72D297353CC}">
              <c16:uniqueId val="{00000007-2BFA-4FB0-A213-5A8997EB1688}"/>
            </c:ext>
          </c:extLst>
        </c:ser>
        <c:ser>
          <c:idx val="3"/>
          <c:order val="3"/>
          <c:tx>
            <c:strRef>
              <c:f>'Untagged 2AC 12 mo Trend'!$E$3:$E$5</c:f>
              <c:strCache>
                <c:ptCount val="1"/>
                <c:pt idx="0">
                  <c:v> Untagged vs Loss - SD</c:v>
                </c:pt>
              </c:strCache>
            </c:strRef>
          </c:tx>
          <c:spPr>
            <a:ln w="28575" cap="rnd">
              <a:solidFill>
                <a:schemeClr val="accent4"/>
              </a:solidFill>
              <a:round/>
            </a:ln>
            <a:effectLst/>
          </c:spPr>
          <c:marker>
            <c:symbol val="none"/>
          </c:marker>
          <c:cat>
            <c:multiLvlStrRef>
              <c:f>'Untagged 2AC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2AC 12 mo Trend'!$E$6:$E$82</c:f>
              <c:numCache>
                <c:formatCode>0.0%</c:formatCode>
                <c:ptCount val="31"/>
                <c:pt idx="0">
                  <c:v>0.13518708174918279</c:v>
                </c:pt>
                <c:pt idx="1">
                  <c:v>0.13611913822208235</c:v>
                </c:pt>
                <c:pt idx="2">
                  <c:v>0.14158177499322458</c:v>
                </c:pt>
                <c:pt idx="3">
                  <c:v>0.16439341247480169</c:v>
                </c:pt>
                <c:pt idx="4">
                  <c:v>5.2694470227997725E-2</c:v>
                </c:pt>
                <c:pt idx="5">
                  <c:v>0.28176251676835873</c:v>
                </c:pt>
                <c:pt idx="6">
                  <c:v>0.10303857626775874</c:v>
                </c:pt>
                <c:pt idx="7">
                  <c:v>4.4788101576034141E-2</c:v>
                </c:pt>
                <c:pt idx="8">
                  <c:v>4.3548527051065128E-2</c:v>
                </c:pt>
                <c:pt idx="9">
                  <c:v>6.5607663416146919E-2</c:v>
                </c:pt>
                <c:pt idx="10">
                  <c:v>5.1804266106230186E-2</c:v>
                </c:pt>
                <c:pt idx="11">
                  <c:v>4.8788621696650672E-2</c:v>
                </c:pt>
                <c:pt idx="12">
                  <c:v>0.12960826136111986</c:v>
                </c:pt>
                <c:pt idx="13">
                  <c:v>0.16191278111076027</c:v>
                </c:pt>
                <c:pt idx="14">
                  <c:v>0.16940739881711708</c:v>
                </c:pt>
                <c:pt idx="15">
                  <c:v>8.8094027954256721E-2</c:v>
                </c:pt>
                <c:pt idx="16">
                  <c:v>0.11926869942970086</c:v>
                </c:pt>
                <c:pt idx="17">
                  <c:v>0.12441843413808279</c:v>
                </c:pt>
                <c:pt idx="18">
                  <c:v>0.30782654402102488</c:v>
                </c:pt>
                <c:pt idx="19">
                  <c:v>0.13960982658959536</c:v>
                </c:pt>
                <c:pt idx="20">
                  <c:v>7.1656070239176514E-2</c:v>
                </c:pt>
                <c:pt idx="21">
                  <c:v>0.11135963735051149</c:v>
                </c:pt>
                <c:pt idx="22">
                  <c:v>0.32249482260819601</c:v>
                </c:pt>
                <c:pt idx="23">
                  <c:v>0.31377165345243463</c:v>
                </c:pt>
                <c:pt idx="24">
                  <c:v>0.30580614394150152</c:v>
                </c:pt>
                <c:pt idx="25">
                  <c:v>0.20315483820336411</c:v>
                </c:pt>
                <c:pt idx="26">
                  <c:v>0.23676148796498905</c:v>
                </c:pt>
                <c:pt idx="27">
                  <c:v>0.23607043392327734</c:v>
                </c:pt>
                <c:pt idx="28">
                  <c:v>0.32927021171002152</c:v>
                </c:pt>
                <c:pt idx="29">
                  <c:v>0.26680931753735893</c:v>
                </c:pt>
                <c:pt idx="30">
                  <c:v>0.2932688238779026</c:v>
                </c:pt>
              </c:numCache>
            </c:numRef>
          </c:val>
          <c:smooth val="0"/>
          <c:extLst>
            <c:ext xmlns:c16="http://schemas.microsoft.com/office/drawing/2014/chart" uri="{C3380CC4-5D6E-409C-BE32-E72D297353CC}">
              <c16:uniqueId val="{00000008-2BFA-4FB0-A213-5A8997EB1688}"/>
            </c:ext>
          </c:extLst>
        </c:ser>
        <c:dLbls>
          <c:showLegendKey val="0"/>
          <c:showVal val="0"/>
          <c:showCatName val="0"/>
          <c:showSerName val="0"/>
          <c:showPercent val="0"/>
          <c:showBubbleSize val="0"/>
        </c:dLbls>
        <c:smooth val="0"/>
        <c:axId val="534192544"/>
        <c:axId val="534167584"/>
      </c:lineChart>
      <c:catAx>
        <c:axId val="5341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67584"/>
        <c:crosses val="autoZero"/>
        <c:auto val="1"/>
        <c:lblAlgn val="ctr"/>
        <c:lblOffset val="100"/>
        <c:noMultiLvlLbl val="0"/>
      </c:catAx>
      <c:valAx>
        <c:axId val="5341675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2025_July.xlsx]Untagged BIM 12 mo Trend!PivotTable4</c:name>
    <c:fmtId val="3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Untagged Downtime Trending by Plant as a Percent of Availibility Loss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7030A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'Untagged BIM 12 mo Trend'!$B$3:$B$5</c:f>
              <c:strCache>
                <c:ptCount val="1"/>
                <c:pt idx="0">
                  <c:v> Untagged Target - BA</c:v>
                </c:pt>
              </c:strCache>
            </c:strRef>
          </c:tx>
          <c:spPr>
            <a:ln w="28575" cap="rnd">
              <a:solidFill>
                <a:schemeClr val="accent1"/>
              </a:solidFill>
              <a:round/>
            </a:ln>
            <a:effectLst/>
          </c:spPr>
          <c:marker>
            <c:symbol val="none"/>
          </c:marker>
          <c:cat>
            <c:multiLvlStrRef>
              <c:f>'Untagged BIM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BIM 12 mo Trend'!$B$6:$B$82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0-31A1-4385-834E-DC8ED51BCCE6}"/>
            </c:ext>
          </c:extLst>
        </c:ser>
        <c:ser>
          <c:idx val="1"/>
          <c:order val="1"/>
          <c:tx>
            <c:strRef>
              <c:f>'Untagged BIM 12 mo Trend'!$C$3:$C$5</c:f>
              <c:strCache>
                <c:ptCount val="1"/>
                <c:pt idx="0">
                  <c:v> Untagged Target - KA</c:v>
                </c:pt>
              </c:strCache>
            </c:strRef>
          </c:tx>
          <c:spPr>
            <a:ln w="28575" cap="rnd">
              <a:solidFill>
                <a:schemeClr val="accent2"/>
              </a:solidFill>
              <a:round/>
            </a:ln>
            <a:effectLst/>
          </c:spPr>
          <c:marker>
            <c:symbol val="none"/>
          </c:marker>
          <c:cat>
            <c:multiLvlStrRef>
              <c:f>'Untagged BIM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BIM 12 mo Trend'!$C$6:$C$82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1-31A1-4385-834E-DC8ED51BCCE6}"/>
            </c:ext>
          </c:extLst>
        </c:ser>
        <c:ser>
          <c:idx val="2"/>
          <c:order val="2"/>
          <c:tx>
            <c:strRef>
              <c:f>'Untagged BIM 12 mo Trend'!$D$3:$D$5</c:f>
              <c:strCache>
                <c:ptCount val="1"/>
                <c:pt idx="0">
                  <c:v> Untagged Target - SD</c:v>
                </c:pt>
              </c:strCache>
            </c:strRef>
          </c:tx>
          <c:spPr>
            <a:ln w="28575" cap="rnd">
              <a:solidFill>
                <a:schemeClr val="accent3"/>
              </a:solidFill>
              <a:round/>
            </a:ln>
            <a:effectLst/>
          </c:spPr>
          <c:marker>
            <c:symbol val="none"/>
          </c:marker>
          <c:cat>
            <c:multiLvlStrRef>
              <c:f>'Untagged BIM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BIM 12 mo Trend'!$D$6:$D$82</c:f>
              <c:numCache>
                <c:formatCode>0.0%</c:formatCode>
                <c:ptCount val="31"/>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numCache>
            </c:numRef>
          </c:val>
          <c:smooth val="0"/>
          <c:extLst>
            <c:ext xmlns:c16="http://schemas.microsoft.com/office/drawing/2014/chart" uri="{C3380CC4-5D6E-409C-BE32-E72D297353CC}">
              <c16:uniqueId val="{00000007-31A1-4385-834E-DC8ED51BCCE6}"/>
            </c:ext>
          </c:extLst>
        </c:ser>
        <c:ser>
          <c:idx val="3"/>
          <c:order val="3"/>
          <c:tx>
            <c:strRef>
              <c:f>'Untagged BIM 12 mo Trend'!$E$3:$E$5</c:f>
              <c:strCache>
                <c:ptCount val="1"/>
                <c:pt idx="0">
                  <c:v> Untagged vs Loss - BA</c:v>
                </c:pt>
              </c:strCache>
            </c:strRef>
          </c:tx>
          <c:spPr>
            <a:ln w="28575" cap="rnd">
              <a:solidFill>
                <a:schemeClr val="accent4"/>
              </a:solidFill>
              <a:round/>
            </a:ln>
            <a:effectLst/>
          </c:spPr>
          <c:marker>
            <c:symbol val="none"/>
          </c:marker>
          <c:cat>
            <c:multiLvlStrRef>
              <c:f>'Untagged BIM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BIM 12 mo Trend'!$E$6:$E$82</c:f>
              <c:numCache>
                <c:formatCode>0.0%</c:formatCode>
                <c:ptCount val="31"/>
                <c:pt idx="0">
                  <c:v>9.671443207814627E-2</c:v>
                </c:pt>
                <c:pt idx="1">
                  <c:v>0.10321043074750325</c:v>
                </c:pt>
                <c:pt idx="2">
                  <c:v>0.16277839696242707</c:v>
                </c:pt>
                <c:pt idx="3">
                  <c:v>7.8698539453520025E-2</c:v>
                </c:pt>
                <c:pt idx="4">
                  <c:v>0.16367981907584767</c:v>
                </c:pt>
                <c:pt idx="5">
                  <c:v>0.11882865440464666</c:v>
                </c:pt>
                <c:pt idx="6">
                  <c:v>0.10317319954203162</c:v>
                </c:pt>
                <c:pt idx="7">
                  <c:v>0.60852346613074826</c:v>
                </c:pt>
                <c:pt idx="8">
                  <c:v>0.32493251595650746</c:v>
                </c:pt>
                <c:pt idx="9">
                  <c:v>0.37589367019936831</c:v>
                </c:pt>
                <c:pt idx="10">
                  <c:v>0.35967199520891879</c:v>
                </c:pt>
                <c:pt idx="11">
                  <c:v>0.65559219605735286</c:v>
                </c:pt>
                <c:pt idx="12">
                  <c:v>0.59664732530718634</c:v>
                </c:pt>
                <c:pt idx="13">
                  <c:v>0.30200988783413335</c:v>
                </c:pt>
                <c:pt idx="14">
                  <c:v>0.46113064647011115</c:v>
                </c:pt>
                <c:pt idx="15">
                  <c:v>0.23897113506331247</c:v>
                </c:pt>
                <c:pt idx="16">
                  <c:v>0.33691635875041986</c:v>
                </c:pt>
                <c:pt idx="17">
                  <c:v>0.30618892508143303</c:v>
                </c:pt>
                <c:pt idx="18">
                  <c:v>0.32317620650953993</c:v>
                </c:pt>
                <c:pt idx="19">
                  <c:v>0.38484125139948039</c:v>
                </c:pt>
                <c:pt idx="20">
                  <c:v>0.42711896844573111</c:v>
                </c:pt>
                <c:pt idx="21">
                  <c:v>0.456768629673867</c:v>
                </c:pt>
                <c:pt idx="22">
                  <c:v>0.51944310586854947</c:v>
                </c:pt>
                <c:pt idx="23">
                  <c:v>0.35183786505538761</c:v>
                </c:pt>
                <c:pt idx="24">
                  <c:v>0.41771531616292307</c:v>
                </c:pt>
                <c:pt idx="25">
                  <c:v>0.17275148486848305</c:v>
                </c:pt>
                <c:pt idx="26">
                  <c:v>0.16769201375620937</c:v>
                </c:pt>
                <c:pt idx="27">
                  <c:v>0.59531920151084594</c:v>
                </c:pt>
                <c:pt idx="28">
                  <c:v>0.13679493665658268</c:v>
                </c:pt>
                <c:pt idx="29">
                  <c:v>0.46161950428851212</c:v>
                </c:pt>
                <c:pt idx="30">
                  <c:v>0.22605881322215235</c:v>
                </c:pt>
              </c:numCache>
            </c:numRef>
          </c:val>
          <c:smooth val="0"/>
          <c:extLst>
            <c:ext xmlns:c16="http://schemas.microsoft.com/office/drawing/2014/chart" uri="{C3380CC4-5D6E-409C-BE32-E72D297353CC}">
              <c16:uniqueId val="{00000008-31A1-4385-834E-DC8ED51BCCE6}"/>
            </c:ext>
          </c:extLst>
        </c:ser>
        <c:ser>
          <c:idx val="4"/>
          <c:order val="4"/>
          <c:tx>
            <c:strRef>
              <c:f>'Untagged BIM 12 mo Trend'!$F$3:$F$5</c:f>
              <c:strCache>
                <c:ptCount val="1"/>
                <c:pt idx="0">
                  <c:v> Untagged vs Loss - KA</c:v>
                </c:pt>
              </c:strCache>
            </c:strRef>
          </c:tx>
          <c:spPr>
            <a:ln w="28575" cap="rnd">
              <a:solidFill>
                <a:schemeClr val="accent5"/>
              </a:solidFill>
              <a:round/>
            </a:ln>
            <a:effectLst/>
          </c:spPr>
          <c:marker>
            <c:symbol val="none"/>
          </c:marker>
          <c:cat>
            <c:multiLvlStrRef>
              <c:f>'Untagged BIM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BIM 12 mo Trend'!$F$6:$F$82</c:f>
              <c:numCache>
                <c:formatCode>0.0%</c:formatCode>
                <c:ptCount val="31"/>
                <c:pt idx="0">
                  <c:v>7.4610674509425785E-3</c:v>
                </c:pt>
                <c:pt idx="1">
                  <c:v>7.7197189196389904E-3</c:v>
                </c:pt>
                <c:pt idx="2">
                  <c:v>6.5884964567265274E-3</c:v>
                </c:pt>
                <c:pt idx="3">
                  <c:v>5.1474080701638114E-3</c:v>
                </c:pt>
                <c:pt idx="4">
                  <c:v>2.4244534933561932E-3</c:v>
                </c:pt>
                <c:pt idx="5">
                  <c:v>9.1298943443132389E-3</c:v>
                </c:pt>
                <c:pt idx="6">
                  <c:v>3.3872788859616114E-3</c:v>
                </c:pt>
                <c:pt idx="7">
                  <c:v>3.0323795516334625E-2</c:v>
                </c:pt>
                <c:pt idx="8">
                  <c:v>5.8408357694413075E-3</c:v>
                </c:pt>
                <c:pt idx="9">
                  <c:v>3.0981205957190935E-2</c:v>
                </c:pt>
                <c:pt idx="10">
                  <c:v>1.6928779843282622E-2</c:v>
                </c:pt>
                <c:pt idx="11">
                  <c:v>5.5847752623421508E-3</c:v>
                </c:pt>
                <c:pt idx="12">
                  <c:v>1.9562783571975731E-2</c:v>
                </c:pt>
                <c:pt idx="13">
                  <c:v>2.2782099410451912E-2</c:v>
                </c:pt>
                <c:pt idx="14">
                  <c:v>5.3352368866328242E-2</c:v>
                </c:pt>
                <c:pt idx="15">
                  <c:v>2.6179054410678047E-2</c:v>
                </c:pt>
                <c:pt idx="16">
                  <c:v>2.9171954924810589E-2</c:v>
                </c:pt>
                <c:pt idx="17">
                  <c:v>2.6097229183074389E-2</c:v>
                </c:pt>
                <c:pt idx="18">
                  <c:v>0.16816900724039066</c:v>
                </c:pt>
                <c:pt idx="19">
                  <c:v>3.1218671051048648E-2</c:v>
                </c:pt>
                <c:pt idx="20">
                  <c:v>3.4334012807050042E-2</c:v>
                </c:pt>
                <c:pt idx="21">
                  <c:v>6.4757455238996425E-2</c:v>
                </c:pt>
                <c:pt idx="22">
                  <c:v>3.2785432634796871E-2</c:v>
                </c:pt>
                <c:pt idx="23">
                  <c:v>4.6283796336433813E-2</c:v>
                </c:pt>
                <c:pt idx="24">
                  <c:v>2.1116909340826433E-2</c:v>
                </c:pt>
                <c:pt idx="25">
                  <c:v>1.8876927929603785E-2</c:v>
                </c:pt>
                <c:pt idx="26">
                  <c:v>3.2257741156186417E-2</c:v>
                </c:pt>
                <c:pt idx="27">
                  <c:v>3.4421962891444884E-2</c:v>
                </c:pt>
                <c:pt idx="28">
                  <c:v>4.2922584558746625E-2</c:v>
                </c:pt>
                <c:pt idx="29">
                  <c:v>3.3172791679754281E-2</c:v>
                </c:pt>
                <c:pt idx="30">
                  <c:v>0.54177511712649551</c:v>
                </c:pt>
              </c:numCache>
            </c:numRef>
          </c:val>
          <c:smooth val="0"/>
          <c:extLst>
            <c:ext xmlns:c16="http://schemas.microsoft.com/office/drawing/2014/chart" uri="{C3380CC4-5D6E-409C-BE32-E72D297353CC}">
              <c16:uniqueId val="{00000009-31A1-4385-834E-DC8ED51BCCE6}"/>
            </c:ext>
          </c:extLst>
        </c:ser>
        <c:ser>
          <c:idx val="5"/>
          <c:order val="5"/>
          <c:tx>
            <c:strRef>
              <c:f>'Untagged BIM 12 mo Trend'!$G$3:$G$5</c:f>
              <c:strCache>
                <c:ptCount val="1"/>
                <c:pt idx="0">
                  <c:v> Untagged vs Loss - SD</c:v>
                </c:pt>
              </c:strCache>
            </c:strRef>
          </c:tx>
          <c:spPr>
            <a:ln w="28575" cap="rnd">
              <a:solidFill>
                <a:schemeClr val="accent6"/>
              </a:solidFill>
              <a:round/>
            </a:ln>
            <a:effectLst/>
          </c:spPr>
          <c:marker>
            <c:symbol val="none"/>
          </c:marker>
          <c:cat>
            <c:multiLvlStrRef>
              <c:f>'Untagged BIM 12 mo Trend'!$A$6:$A$82</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multiLvlStrCache>
            </c:multiLvlStrRef>
          </c:cat>
          <c:val>
            <c:numRef>
              <c:f>'Untagged BIM 12 mo Trend'!$G$6:$G$82</c:f>
              <c:numCache>
                <c:formatCode>0.0%</c:formatCode>
                <c:ptCount val="31"/>
                <c:pt idx="0">
                  <c:v>7.391200684422379E-2</c:v>
                </c:pt>
                <c:pt idx="1">
                  <c:v>0.11954752643008858</c:v>
                </c:pt>
                <c:pt idx="2">
                  <c:v>7.5921859688600157E-2</c:v>
                </c:pt>
                <c:pt idx="3">
                  <c:v>5.9885870078955628E-2</c:v>
                </c:pt>
                <c:pt idx="4">
                  <c:v>2.9379150139159784E-2</c:v>
                </c:pt>
                <c:pt idx="5">
                  <c:v>0.10404281390585965</c:v>
                </c:pt>
                <c:pt idx="6">
                  <c:v>2.5458569893203453E-2</c:v>
                </c:pt>
                <c:pt idx="7">
                  <c:v>9.0481046715993642E-3</c:v>
                </c:pt>
                <c:pt idx="8">
                  <c:v>1.8299568659636046E-2</c:v>
                </c:pt>
                <c:pt idx="9">
                  <c:v>1.9810873679352522E-2</c:v>
                </c:pt>
                <c:pt idx="10">
                  <c:v>1.715956299203562E-2</c:v>
                </c:pt>
                <c:pt idx="11">
                  <c:v>3.9570883432932531E-2</c:v>
                </c:pt>
                <c:pt idx="12">
                  <c:v>9.6894850546544994E-2</c:v>
                </c:pt>
                <c:pt idx="13">
                  <c:v>0.12219494230297077</c:v>
                </c:pt>
                <c:pt idx="14">
                  <c:v>7.9219710110840003E-2</c:v>
                </c:pt>
                <c:pt idx="15">
                  <c:v>4.4820314772323303E-2</c:v>
                </c:pt>
                <c:pt idx="16">
                  <c:v>8.640569502364126E-2</c:v>
                </c:pt>
                <c:pt idx="17">
                  <c:v>6.0061514057391609E-2</c:v>
                </c:pt>
                <c:pt idx="18">
                  <c:v>0.12560972509252571</c:v>
                </c:pt>
                <c:pt idx="19">
                  <c:v>6.5062177211246755E-2</c:v>
                </c:pt>
                <c:pt idx="20">
                  <c:v>0.17241422245095306</c:v>
                </c:pt>
                <c:pt idx="21">
                  <c:v>0.13502557120664682</c:v>
                </c:pt>
                <c:pt idx="22">
                  <c:v>0.15739894797818207</c:v>
                </c:pt>
                <c:pt idx="23">
                  <c:v>0.19167135708022714</c:v>
                </c:pt>
                <c:pt idx="24">
                  <c:v>0.1891145609621403</c:v>
                </c:pt>
                <c:pt idx="25">
                  <c:v>0.19862487602258075</c:v>
                </c:pt>
                <c:pt idx="26">
                  <c:v>0.13686387932928165</c:v>
                </c:pt>
                <c:pt idx="27">
                  <c:v>0.29890904586033612</c:v>
                </c:pt>
                <c:pt idx="28">
                  <c:v>0.17303905232223468</c:v>
                </c:pt>
                <c:pt idx="29">
                  <c:v>0.39842124241357868</c:v>
                </c:pt>
                <c:pt idx="30">
                  <c:v>0.32116350100935814</c:v>
                </c:pt>
              </c:numCache>
            </c:numRef>
          </c:val>
          <c:smooth val="0"/>
          <c:extLst>
            <c:ext xmlns:c16="http://schemas.microsoft.com/office/drawing/2014/chart" uri="{C3380CC4-5D6E-409C-BE32-E72D297353CC}">
              <c16:uniqueId val="{0000000A-31A1-4385-834E-DC8ED51BCCE6}"/>
            </c:ext>
          </c:extLst>
        </c:ser>
        <c:dLbls>
          <c:showLegendKey val="0"/>
          <c:showVal val="0"/>
          <c:showCatName val="0"/>
          <c:showSerName val="0"/>
          <c:showPercent val="0"/>
          <c:showBubbleSize val="0"/>
        </c:dLbls>
        <c:smooth val="0"/>
        <c:axId val="534192544"/>
        <c:axId val="534167584"/>
      </c:lineChart>
      <c:catAx>
        <c:axId val="5341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67584"/>
        <c:crosses val="autoZero"/>
        <c:auto val="1"/>
        <c:lblAlgn val="ctr"/>
        <c:lblOffset val="100"/>
        <c:noMultiLvlLbl val="0"/>
      </c:catAx>
      <c:valAx>
        <c:axId val="5341675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1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2025_July.xlsx]12 mo trend losses!PivotTable4</c:name>
    <c:fmtId val="22"/>
  </c:pivotSource>
  <c:chart>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'12 mo trend losses'!$B$3</c:f>
              <c:strCache>
                <c:ptCount val="1"/>
                <c:pt idx="0">
                  <c:v> OEE %</c:v>
                </c:pt>
              </c:strCache>
            </c:strRef>
          </c:tx>
          <c:spPr>
            <a:ln w="28575" cap="rnd">
              <a:solidFill>
                <a:srgbClr val="00B050"/>
              </a:solidFill>
              <a:round/>
            </a:ln>
            <a:effectLst/>
          </c:spPr>
          <c:marker>
            <c:symbol val="none"/>
          </c:marker>
          <c:cat>
            <c:multiLvlStrRef>
              <c:f>'12 mo trend losses'!$A$4:$A$81</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lvl>
                  <c:pt idx="0">
                    <c:v>Keifel12 (979)</c:v>
                  </c:pt>
                </c:lvl>
              </c:multiLvlStrCache>
            </c:multiLvlStrRef>
          </c:cat>
          <c:val>
            <c:numRef>
              <c:f>'12 mo trend losses'!$B$4:$B$81</c:f>
              <c:numCache>
                <c:formatCode>0.0%</c:formatCode>
                <c:ptCount val="31"/>
                <c:pt idx="0">
                  <c:v>0.55244015901209509</c:v>
                </c:pt>
                <c:pt idx="1">
                  <c:v>0.64729950900163669</c:v>
                </c:pt>
                <c:pt idx="2">
                  <c:v>0.56639767315863021</c:v>
                </c:pt>
                <c:pt idx="3">
                  <c:v>0.53888286643464367</c:v>
                </c:pt>
                <c:pt idx="4">
                  <c:v>0.56606128421415036</c:v>
                </c:pt>
                <c:pt idx="5">
                  <c:v>0.57910167533217793</c:v>
                </c:pt>
                <c:pt idx="6">
                  <c:v>0.60457344657502265</c:v>
                </c:pt>
                <c:pt idx="7">
                  <c:v>0.60899041795818998</c:v>
                </c:pt>
                <c:pt idx="8">
                  <c:v>0.56989121534682419</c:v>
                </c:pt>
                <c:pt idx="9">
                  <c:v>0.59073088369963378</c:v>
                </c:pt>
                <c:pt idx="10">
                  <c:v>0.54092319627618313</c:v>
                </c:pt>
                <c:pt idx="11">
                  <c:v>0.62280500664802163</c:v>
                </c:pt>
                <c:pt idx="12">
                  <c:v>0.63243879062472785</c:v>
                </c:pt>
                <c:pt idx="13">
                  <c:v>0.58399882175819862</c:v>
                </c:pt>
                <c:pt idx="14">
                  <c:v>0.67470563789998617</c:v>
                </c:pt>
                <c:pt idx="15">
                  <c:v>0.72452495529418603</c:v>
                </c:pt>
                <c:pt idx="16">
                  <c:v>0.64451548953636106</c:v>
                </c:pt>
                <c:pt idx="17">
                  <c:v>0.72549993426722559</c:v>
                </c:pt>
                <c:pt idx="18">
                  <c:v>0.66083727702948669</c:v>
                </c:pt>
                <c:pt idx="19">
                  <c:v>0.65443808160343597</c:v>
                </c:pt>
                <c:pt idx="20">
                  <c:v>0.68590963661386195</c:v>
                </c:pt>
                <c:pt idx="21">
                  <c:v>0.71994177183899355</c:v>
                </c:pt>
                <c:pt idx="22">
                  <c:v>0.76976975512711743</c:v>
                </c:pt>
                <c:pt idx="23">
                  <c:v>0.72141152300673739</c:v>
                </c:pt>
                <c:pt idx="24">
                  <c:v>0.66408618197080638</c:v>
                </c:pt>
                <c:pt idx="25">
                  <c:v>0.71434811094125361</c:v>
                </c:pt>
                <c:pt idx="26">
                  <c:v>0.73242090388087822</c:v>
                </c:pt>
                <c:pt idx="27">
                  <c:v>0.42992023943596785</c:v>
                </c:pt>
                <c:pt idx="28">
                  <c:v>0.58015856310952085</c:v>
                </c:pt>
                <c:pt idx="29">
                  <c:v>0.54297118269829592</c:v>
                </c:pt>
                <c:pt idx="30">
                  <c:v>0.56567453202323736</c:v>
                </c:pt>
              </c:numCache>
            </c:numRef>
          </c:val>
          <c:smooth val="0"/>
          <c:extLst>
            <c:ext xmlns:c16="http://schemas.microsoft.com/office/drawing/2014/chart" uri="{C3380CC4-5D6E-409C-BE32-E72D297353CC}">
              <c16:uniqueId val="{00000000-3501-4054-A7C0-337723324C78}"/>
            </c:ext>
          </c:extLst>
        </c:ser>
        <c:ser>
          <c:idx val="1"/>
          <c:order val="1"/>
          <c:tx>
            <c:strRef>
              <c:f>'12 mo trend losses'!$C$3</c:f>
              <c:strCache>
                <c:ptCount val="1"/>
                <c:pt idx="0">
                  <c:v> Uptime %</c:v>
                </c:pt>
              </c:strCache>
            </c:strRef>
          </c:tx>
          <c:spPr>
            <a:ln w="28575" cap="rnd">
              <a:solidFill>
                <a:srgbClr val="FFC000"/>
              </a:solidFill>
              <a:round/>
            </a:ln>
            <a:effectLst/>
          </c:spPr>
          <c:marker>
            <c:symbol val="none"/>
          </c:marker>
          <c:cat>
            <c:multiLvlStrRef>
              <c:f>'12 mo trend losses'!$A$4:$A$81</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lvl>
                  <c:pt idx="0">
                    <c:v>Keifel12 (979)</c:v>
                  </c:pt>
                </c:lvl>
              </c:multiLvlStrCache>
            </c:multiLvlStrRef>
          </c:cat>
          <c:val>
            <c:numRef>
              <c:f>'12 mo trend losses'!$C$4:$C$81</c:f>
              <c:numCache>
                <c:formatCode>0.0%</c:formatCode>
                <c:ptCount val="31"/>
                <c:pt idx="0">
                  <c:v>0.66044354838709673</c:v>
                </c:pt>
                <c:pt idx="1">
                  <c:v>0.71126436781609204</c:v>
                </c:pt>
                <c:pt idx="2">
                  <c:v>0.677755376344086</c:v>
                </c:pt>
                <c:pt idx="3">
                  <c:v>0.68554166666666672</c:v>
                </c:pt>
                <c:pt idx="4">
                  <c:v>0.67260752688172043</c:v>
                </c:pt>
                <c:pt idx="5">
                  <c:v>0.70397222222222222</c:v>
                </c:pt>
                <c:pt idx="6">
                  <c:v>0.68263440860215052</c:v>
                </c:pt>
                <c:pt idx="7">
                  <c:v>0.7073387096774193</c:v>
                </c:pt>
                <c:pt idx="8">
                  <c:v>0.68374999999999997</c:v>
                </c:pt>
                <c:pt idx="9">
                  <c:v>0.68467741935483872</c:v>
                </c:pt>
                <c:pt idx="10">
                  <c:v>0.54469444444444437</c:v>
                </c:pt>
                <c:pt idx="11">
                  <c:v>0.58752688172043011</c:v>
                </c:pt>
                <c:pt idx="12">
                  <c:v>0.63170698924731183</c:v>
                </c:pt>
                <c:pt idx="13">
                  <c:v>0.56163793103448267</c:v>
                </c:pt>
                <c:pt idx="14">
                  <c:v>0.70520161290322581</c:v>
                </c:pt>
                <c:pt idx="15">
                  <c:v>0.72812500000000002</c:v>
                </c:pt>
                <c:pt idx="16">
                  <c:v>0.65231182795698928</c:v>
                </c:pt>
                <c:pt idx="17">
                  <c:v>0.70319444444444446</c:v>
                </c:pt>
                <c:pt idx="18">
                  <c:v>0.61869623655913975</c:v>
                </c:pt>
                <c:pt idx="19">
                  <c:v>0.65633064516129036</c:v>
                </c:pt>
                <c:pt idx="20">
                  <c:v>0.6788749999999999</c:v>
                </c:pt>
                <c:pt idx="21">
                  <c:v>0.71803763440860213</c:v>
                </c:pt>
                <c:pt idx="22">
                  <c:v>0.73191666666666666</c:v>
                </c:pt>
                <c:pt idx="23">
                  <c:v>0.66817204301075273</c:v>
                </c:pt>
                <c:pt idx="24">
                  <c:v>0.62634408602150538</c:v>
                </c:pt>
                <c:pt idx="25">
                  <c:v>0.33627873563218386</c:v>
                </c:pt>
                <c:pt idx="26">
                  <c:v>0.38376344086021513</c:v>
                </c:pt>
                <c:pt idx="27">
                  <c:v>0.46651388888888889</c:v>
                </c:pt>
                <c:pt idx="28">
                  <c:v>0.61939516129032257</c:v>
                </c:pt>
                <c:pt idx="29">
                  <c:v>0.61798611111111112</c:v>
                </c:pt>
                <c:pt idx="30">
                  <c:v>0.59798387096774197</c:v>
                </c:pt>
              </c:numCache>
            </c:numRef>
          </c:val>
          <c:smooth val="0"/>
          <c:extLst>
            <c:ext xmlns:c16="http://schemas.microsoft.com/office/drawing/2014/chart" uri="{C3380CC4-5D6E-409C-BE32-E72D297353CC}">
              <c16:uniqueId val="{00000001-3501-4054-A7C0-337723324C78}"/>
            </c:ext>
          </c:extLst>
        </c:ser>
        <c:ser>
          <c:idx val="2"/>
          <c:order val="2"/>
          <c:tx>
            <c:strRef>
              <c:f>'12 mo trend losses'!$D$3</c:f>
              <c:strCache>
                <c:ptCount val="1"/>
                <c:pt idx="0">
                  <c:v> Target OEE</c:v>
                </c:pt>
              </c:strCache>
            </c:strRef>
          </c:tx>
          <c:spPr>
            <a:ln w="28575" cap="rnd">
              <a:solidFill>
                <a:srgbClr val="00B050"/>
              </a:solidFill>
              <a:prstDash val="sysDash"/>
              <a:round/>
            </a:ln>
            <a:effectLst/>
          </c:spPr>
          <c:marker>
            <c:symbol val="none"/>
          </c:marker>
          <c:cat>
            <c:multiLvlStrRef>
              <c:f>'12 mo trend losses'!$A$4:$A$81</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lvl>
                  <c:pt idx="0">
                    <c:v>Keifel12 (979)</c:v>
                  </c:pt>
                </c:lvl>
              </c:multiLvlStrCache>
            </c:multiLvlStrRef>
          </c:cat>
          <c:val>
            <c:numRef>
              <c:f>'12 mo trend losses'!$D$4:$D$81</c:f>
              <c:numCache>
                <c:formatCode>0.0%</c:formatCode>
                <c:ptCount val="31"/>
                <c:pt idx="0">
                  <c:v>0.626</c:v>
                </c:pt>
                <c:pt idx="1">
                  <c:v>0.626</c:v>
                </c:pt>
                <c:pt idx="2">
                  <c:v>0.626</c:v>
                </c:pt>
                <c:pt idx="3">
                  <c:v>0.626</c:v>
                </c:pt>
                <c:pt idx="4">
                  <c:v>0.626</c:v>
                </c:pt>
                <c:pt idx="5">
                  <c:v>0.626</c:v>
                </c:pt>
                <c:pt idx="6">
                  <c:v>0.626</c:v>
                </c:pt>
                <c:pt idx="7">
                  <c:v>0.626</c:v>
                </c:pt>
                <c:pt idx="8">
                  <c:v>0.626</c:v>
                </c:pt>
                <c:pt idx="9">
                  <c:v>0.626</c:v>
                </c:pt>
                <c:pt idx="10">
                  <c:v>0.626</c:v>
                </c:pt>
                <c:pt idx="11">
                  <c:v>0.626</c:v>
                </c:pt>
                <c:pt idx="12">
                  <c:v>0.626</c:v>
                </c:pt>
                <c:pt idx="13">
                  <c:v>0.626</c:v>
                </c:pt>
                <c:pt idx="14">
                  <c:v>0.626</c:v>
                </c:pt>
                <c:pt idx="15">
                  <c:v>0.626</c:v>
                </c:pt>
                <c:pt idx="16">
                  <c:v>0.626</c:v>
                </c:pt>
                <c:pt idx="17">
                  <c:v>0.626</c:v>
                </c:pt>
                <c:pt idx="18">
                  <c:v>0.626</c:v>
                </c:pt>
                <c:pt idx="19">
                  <c:v>0.626</c:v>
                </c:pt>
                <c:pt idx="20">
                  <c:v>0.626</c:v>
                </c:pt>
                <c:pt idx="21">
                  <c:v>0.626</c:v>
                </c:pt>
                <c:pt idx="22">
                  <c:v>0.626</c:v>
                </c:pt>
                <c:pt idx="23">
                  <c:v>0.626</c:v>
                </c:pt>
                <c:pt idx="24">
                  <c:v>0.626</c:v>
                </c:pt>
                <c:pt idx="25">
                  <c:v>0.626</c:v>
                </c:pt>
                <c:pt idx="26">
                  <c:v>0.626</c:v>
                </c:pt>
                <c:pt idx="27">
                  <c:v>0.626</c:v>
                </c:pt>
                <c:pt idx="28">
                  <c:v>0.626</c:v>
                </c:pt>
                <c:pt idx="29">
                  <c:v>0.626</c:v>
                </c:pt>
                <c:pt idx="30">
                  <c:v>0.626</c:v>
                </c:pt>
              </c:numCache>
            </c:numRef>
          </c:val>
          <c:smooth val="0"/>
          <c:extLst>
            <c:ext xmlns:c16="http://schemas.microsoft.com/office/drawing/2014/chart" uri="{C3380CC4-5D6E-409C-BE32-E72D297353CC}">
              <c16:uniqueId val="{00000002-3501-4054-A7C0-337723324C78}"/>
            </c:ext>
          </c:extLst>
        </c:ser>
        <c:ser>
          <c:idx val="4"/>
          <c:order val="4"/>
          <c:tx>
            <c:strRef>
              <c:f>'12 mo trend losses'!$F$3</c:f>
              <c:strCache>
                <c:ptCount val="1"/>
                <c:pt idx="0">
                  <c:v> Technical Loss %</c:v>
                </c:pt>
              </c:strCache>
            </c:strRef>
          </c:tx>
          <c:spPr>
            <a:ln w="28575" cap="rnd">
              <a:solidFill>
                <a:schemeClr val="accent5"/>
              </a:solidFill>
              <a:round/>
            </a:ln>
            <a:effectLst/>
          </c:spPr>
          <c:marker>
            <c:symbol val="none"/>
          </c:marker>
          <c:cat>
            <c:multiLvlStrRef>
              <c:f>'12 mo trend losses'!$A$4:$A$81</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lvl>
                  <c:pt idx="0">
                    <c:v>Keifel12 (979)</c:v>
                  </c:pt>
                </c:lvl>
              </c:multiLvlStrCache>
            </c:multiLvlStrRef>
          </c:cat>
          <c:val>
            <c:numRef>
              <c:f>'12 mo trend losses'!$F$4:$F$81</c:f>
              <c:numCache>
                <c:formatCode>0.0%</c:formatCode>
                <c:ptCount val="31"/>
                <c:pt idx="0">
                  <c:v>0.14273027150469425</c:v>
                </c:pt>
                <c:pt idx="1">
                  <c:v>0.12157825486986938</c:v>
                </c:pt>
                <c:pt idx="2">
                  <c:v>0.17630956115087404</c:v>
                </c:pt>
                <c:pt idx="3">
                  <c:v>0.20622468191932447</c:v>
                </c:pt>
                <c:pt idx="4">
                  <c:v>0.17404028232053709</c:v>
                </c:pt>
                <c:pt idx="5">
                  <c:v>0.15866551126516462</c:v>
                </c:pt>
                <c:pt idx="6">
                  <c:v>0.14539007092198583</c:v>
                </c:pt>
                <c:pt idx="7">
                  <c:v>0.15338343736288623</c:v>
                </c:pt>
                <c:pt idx="8">
                  <c:v>0.17822259913440167</c:v>
                </c:pt>
                <c:pt idx="9">
                  <c:v>0.15281593406593405</c:v>
                </c:pt>
                <c:pt idx="10">
                  <c:v>0.21972782518748385</c:v>
                </c:pt>
                <c:pt idx="11">
                  <c:v>0.23332263536747519</c:v>
                </c:pt>
                <c:pt idx="12">
                  <c:v>0.19460660451337458</c:v>
                </c:pt>
                <c:pt idx="13">
                  <c:v>0.26700268377299208</c:v>
                </c:pt>
                <c:pt idx="14">
                  <c:v>0.16561850671838205</c:v>
                </c:pt>
                <c:pt idx="15">
                  <c:v>0.12776412776412777</c:v>
                </c:pt>
                <c:pt idx="16">
                  <c:v>0.20155244384257776</c:v>
                </c:pt>
                <c:pt idx="17">
                  <c:v>0.14935947063205712</c:v>
                </c:pt>
                <c:pt idx="18">
                  <c:v>0.2244776119402985</c:v>
                </c:pt>
                <c:pt idx="19">
                  <c:v>0.2298056274434227</c:v>
                </c:pt>
                <c:pt idx="20">
                  <c:v>0.18186875933354807</c:v>
                </c:pt>
                <c:pt idx="21">
                  <c:v>0.14769902632626994</c:v>
                </c:pt>
                <c:pt idx="22">
                  <c:v>0.10208887978701618</c:v>
                </c:pt>
                <c:pt idx="23">
                  <c:v>0.14069911477688146</c:v>
                </c:pt>
                <c:pt idx="24">
                  <c:v>0.1702653546611948</c:v>
                </c:pt>
                <c:pt idx="25">
                  <c:v>0.17826724487567469</c:v>
                </c:pt>
                <c:pt idx="26">
                  <c:v>0.13131656766022035</c:v>
                </c:pt>
                <c:pt idx="27">
                  <c:v>0.32613894074268346</c:v>
                </c:pt>
                <c:pt idx="28">
                  <c:v>0.2465024907037115</c:v>
                </c:pt>
                <c:pt idx="29">
                  <c:v>0.26467757459095287</c:v>
                </c:pt>
                <c:pt idx="30">
                  <c:v>0.241411460948146</c:v>
                </c:pt>
              </c:numCache>
            </c:numRef>
          </c:val>
          <c:smooth val="0"/>
          <c:extLst>
            <c:ext xmlns:c16="http://schemas.microsoft.com/office/drawing/2014/chart" uri="{C3380CC4-5D6E-409C-BE32-E72D297353CC}">
              <c16:uniqueId val="{00000008-3501-4054-A7C0-337723324C78}"/>
            </c:ext>
          </c:extLst>
        </c:ser>
        <c:ser>
          <c:idx val="5"/>
          <c:order val="5"/>
          <c:tx>
            <c:strRef>
              <c:f>'12 mo trend losses'!$G$3</c:f>
              <c:strCache>
                <c:ptCount val="1"/>
                <c:pt idx="0">
                  <c:v> Non-Technical Loss %</c:v>
                </c:pt>
              </c:strCache>
            </c:strRef>
          </c:tx>
          <c:spPr>
            <a:ln w="28575" cap="rnd">
              <a:solidFill>
                <a:schemeClr val="accent6"/>
              </a:solidFill>
              <a:round/>
            </a:ln>
            <a:effectLst/>
          </c:spPr>
          <c:marker>
            <c:symbol val="none"/>
          </c:marker>
          <c:cat>
            <c:multiLvlStrRef>
              <c:f>'12 mo trend losses'!$A$4:$A$81</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lvl>
                  <c:pt idx="0">
                    <c:v>Keifel12 (979)</c:v>
                  </c:pt>
                </c:lvl>
              </c:multiLvlStrCache>
            </c:multiLvlStrRef>
          </c:cat>
          <c:val>
            <c:numRef>
              <c:f>'12 mo trend losses'!$G$4:$G$81</c:f>
              <c:numCache>
                <c:formatCode>0.0%</c:formatCode>
                <c:ptCount val="31"/>
                <c:pt idx="0">
                  <c:v>7.2612704051425198E-2</c:v>
                </c:pt>
                <c:pt idx="1">
                  <c:v>2.2640480087288598E-2</c:v>
                </c:pt>
                <c:pt idx="2">
                  <c:v>5.6217742165445277E-2</c:v>
                </c:pt>
                <c:pt idx="3">
                  <c:v>3.2977691561590687E-2</c:v>
                </c:pt>
                <c:pt idx="4">
                  <c:v>3.2162735984392038E-2</c:v>
                </c:pt>
                <c:pt idx="5">
                  <c:v>2.5317735413056031E-2</c:v>
                </c:pt>
                <c:pt idx="6">
                  <c:v>4.5034001692788136E-2</c:v>
                </c:pt>
                <c:pt idx="7">
                  <c:v>3.4350982973122161E-2</c:v>
                </c:pt>
                <c:pt idx="8">
                  <c:v>2.1084337349397592E-2</c:v>
                </c:pt>
                <c:pt idx="9">
                  <c:v>4.0378891941391937E-2</c:v>
                </c:pt>
                <c:pt idx="10">
                  <c:v>3.1112619601758467E-2</c:v>
                </c:pt>
                <c:pt idx="11">
                  <c:v>2.7264530130056704E-2</c:v>
                </c:pt>
                <c:pt idx="12">
                  <c:v>4.53080073189858E-2</c:v>
                </c:pt>
                <c:pt idx="13">
                  <c:v>2.3253911108201873E-2</c:v>
                </c:pt>
                <c:pt idx="14">
                  <c:v>2.4200027704668236E-2</c:v>
                </c:pt>
                <c:pt idx="15">
                  <c:v>3.3016879170725322E-2</c:v>
                </c:pt>
                <c:pt idx="16">
                  <c:v>3.7415013472197022E-2</c:v>
                </c:pt>
                <c:pt idx="17">
                  <c:v>3.717553572211104E-2</c:v>
                </c:pt>
                <c:pt idx="18">
                  <c:v>3.7116854750637057E-2</c:v>
                </c:pt>
                <c:pt idx="19">
                  <c:v>2.7875667639447165E-2</c:v>
                </c:pt>
                <c:pt idx="20">
                  <c:v>3.3425082720857369E-2</c:v>
                </c:pt>
                <c:pt idx="21">
                  <c:v>2.7177719488580963E-2</c:v>
                </c:pt>
                <c:pt idx="22">
                  <c:v>5.195869050057049E-2</c:v>
                </c:pt>
                <c:pt idx="23">
                  <c:v>2.5076286292637241E-2</c:v>
                </c:pt>
                <c:pt idx="24">
                  <c:v>1.2855788213713876E-2</c:v>
                </c:pt>
                <c:pt idx="25">
                  <c:v>2.6612173587495715E-2</c:v>
                </c:pt>
                <c:pt idx="26">
                  <c:v>1.9024939156831445E-2</c:v>
                </c:pt>
                <c:pt idx="27">
                  <c:v>3.5992533053579967E-2</c:v>
                </c:pt>
                <c:pt idx="28">
                  <c:v>1.8199677260927524E-2</c:v>
                </c:pt>
                <c:pt idx="29">
                  <c:v>1.923512427107513E-2</c:v>
                </c:pt>
                <c:pt idx="30">
                  <c:v>2.7813239618446523E-2</c:v>
                </c:pt>
              </c:numCache>
            </c:numRef>
          </c:val>
          <c:smooth val="0"/>
          <c:extLst>
            <c:ext xmlns:c16="http://schemas.microsoft.com/office/drawing/2014/chart" uri="{C3380CC4-5D6E-409C-BE32-E72D297353CC}">
              <c16:uniqueId val="{00000009-3501-4054-A7C0-337723324C78}"/>
            </c:ext>
          </c:extLst>
        </c:ser>
        <c:dLbls>
          <c:showLegendKey val="0"/>
          <c:showVal val="0"/>
          <c:showCatName val="0"/>
          <c:showSerName val="0"/>
          <c:showPercent val="0"/>
          <c:showBubbleSize val="0"/>
        </c:dLbls>
        <c:marker val="1"/>
        <c:smooth val="0"/>
        <c:axId val="534192544"/>
        <c:axId val="534167584"/>
      </c:lineChart>
      <c:lineChart>
        <c:grouping val="standard"/>
        <c:varyColors val="0"/>
        <c:ser>
          <c:idx val="3"/>
          <c:order val="3"/>
          <c:tx>
            <c:strRef>
              <c:f>'12 mo trend losses'!$E$3</c:f>
              <c:strCache>
                <c:ptCount val="1"/>
                <c:pt idx="0">
                  <c:v> Output</c:v>
                </c:pt>
              </c:strCache>
            </c:strRef>
          </c:tx>
          <c:spPr>
            <a:ln w="28575" cap="rnd">
              <a:solidFill>
                <a:schemeClr val="accent4"/>
              </a:solidFill>
              <a:round/>
            </a:ln>
            <a:effectLst/>
          </c:spPr>
          <c:marker>
            <c:symbol val="none"/>
          </c:marker>
          <c:cat>
            <c:multiLvlStrRef>
              <c:f>'12 mo trend losses'!$A$4:$A$81</c:f>
              <c:multiLvlStrCache>
                <c:ptCount val="31"/>
                <c:lvl>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pt idx="12">
                    <c:v>Jan-25</c:v>
                  </c:pt>
                  <c:pt idx="13">
                    <c:v>Feb-25</c:v>
                  </c:pt>
                  <c:pt idx="14">
                    <c:v>Mar-25</c:v>
                  </c:pt>
                  <c:pt idx="15">
                    <c:v>Apr-25</c:v>
                  </c:pt>
                  <c:pt idx="16">
                    <c:v>May-25</c:v>
                  </c:pt>
                  <c:pt idx="17">
                    <c:v>Jun-25</c:v>
                  </c:pt>
                  <c:pt idx="18">
                    <c:v>Jul-25</c:v>
                  </c:pt>
                  <c:pt idx="19">
                    <c:v>Aug-25</c:v>
                  </c:pt>
                  <c:pt idx="20">
                    <c:v>Sep-25</c:v>
                  </c:pt>
                  <c:pt idx="21">
                    <c:v>Oct-25</c:v>
                  </c:pt>
                  <c:pt idx="22">
                    <c:v>Nov-25</c:v>
                  </c:pt>
                  <c:pt idx="23">
                    <c:v>Dec-25</c:v>
                  </c:pt>
                  <c:pt idx="24">
                    <c:v>Jan-26</c:v>
                  </c:pt>
                  <c:pt idx="25">
                    <c:v>Feb-26</c:v>
                  </c:pt>
                  <c:pt idx="26">
                    <c:v>Mar-26</c:v>
                  </c:pt>
                  <c:pt idx="27">
                    <c:v>Apr-26</c:v>
                  </c:pt>
                  <c:pt idx="28">
                    <c:v>May-26</c:v>
                  </c:pt>
                  <c:pt idx="29">
                    <c:v>Jun-26</c:v>
                  </c:pt>
                  <c:pt idx="30">
                    <c:v>Jul-26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2024</c:v>
                  </c:pt>
                  <c:pt idx="12">
                    <c:v>2025</c:v>
                  </c:pt>
                  <c:pt idx="24">
                    <c:v>2026</c:v>
                  </c:pt>
                </c:lvl>
                <c:lvl>
                  <c:pt idx="0">
                    <c:v>Keifel12 (979)</c:v>
                  </c:pt>
                </c:lvl>
              </c:multiLvlStrCache>
            </c:multiLvlStrRef>
          </c:cat>
          <c:val>
            <c:numRef>
              <c:f>'12 mo trend losses'!$E$4:$E$81</c:f>
              <c:numCache>
                <c:formatCode>#,##0</c:formatCode>
                <c:ptCount val="31"/>
                <c:pt idx="0">
                  <c:v>1001585</c:v>
                </c:pt>
                <c:pt idx="1">
                  <c:v>1009617</c:v>
                </c:pt>
                <c:pt idx="2">
                  <c:v>1055208</c:v>
                </c:pt>
                <c:pt idx="3">
                  <c:v>971929</c:v>
                </c:pt>
                <c:pt idx="4">
                  <c:v>1025813</c:v>
                </c:pt>
                <c:pt idx="5">
                  <c:v>1060340</c:v>
                </c:pt>
                <c:pt idx="6">
                  <c:v>1081539</c:v>
                </c:pt>
                <c:pt idx="7">
                  <c:v>1111559</c:v>
                </c:pt>
                <c:pt idx="8">
                  <c:v>1022095</c:v>
                </c:pt>
                <c:pt idx="9">
                  <c:v>1070855</c:v>
                </c:pt>
                <c:pt idx="10">
                  <c:v>791171</c:v>
                </c:pt>
                <c:pt idx="11">
                  <c:v>921151</c:v>
                </c:pt>
                <c:pt idx="12">
                  <c:v>942319</c:v>
                </c:pt>
                <c:pt idx="13">
                  <c:v>806793</c:v>
                </c:pt>
                <c:pt idx="14">
                  <c:v>1071416</c:v>
                </c:pt>
                <c:pt idx="15">
                  <c:v>1108921</c:v>
                </c:pt>
                <c:pt idx="16">
                  <c:v>1033072</c:v>
                </c:pt>
                <c:pt idx="17">
                  <c:v>1101113</c:v>
                </c:pt>
                <c:pt idx="18">
                  <c:v>1006569</c:v>
                </c:pt>
                <c:pt idx="19">
                  <c:v>1035656</c:v>
                </c:pt>
                <c:pt idx="20">
                  <c:v>1034414</c:v>
                </c:pt>
                <c:pt idx="21">
                  <c:v>1189176</c:v>
                </c:pt>
                <c:pt idx="22">
                  <c:v>1141199</c:v>
                </c:pt>
                <c:pt idx="23">
                  <c:v>1078469</c:v>
                </c:pt>
                <c:pt idx="24">
                  <c:v>941181</c:v>
                </c:pt>
                <c:pt idx="25">
                  <c:v>521274</c:v>
                </c:pt>
                <c:pt idx="26">
                  <c:v>597865</c:v>
                </c:pt>
                <c:pt idx="27">
                  <c:v>612505</c:v>
                </c:pt>
                <c:pt idx="28">
                  <c:v>890526</c:v>
                </c:pt>
                <c:pt idx="29">
                  <c:v>855954</c:v>
                </c:pt>
              </c:numCache>
            </c:numRef>
          </c:val>
          <c:smooth val="0"/>
          <c:extLst>
            <c:ext xmlns:c16="http://schemas.microsoft.com/office/drawing/2014/chart" uri="{C3380CC4-5D6E-409C-BE32-E72D297353CC}">
              <c16:uniqueId val="{00000003-3501-4054-A7C0-337723324C78}"/>
            </c:ext>
          </c:extLst>
        </c:ser>
        <c:dLbls>
          <c:showLegendKey val="0"/>
          <c:showVal val="0"/>
          <c:showCatName val="0"/>
          <c:showSerName val="0"/>
          <c:showPercent val="0"/>
          <c:showBubbleSize val="0"/>
        </c:dLbls>
        <c:marker val="1"/>
        <c:smooth val="0"/>
        <c:axId val="1527571807"/>
        <c:axId val="1527560767"/>
      </c:lineChart>
      <c:catAx>
        <c:axId val="5341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167584"/>
        <c:crosses val="autoZero"/>
        <c:auto val="1"/>
        <c:lblAlgn val="ctr"/>
        <c:lblOffset val="100"/>
        <c:noMultiLvlLbl val="0"/>
      </c:catAx>
      <c:valAx>
        <c:axId val="5341675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192544"/>
        <c:crosses val="autoZero"/>
        <c:crossBetween val="between"/>
      </c:valAx>
      <c:valAx>
        <c:axId val="152756076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71807"/>
        <c:crosses val="max"/>
        <c:crossBetween val="between"/>
      </c:valAx>
      <c:catAx>
        <c:axId val="1527571807"/>
        <c:scaling>
          <c:orientation val="minMax"/>
        </c:scaling>
        <c:delete val="1"/>
        <c:axPos val="b"/>
        <c:numFmt formatCode="General" sourceLinked="1"/>
        <c:majorTickMark val="out"/>
        <c:minorTickMark val="none"/>
        <c:tickLblPos val="nextTo"/>
        <c:crossAx val="15275607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2025_July.xlsx]DT Waterfall!PivotTable4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Uptime by</a:t>
            </a:r>
            <a:r>
              <a:rPr lang="en-US" b="1" baseline="0">
                <a:solidFill>
                  <a:schemeClr val="tx1"/>
                </a:solidFill>
              </a:rPr>
              <a:t> Machine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FF0000"/>
            </a:solidFill>
            <a:prstDash val="sysDot"/>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dkUpDiag">
            <a:fgClr>
              <a:srgbClr val="FF0000"/>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wdDnDiag">
            <a:fgClr>
              <a:srgbClr val="00B0F0"/>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prstDash val="sysDash"/>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spPr>
          <a:ln w="28575" cap="rnd">
            <a:solidFill>
              <a:srgbClr val="FF0000"/>
            </a:solidFill>
            <a:prstDash val="sysDash"/>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'DT Waterfall'!$C$58</c:f>
              <c:strCache>
                <c:ptCount val="1"/>
                <c:pt idx="0">
                  <c:v> Uptime</c:v>
                </c:pt>
              </c:strCache>
            </c:strRef>
          </c:tx>
          <c:spPr>
            <a:solidFill>
              <a:schemeClr val="accent6"/>
            </a:solidFill>
            <a:ln>
              <a:noFill/>
            </a:ln>
            <a:effectLst/>
          </c:spPr>
          <c:invertIfNegative val="0"/>
          <c:cat>
            <c:strRef>
              <c:f>'DT Waterfall'!$A$59:$A$62</c:f>
              <c:strCache>
                <c:ptCount val="3"/>
                <c:pt idx="0">
                  <c:v>Keifel12 (979)</c:v>
                </c:pt>
                <c:pt idx="1">
                  <c:v>Kiefel 14</c:v>
                </c:pt>
                <c:pt idx="2">
                  <c:v>PCH17</c:v>
                </c:pt>
              </c:strCache>
            </c:strRef>
          </c:cat>
          <c:val>
            <c:numRef>
              <c:f>'DT Waterfall'!$C$59:$C$62</c:f>
              <c:numCache>
                <c:formatCode>General</c:formatCode>
                <c:ptCount val="3"/>
                <c:pt idx="0">
                  <c:v>2227.2399999999998</c:v>
                </c:pt>
                <c:pt idx="1">
                  <c:v>2632.47</c:v>
                </c:pt>
                <c:pt idx="2">
                  <c:v>1543.0899999999997</c:v>
                </c:pt>
              </c:numCache>
            </c:numRef>
          </c:val>
          <c:extLst>
            <c:ext xmlns:c16="http://schemas.microsoft.com/office/drawing/2014/chart" uri="{C3380CC4-5D6E-409C-BE32-E72D297353CC}">
              <c16:uniqueId val="{00000001-B24F-49A4-8EBD-E62A0495EFC4}"/>
            </c:ext>
          </c:extLst>
        </c:ser>
        <c:ser>
          <c:idx val="2"/>
          <c:order val="2"/>
          <c:tx>
            <c:strRef>
              <c:f>'DT Waterfall'!$D$58</c:f>
              <c:strCache>
                <c:ptCount val="1"/>
                <c:pt idx="0">
                  <c:v> Technical Loss</c:v>
                </c:pt>
              </c:strCache>
            </c:strRef>
          </c:tx>
          <c:spPr>
            <a:solidFill>
              <a:srgbClr val="FF0000"/>
            </a:solidFill>
            <a:ln>
              <a:noFill/>
            </a:ln>
            <a:effectLst/>
          </c:spPr>
          <c:invertIfNegative val="0"/>
          <c:cat>
            <c:strRef>
              <c:f>'DT Waterfall'!$A$59:$A$62</c:f>
              <c:strCache>
                <c:ptCount val="3"/>
                <c:pt idx="0">
                  <c:v>Keifel12 (979)</c:v>
                </c:pt>
                <c:pt idx="1">
                  <c:v>Kiefel 14</c:v>
                </c:pt>
                <c:pt idx="2">
                  <c:v>PCH17</c:v>
                </c:pt>
              </c:strCache>
            </c:strRef>
          </c:cat>
          <c:val>
            <c:numRef>
              <c:f>'DT Waterfall'!$D$59:$D$62</c:f>
              <c:numCache>
                <c:formatCode>General</c:formatCode>
                <c:ptCount val="3"/>
                <c:pt idx="0">
                  <c:v>790.92</c:v>
                </c:pt>
                <c:pt idx="1">
                  <c:v>849.06</c:v>
                </c:pt>
                <c:pt idx="2">
                  <c:v>588.79999999999995</c:v>
                </c:pt>
              </c:numCache>
            </c:numRef>
          </c:val>
          <c:extLst>
            <c:ext xmlns:c16="http://schemas.microsoft.com/office/drawing/2014/chart" uri="{C3380CC4-5D6E-409C-BE32-E72D297353CC}">
              <c16:uniqueId val="{00000002-B24F-49A4-8EBD-E62A0495EFC4}"/>
            </c:ext>
          </c:extLst>
        </c:ser>
        <c:ser>
          <c:idx val="3"/>
          <c:order val="3"/>
          <c:tx>
            <c:strRef>
              <c:f>'DT Waterfall'!$E$58</c:f>
              <c:strCache>
                <c:ptCount val="1"/>
                <c:pt idx="0">
                  <c:v> Non-Technical Loss</c:v>
                </c:pt>
              </c:strCache>
            </c:strRef>
          </c:tx>
          <c:spPr>
            <a:pattFill prst="dkUpDiag">
              <a:fgClr>
                <a:srgbClr val="FF0000"/>
              </a:fgClr>
              <a:bgClr>
                <a:schemeClr val="bg1"/>
              </a:bgClr>
            </a:pattFill>
            <a:ln>
              <a:noFill/>
            </a:ln>
            <a:effectLst/>
          </c:spPr>
          <c:invertIfNegative val="0"/>
          <c:cat>
            <c:strRef>
              <c:f>'DT Waterfall'!$A$59:$A$62</c:f>
              <c:strCache>
                <c:ptCount val="3"/>
                <c:pt idx="0">
                  <c:v>Keifel12 (979)</c:v>
                </c:pt>
                <c:pt idx="1">
                  <c:v>Kiefel 14</c:v>
                </c:pt>
                <c:pt idx="2">
                  <c:v>PCH17</c:v>
                </c:pt>
              </c:strCache>
            </c:strRef>
          </c:cat>
          <c:val>
            <c:numRef>
              <c:f>'DT Waterfall'!$E$59:$E$62</c:f>
              <c:numCache>
                <c:formatCode>General</c:formatCode>
                <c:ptCount val="3"/>
                <c:pt idx="0">
                  <c:v>73.959999999999994</c:v>
                </c:pt>
                <c:pt idx="1">
                  <c:v>85.940000000000012</c:v>
                </c:pt>
                <c:pt idx="2">
                  <c:v>239.53999999999996</c:v>
                </c:pt>
              </c:numCache>
            </c:numRef>
          </c:val>
          <c:extLst>
            <c:ext xmlns:c16="http://schemas.microsoft.com/office/drawing/2014/chart" uri="{C3380CC4-5D6E-409C-BE32-E72D297353CC}">
              <c16:uniqueId val="{00000003-B24F-49A4-8EBD-E62A0495EFC4}"/>
            </c:ext>
          </c:extLst>
        </c:ser>
        <c:ser>
          <c:idx val="4"/>
          <c:order val="4"/>
          <c:tx>
            <c:strRef>
              <c:f>'DT Waterfall'!$F$58</c:f>
              <c:strCache>
                <c:ptCount val="1"/>
                <c:pt idx="0">
                  <c:v> Untagged</c:v>
                </c:pt>
              </c:strCache>
            </c:strRef>
          </c:tx>
          <c:spPr>
            <a:solidFill>
              <a:srgbClr val="FFFF00"/>
            </a:solidFill>
            <a:ln>
              <a:noFill/>
            </a:ln>
            <a:effectLst/>
          </c:spPr>
          <c:invertIfNegative val="0"/>
          <c:cat>
            <c:strRef>
              <c:f>'DT Waterfall'!$A$59:$A$62</c:f>
              <c:strCache>
                <c:ptCount val="3"/>
                <c:pt idx="0">
                  <c:v>Keifel12 (979)</c:v>
                </c:pt>
                <c:pt idx="1">
                  <c:v>Kiefel 14</c:v>
                </c:pt>
                <c:pt idx="2">
                  <c:v>PCH17</c:v>
                </c:pt>
              </c:strCache>
            </c:strRef>
          </c:cat>
          <c:val>
            <c:numRef>
              <c:f>'DT Waterfall'!$F$59:$F$62</c:f>
              <c:numCache>
                <c:formatCode>General</c:formatCode>
                <c:ptCount val="3"/>
                <c:pt idx="0">
                  <c:v>177.39</c:v>
                </c:pt>
                <c:pt idx="1">
                  <c:v>274.49</c:v>
                </c:pt>
                <c:pt idx="2">
                  <c:v>20.309999999999999</c:v>
                </c:pt>
              </c:numCache>
            </c:numRef>
          </c:val>
          <c:extLst>
            <c:ext xmlns:c16="http://schemas.microsoft.com/office/drawing/2014/chart" uri="{C3380CC4-5D6E-409C-BE32-E72D297353CC}">
              <c16:uniqueId val="{00000004-B24F-49A4-8EBD-E62A0495EFC4}"/>
            </c:ext>
          </c:extLst>
        </c:ser>
        <c:ser>
          <c:idx val="5"/>
          <c:order val="5"/>
          <c:tx>
            <c:strRef>
              <c:f>'DT Waterfall'!$G$58</c:f>
              <c:strCache>
                <c:ptCount val="1"/>
                <c:pt idx="0">
                  <c:v> Material Replenish</c:v>
                </c:pt>
              </c:strCache>
            </c:strRef>
          </c:tx>
          <c:spPr>
            <a:solidFill>
              <a:schemeClr val="accent1">
                <a:lumMod val="60000"/>
                <a:lumOff val="40000"/>
              </a:schemeClr>
            </a:solidFill>
            <a:ln>
              <a:noFill/>
            </a:ln>
            <a:effectLst/>
          </c:spPr>
          <c:invertIfNegative val="0"/>
          <c:cat>
            <c:strRef>
              <c:f>'DT Waterfall'!$A$59:$A$62</c:f>
              <c:strCache>
                <c:ptCount val="3"/>
                <c:pt idx="0">
                  <c:v>Keifel12 (979)</c:v>
                </c:pt>
                <c:pt idx="1">
                  <c:v>Kiefel 14</c:v>
                </c:pt>
                <c:pt idx="2">
                  <c:v>PCH17</c:v>
                </c:pt>
              </c:strCache>
            </c:strRef>
          </c:cat>
          <c:val>
            <c:numRef>
              <c:f>'DT Waterfall'!$G$59:$G$62</c:f>
              <c:numCache>
                <c:formatCode>General</c:formatCode>
                <c:ptCount val="3"/>
                <c:pt idx="0">
                  <c:v>70.739999999999995</c:v>
                </c:pt>
                <c:pt idx="1">
                  <c:v>220.36</c:v>
                </c:pt>
                <c:pt idx="2">
                  <c:v>155.99</c:v>
                </c:pt>
              </c:numCache>
            </c:numRef>
          </c:val>
          <c:extLst>
            <c:ext xmlns:c16="http://schemas.microsoft.com/office/drawing/2014/chart" uri="{C3380CC4-5D6E-409C-BE32-E72D297353CC}">
              <c16:uniqueId val="{00000005-B24F-49A4-8EBD-E62A0495EFC4}"/>
            </c:ext>
          </c:extLst>
        </c:ser>
        <c:ser>
          <c:idx val="6"/>
          <c:order val="6"/>
          <c:tx>
            <c:strRef>
              <c:f>'DT Waterfall'!$H$58</c:f>
              <c:strCache>
                <c:ptCount val="1"/>
                <c:pt idx="0">
                  <c:v> Wait for Support</c:v>
                </c:pt>
              </c:strCache>
            </c:strRef>
          </c:tx>
          <c:spPr>
            <a:solidFill>
              <a:schemeClr val="accent1">
                <a:lumMod val="60000"/>
              </a:schemeClr>
            </a:solidFill>
            <a:ln>
              <a:noFill/>
            </a:ln>
            <a:effectLst/>
          </c:spPr>
          <c:invertIfNegative val="0"/>
          <c:cat>
            <c:strRef>
              <c:f>'DT Waterfall'!$A$59:$A$62</c:f>
              <c:strCache>
                <c:ptCount val="3"/>
                <c:pt idx="0">
                  <c:v>Keifel12 (979)</c:v>
                </c:pt>
                <c:pt idx="1">
                  <c:v>Kiefel 14</c:v>
                </c:pt>
                <c:pt idx="2">
                  <c:v>PCH17</c:v>
                </c:pt>
              </c:strCache>
            </c:strRef>
          </c:cat>
          <c:val>
            <c:numRef>
              <c:f>'DT Waterfall'!$H$59:$H$62</c:f>
              <c:numCache>
                <c:formatCode>General</c:formatCode>
                <c:ptCount val="3"/>
                <c:pt idx="0">
                  <c:v>2.4700000000000002</c:v>
                </c:pt>
                <c:pt idx="1">
                  <c:v>7</c:v>
                </c:pt>
                <c:pt idx="2">
                  <c:v>138.84</c:v>
                </c:pt>
              </c:numCache>
            </c:numRef>
          </c:val>
          <c:extLst>
            <c:ext xmlns:c16="http://schemas.microsoft.com/office/drawing/2014/chart" uri="{C3380CC4-5D6E-409C-BE32-E72D297353CC}">
              <c16:uniqueId val="{00000006-B24F-49A4-8EBD-E62A0495EFC4}"/>
            </c:ext>
          </c:extLst>
        </c:ser>
        <c:ser>
          <c:idx val="7"/>
          <c:order val="7"/>
          <c:tx>
            <c:strRef>
              <c:f>'DT Waterfall'!$I$58</c:f>
              <c:strCache>
                <c:ptCount val="1"/>
                <c:pt idx="0">
                  <c:v> Changeover</c:v>
                </c:pt>
              </c:strCache>
            </c:strRef>
          </c:tx>
          <c:spPr>
            <a:pattFill prst="wdDnDiag">
              <a:fgClr>
                <a:srgbClr val="00B0F0"/>
              </a:fgClr>
              <a:bgClr>
                <a:schemeClr val="bg1"/>
              </a:bgClr>
            </a:pattFill>
            <a:ln>
              <a:noFill/>
            </a:ln>
            <a:effectLst/>
          </c:spPr>
          <c:invertIfNegative val="0"/>
          <c:cat>
            <c:strRef>
              <c:f>'DT Waterfall'!$A$59:$A$62</c:f>
              <c:strCache>
                <c:ptCount val="3"/>
                <c:pt idx="0">
                  <c:v>Keifel12 (979)</c:v>
                </c:pt>
                <c:pt idx="1">
                  <c:v>Kiefel 14</c:v>
                </c:pt>
                <c:pt idx="2">
                  <c:v>PCH17</c:v>
                </c:pt>
              </c:strCache>
            </c:strRef>
          </c:cat>
          <c:val>
            <c:numRef>
              <c:f>'DT Waterfall'!$I$59:$I$62</c:f>
              <c:numCache>
                <c:formatCode>General</c:formatCode>
                <c:ptCount val="3"/>
                <c:pt idx="0">
                  <c:v>70.59</c:v>
                </c:pt>
                <c:pt idx="1">
                  <c:v>76.449999999999989</c:v>
                </c:pt>
                <c:pt idx="2">
                  <c:v>28.22</c:v>
                </c:pt>
              </c:numCache>
            </c:numRef>
          </c:val>
          <c:extLst>
            <c:ext xmlns:c16="http://schemas.microsoft.com/office/drawing/2014/chart" uri="{C3380CC4-5D6E-409C-BE32-E72D297353CC}">
              <c16:uniqueId val="{00000007-B24F-49A4-8EBD-E62A0495EFC4}"/>
            </c:ext>
          </c:extLst>
        </c:ser>
        <c:ser>
          <c:idx val="8"/>
          <c:order val="8"/>
          <c:tx>
            <c:strRef>
              <c:f>'DT Waterfall'!$J$58</c:f>
              <c:strCache>
                <c:ptCount val="1"/>
                <c:pt idx="0">
                  <c:v> Planned Loss</c:v>
                </c:pt>
              </c:strCache>
            </c:strRef>
          </c:tx>
          <c:spPr>
            <a:solidFill>
              <a:schemeClr val="bg1">
                <a:lumMod val="65000"/>
              </a:schemeClr>
            </a:solidFill>
            <a:ln>
              <a:noFill/>
            </a:ln>
            <a:effectLst/>
          </c:spPr>
          <c:invertIfNegative val="0"/>
          <c:cat>
            <c:strRef>
              <c:f>'DT Waterfall'!$A$59:$A$62</c:f>
              <c:strCache>
                <c:ptCount val="3"/>
                <c:pt idx="0">
                  <c:v>Keifel12 (979)</c:v>
                </c:pt>
                <c:pt idx="1">
                  <c:v>Kiefel 14</c:v>
                </c:pt>
                <c:pt idx="2">
                  <c:v>PCH17</c:v>
                </c:pt>
              </c:strCache>
            </c:strRef>
          </c:cat>
          <c:val>
            <c:numRef>
              <c:f>'DT Waterfall'!$J$59:$J$62</c:f>
              <c:numCache>
                <c:formatCode>General</c:formatCode>
                <c:ptCount val="3"/>
                <c:pt idx="0">
                  <c:v>138.5</c:v>
                </c:pt>
                <c:pt idx="1">
                  <c:v>132.91</c:v>
                </c:pt>
                <c:pt idx="2">
                  <c:v>74.009999999999991</c:v>
                </c:pt>
              </c:numCache>
            </c:numRef>
          </c:val>
          <c:extLst>
            <c:ext xmlns:c16="http://schemas.microsoft.com/office/drawing/2014/chart" uri="{C3380CC4-5D6E-409C-BE32-E72D297353CC}">
              <c16:uniqueId val="{00000008-B24F-49A4-8EBD-E62A0495EFC4}"/>
            </c:ext>
          </c:extLst>
        </c:ser>
        <c:ser>
          <c:idx val="9"/>
          <c:order val="9"/>
          <c:tx>
            <c:strRef>
              <c:f>'DT Waterfall'!$K$58</c:f>
              <c:strCache>
                <c:ptCount val="1"/>
                <c:pt idx="0">
                  <c:v> PM &amp; Protocol Hrs</c:v>
                </c:pt>
              </c:strCache>
            </c:strRef>
          </c:tx>
          <c:spPr>
            <a:solidFill>
              <a:schemeClr val="accent4">
                <a:lumMod val="60000"/>
              </a:schemeClr>
            </a:solidFill>
            <a:ln>
              <a:noFill/>
            </a:ln>
            <a:effectLst/>
          </c:spPr>
          <c:invertIfNegative val="0"/>
          <c:cat>
            <c:strRef>
              <c:f>'DT Waterfall'!$A$59:$A$62</c:f>
              <c:strCache>
                <c:ptCount val="3"/>
                <c:pt idx="0">
                  <c:v>Keifel12 (979)</c:v>
                </c:pt>
                <c:pt idx="1">
                  <c:v>Kiefel 14</c:v>
                </c:pt>
                <c:pt idx="2">
                  <c:v>PCH17</c:v>
                </c:pt>
              </c:strCache>
            </c:strRef>
          </c:cat>
          <c:val>
            <c:numRef>
              <c:f>'DT Waterfall'!$K$59:$K$62</c:f>
              <c:numCache>
                <c:formatCode>General</c:formatCode>
                <c:ptCount val="3"/>
                <c:pt idx="0">
                  <c:v>815.98</c:v>
                </c:pt>
                <c:pt idx="1">
                  <c:v>65.44</c:v>
                </c:pt>
                <c:pt idx="2">
                  <c:v>250.02000000000004</c:v>
                </c:pt>
              </c:numCache>
            </c:numRef>
          </c:val>
          <c:extLst>
            <c:ext xmlns:c16="http://schemas.microsoft.com/office/drawing/2014/chart" uri="{C3380CC4-5D6E-409C-BE32-E72D297353CC}">
              <c16:uniqueId val="{00000009-B24F-49A4-8EBD-E62A0495EFC4}"/>
            </c:ext>
          </c:extLst>
        </c:ser>
        <c:dLbls>
          <c:showLegendKey val="0"/>
          <c:showVal val="0"/>
          <c:showCatName val="0"/>
          <c:showSerName val="0"/>
          <c:showPercent val="0"/>
          <c:showBubbleSize val="0"/>
        </c:dLbls>
        <c:gapWidth val="219"/>
        <c:overlap val="100"/>
        <c:axId val="196757824"/>
        <c:axId val="196758304"/>
      </c:barChart>
      <c:lineChart>
        <c:grouping val="standard"/>
        <c:varyColors val="0"/>
        <c:ser>
          <c:idx val="0"/>
          <c:order val="0"/>
          <c:tx>
            <c:strRef>
              <c:f>'DT Waterfall'!$B$58</c:f>
              <c:strCache>
                <c:ptCount val="1"/>
                <c:pt idx="0">
                  <c:v> Avail Hours</c:v>
                </c:pt>
              </c:strCache>
            </c:strRef>
          </c:tx>
          <c:spPr>
            <a:ln w="28575" cap="rnd">
              <a:solidFill>
                <a:srgbClr val="FF0000"/>
              </a:solidFill>
              <a:prstDash val="sysDot"/>
              <a:round/>
            </a:ln>
            <a:effectLst/>
          </c:spPr>
          <c:marker>
            <c:symbol val="circle"/>
            <c:size val="5"/>
            <c:spPr>
              <a:solidFill>
                <a:schemeClr val="accent1"/>
              </a:solidFill>
              <a:ln w="9525">
                <a:solidFill>
                  <a:schemeClr val="accent1"/>
                </a:solidFill>
              </a:ln>
              <a:effectLst/>
            </c:spPr>
          </c:marker>
          <c:cat>
            <c:strRef>
              <c:f>'DT Waterfall'!$A$59:$A$62</c:f>
              <c:strCache>
                <c:ptCount val="3"/>
                <c:pt idx="0">
                  <c:v>Keifel12 (979)</c:v>
                </c:pt>
                <c:pt idx="1">
                  <c:v>Kiefel 14</c:v>
                </c:pt>
                <c:pt idx="2">
                  <c:v>PCH17</c:v>
                </c:pt>
              </c:strCache>
            </c:strRef>
          </c:cat>
          <c:val>
            <c:numRef>
              <c:f>'DT Waterfall'!$B$59:$B$62</c:f>
              <c:numCache>
                <c:formatCode>General</c:formatCode>
                <c:ptCount val="3"/>
                <c:pt idx="0">
                  <c:v>4368</c:v>
                </c:pt>
                <c:pt idx="1">
                  <c:v>4368</c:v>
                </c:pt>
                <c:pt idx="2">
                  <c:v>2928</c:v>
                </c:pt>
              </c:numCache>
            </c:numRef>
          </c:val>
          <c:smooth val="0"/>
          <c:extLst>
            <c:ext xmlns:c16="http://schemas.microsoft.com/office/drawing/2014/chart" uri="{C3380CC4-5D6E-409C-BE32-E72D297353CC}">
              <c16:uniqueId val="{00000000-B24F-49A4-8EBD-E62A0495EFC4}"/>
            </c:ext>
          </c:extLst>
        </c:ser>
        <c:dLbls>
          <c:showLegendKey val="0"/>
          <c:showVal val="0"/>
          <c:showCatName val="0"/>
          <c:showSerName val="0"/>
          <c:showPercent val="0"/>
          <c:showBubbleSize val="0"/>
        </c:dLbls>
        <c:marker val="1"/>
        <c:smooth val="0"/>
        <c:axId val="196757824"/>
        <c:axId val="196758304"/>
      </c:lineChart>
      <c:lineChart>
        <c:grouping val="standard"/>
        <c:varyColors val="0"/>
        <c:ser>
          <c:idx val="10"/>
          <c:order val="10"/>
          <c:tx>
            <c:strRef>
              <c:f>'DT Waterfall'!$L$58</c:f>
              <c:strCache>
                <c:ptCount val="1"/>
                <c:pt idx="0">
                  <c:v> TEEP %</c:v>
                </c:pt>
              </c:strCache>
            </c:strRef>
          </c:tx>
          <c:spPr>
            <a:ln w="28575" cap="rnd">
              <a:solidFill>
                <a:srgbClr val="00B0F0"/>
              </a:solidFill>
              <a:prstDash val="sysDash"/>
              <a:round/>
            </a:ln>
            <a:effectLst/>
          </c:spPr>
          <c:marker>
            <c:symbol val="circle"/>
            <c:size val="5"/>
            <c:spPr>
              <a:solidFill>
                <a:schemeClr val="accent5">
                  <a:lumMod val="60000"/>
                </a:schemeClr>
              </a:solidFill>
              <a:ln w="9525">
                <a:solidFill>
                  <a:schemeClr val="accent5">
                    <a:lumMod val="60000"/>
                  </a:schemeClr>
                </a:solidFill>
              </a:ln>
              <a:effectLst/>
            </c:spPr>
          </c:marker>
          <c:cat>
            <c:strRef>
              <c:f>'DT Waterfall'!$A$59:$A$62</c:f>
              <c:strCache>
                <c:ptCount val="3"/>
                <c:pt idx="0">
                  <c:v>Keifel12 (979)</c:v>
                </c:pt>
                <c:pt idx="1">
                  <c:v>Kiefel 14</c:v>
                </c:pt>
                <c:pt idx="2">
                  <c:v>PCH17</c:v>
                </c:pt>
              </c:strCache>
            </c:strRef>
          </c:cat>
          <c:val>
            <c:numRef>
              <c:f>'DT Waterfall'!$L$59:$L$62</c:f>
              <c:numCache>
                <c:formatCode>0.0%</c:formatCode>
                <c:ptCount val="3"/>
                <c:pt idx="0">
                  <c:v>0.50989926739926739</c:v>
                </c:pt>
                <c:pt idx="1">
                  <c:v>0.60267170329670328</c:v>
                </c:pt>
                <c:pt idx="2">
                  <c:v>0.52701161202185787</c:v>
                </c:pt>
              </c:numCache>
            </c:numRef>
          </c:val>
          <c:smooth val="0"/>
          <c:extLst>
            <c:ext xmlns:c16="http://schemas.microsoft.com/office/drawing/2014/chart" uri="{C3380CC4-5D6E-409C-BE32-E72D297353CC}">
              <c16:uniqueId val="{0000000B-B24F-49A4-8EBD-E62A0495EFC4}"/>
            </c:ext>
          </c:extLst>
        </c:ser>
        <c:ser>
          <c:idx val="11"/>
          <c:order val="11"/>
          <c:tx>
            <c:strRef>
              <c:f>'DT Waterfall'!$M$58</c:f>
              <c:strCache>
                <c:ptCount val="1"/>
                <c:pt idx="0">
                  <c:v> OEE %</c:v>
                </c:pt>
              </c:strCache>
            </c:strRef>
          </c:tx>
          <c:spPr>
            <a:ln w="28575" cap="rnd">
              <a:solidFill>
                <a:srgbClr val="FF0000"/>
              </a:solidFill>
              <a:prstDash val="sysDash"/>
              <a:round/>
            </a:ln>
            <a:effectLst/>
          </c:spPr>
          <c:marker>
            <c:symbol val="circle"/>
            <c:size val="5"/>
            <c:spPr>
              <a:solidFill>
                <a:schemeClr val="accent6">
                  <a:lumMod val="60000"/>
                </a:schemeClr>
              </a:solidFill>
              <a:ln w="9525">
                <a:solidFill>
                  <a:schemeClr val="accent6">
                    <a:lumMod val="60000"/>
                  </a:schemeClr>
                </a:solidFill>
              </a:ln>
              <a:effectLst/>
            </c:spPr>
          </c:marker>
          <c:cat>
            <c:strRef>
              <c:f>'DT Waterfall'!$A$59:$A$62</c:f>
              <c:strCache>
                <c:ptCount val="3"/>
                <c:pt idx="0">
                  <c:v>Keifel12 (979)</c:v>
                </c:pt>
                <c:pt idx="1">
                  <c:v>Kiefel 14</c:v>
                </c:pt>
                <c:pt idx="2">
                  <c:v>PCH17</c:v>
                </c:pt>
              </c:strCache>
            </c:strRef>
          </c:cat>
          <c:val>
            <c:numRef>
              <c:f>'DT Waterfall'!$M$59:$M$62</c:f>
              <c:numCache>
                <c:formatCode>0.0%</c:formatCode>
                <c:ptCount val="3"/>
                <c:pt idx="0">
                  <c:v>0.58939563063419376</c:v>
                </c:pt>
                <c:pt idx="1">
                  <c:v>0.53456414610554859</c:v>
                </c:pt>
                <c:pt idx="2">
                  <c:v>0.45938728225755948</c:v>
                </c:pt>
              </c:numCache>
            </c:numRef>
          </c:val>
          <c:smooth val="0"/>
          <c:extLst>
            <c:ext xmlns:c16="http://schemas.microsoft.com/office/drawing/2014/chart" uri="{C3380CC4-5D6E-409C-BE32-E72D297353CC}">
              <c16:uniqueId val="{00000003-9A59-4475-93B5-307B2B1F7AD9}"/>
            </c:ext>
          </c:extLst>
        </c:ser>
        <c:dLbls>
          <c:showLegendKey val="0"/>
          <c:showVal val="0"/>
          <c:showCatName val="0"/>
          <c:showSerName val="0"/>
          <c:showPercent val="0"/>
          <c:showBubbleSize val="0"/>
        </c:dLbls>
        <c:marker val="1"/>
        <c:smooth val="0"/>
        <c:axId val="1347715951"/>
        <c:axId val="1347716911"/>
      </c:lineChart>
      <c:catAx>
        <c:axId val="19675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758304"/>
        <c:crosses val="autoZero"/>
        <c:auto val="1"/>
        <c:lblAlgn val="ctr"/>
        <c:lblOffset val="100"/>
        <c:noMultiLvlLbl val="0"/>
      </c:catAx>
      <c:valAx>
        <c:axId val="19675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757824"/>
        <c:crosses val="autoZero"/>
        <c:crossBetween val="between"/>
      </c:valAx>
      <c:valAx>
        <c:axId val="1347716911"/>
        <c:scaling>
          <c:orientation val="minMax"/>
          <c:max val="1"/>
          <c:min val="0.30000000000000004"/>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15951"/>
        <c:crosses val="max"/>
        <c:crossBetween val="between"/>
      </c:valAx>
      <c:catAx>
        <c:axId val="1347715951"/>
        <c:scaling>
          <c:orientation val="minMax"/>
        </c:scaling>
        <c:delete val="1"/>
        <c:axPos val="b"/>
        <c:numFmt formatCode="General" sourceLinked="1"/>
        <c:majorTickMark val="out"/>
        <c:minorTickMark val="none"/>
        <c:tickLblPos val="nextTo"/>
        <c:crossAx val="134771691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2025_July.xlsx]DT Pie Chart!PivotTable4</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'DT Pie Chart'!$B$3:$B$4</c:f>
              <c:strCache>
                <c:ptCount val="1"/>
                <c:pt idx="0">
                  <c:v>Kiefel 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59-45C0-81B6-2622436EA6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59-45C0-81B6-2622436EA6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59-45C0-81B6-2622436EA6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59-45C0-81B6-2622436EA6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59-45C0-81B6-2622436EA6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59-45C0-81B6-2622436EA67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859-45C0-81B6-2622436EA67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859-45C0-81B6-2622436EA6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859-45C0-81B6-2622436EA674}"/>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'DT Pie Chart'!$A$5:$A$13</c:f>
              <c:strCache>
                <c:ptCount val="9"/>
                <c:pt idx="0">
                  <c:v>Sum of Uptime</c:v>
                </c:pt>
                <c:pt idx="1">
                  <c:v>Sum of Technical Loss</c:v>
                </c:pt>
                <c:pt idx="2">
                  <c:v>Sum of Non-Technical Loss</c:v>
                </c:pt>
                <c:pt idx="3">
                  <c:v>Sum of Untagged</c:v>
                </c:pt>
                <c:pt idx="4">
                  <c:v>Sum of Material Replenish</c:v>
                </c:pt>
                <c:pt idx="5">
                  <c:v>Sum of Wait for Support</c:v>
                </c:pt>
                <c:pt idx="6">
                  <c:v>Sum of Changeover</c:v>
                </c:pt>
                <c:pt idx="7">
                  <c:v>Sum of Planned Loss</c:v>
                </c:pt>
                <c:pt idx="8">
                  <c:v>Sum of PM &amp; Protocol Hrs</c:v>
                </c:pt>
              </c:strCache>
            </c:strRef>
          </c:cat>
          <c:val>
            <c:numRef>
              <c:f>'DT Pie Chart'!$B$5:$B$13</c:f>
              <c:numCache>
                <c:formatCode>General</c:formatCode>
                <c:ptCount val="9"/>
                <c:pt idx="0">
                  <c:v>459.83000000000004</c:v>
                </c:pt>
                <c:pt idx="1">
                  <c:v>127.53</c:v>
                </c:pt>
                <c:pt idx="2">
                  <c:v>16.98</c:v>
                </c:pt>
                <c:pt idx="3">
                  <c:v>81.75</c:v>
                </c:pt>
                <c:pt idx="4">
                  <c:v>40.28</c:v>
                </c:pt>
                <c:pt idx="5">
                  <c:v>1.34</c:v>
                </c:pt>
                <c:pt idx="6">
                  <c:v>6.06</c:v>
                </c:pt>
                <c:pt idx="7">
                  <c:v>7.9</c:v>
                </c:pt>
                <c:pt idx="8">
                  <c:v>2.35</c:v>
                </c:pt>
              </c:numCache>
            </c:numRef>
          </c:val>
          <c:extLst>
            <c:ext xmlns:c16="http://schemas.microsoft.com/office/drawing/2014/chart" uri="{C3380CC4-5D6E-409C-BE32-E72D297353CC}">
              <c16:uniqueId val="{00000000-C270-457C-B298-350E7FBCAC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Monthly OEE Live File 2025_July.xlsx]OEE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OEE &amp; Target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'OEE Charts'!$B$9:$B$11</c:f>
              <c:strCache>
                <c:ptCount val="1"/>
                <c:pt idx="0">
                  <c:v>HolDrainable -  OEE %</c:v>
                </c:pt>
              </c:strCache>
            </c:strRef>
          </c:tx>
          <c:spPr>
            <a:ln w="28575" cap="rnd">
              <a:solidFill>
                <a:schemeClr val="accent1"/>
              </a:solidFill>
              <a:round/>
            </a:ln>
            <a:effectLst/>
          </c:spPr>
          <c:marker>
            <c:symbol val="none"/>
          </c:marker>
          <c:cat>
            <c:multiLvlStrRef>
              <c:f>'OEE Charts'!$A$12:$A$18</c:f>
              <c:multiLvlStrCache>
                <c:ptCount val="6"/>
                <c:lvl>
                  <c:pt idx="0">
                    <c:v>Jan</c:v>
                  </c:pt>
                  <c:pt idx="1">
                    <c:v>Feb</c:v>
                  </c:pt>
                  <c:pt idx="2">
                    <c:v>Mar</c:v>
                  </c:pt>
                  <c:pt idx="3">
                    <c:v>Apr</c:v>
                  </c:pt>
                  <c:pt idx="4">
                    <c:v>May</c:v>
                  </c:pt>
                  <c:pt idx="5">
                    <c:v>Jun</c:v>
                  </c:pt>
                </c:lvl>
                <c:lvl>
                  <c:pt idx="0">
                    <c:v>2026</c:v>
                  </c:pt>
                </c:lvl>
              </c:multiLvlStrCache>
            </c:multiLvlStrRef>
          </c:cat>
          <c:val>
            <c:numRef>
              <c:f>'OEE Charts'!$B$12:$B$18</c:f>
              <c:numCache>
                <c:formatCode>0%</c:formatCode>
                <c:ptCount val="6"/>
                <c:pt idx="0">
                  <c:v>0.66408618197080638</c:v>
                </c:pt>
                <c:pt idx="1">
                  <c:v>0.71434811094125361</c:v>
                </c:pt>
                <c:pt idx="2">
                  <c:v>0.73242090388087822</c:v>
                </c:pt>
                <c:pt idx="3">
                  <c:v>0.42992023943596785</c:v>
                </c:pt>
                <c:pt idx="4">
                  <c:v>0.58015856310952085</c:v>
                </c:pt>
                <c:pt idx="5">
                  <c:v>0.54297118269829592</c:v>
                </c:pt>
              </c:numCache>
            </c:numRef>
          </c:val>
          <c:smooth val="0"/>
          <c:extLst>
            <c:ext xmlns:c16="http://schemas.microsoft.com/office/drawing/2014/chart" uri="{C3380CC4-5D6E-409C-BE32-E72D297353CC}">
              <c16:uniqueId val="{00000004-3A84-4C75-AC7B-6209C069E758}"/>
            </c:ext>
          </c:extLst>
        </c:ser>
        <c:ser>
          <c:idx val="1"/>
          <c:order val="1"/>
          <c:tx>
            <c:strRef>
              <c:f>'OEE Charts'!$C$9:$C$11</c:f>
              <c:strCache>
                <c:ptCount val="1"/>
                <c:pt idx="0">
                  <c:v>HolDrainable - Sum of Target OEE</c:v>
                </c:pt>
              </c:strCache>
            </c:strRef>
          </c:tx>
          <c:spPr>
            <a:ln w="28575" cap="rnd">
              <a:solidFill>
                <a:schemeClr val="accent2"/>
              </a:solidFill>
              <a:round/>
            </a:ln>
            <a:effectLst/>
          </c:spPr>
          <c:marker>
            <c:symbol val="none"/>
          </c:marker>
          <c:cat>
            <c:multiLvlStrRef>
              <c:f>'OEE Charts'!$A$12:$A$18</c:f>
              <c:multiLvlStrCache>
                <c:ptCount val="6"/>
                <c:lvl>
                  <c:pt idx="0">
                    <c:v>Jan</c:v>
                  </c:pt>
                  <c:pt idx="1">
                    <c:v>Feb</c:v>
                  </c:pt>
                  <c:pt idx="2">
                    <c:v>Mar</c:v>
                  </c:pt>
                  <c:pt idx="3">
                    <c:v>Apr</c:v>
                  </c:pt>
                  <c:pt idx="4">
                    <c:v>May</c:v>
                  </c:pt>
                  <c:pt idx="5">
                    <c:v>Jun</c:v>
                  </c:pt>
                </c:lvl>
                <c:lvl>
                  <c:pt idx="0">
                    <c:v>2026</c:v>
                  </c:pt>
                </c:lvl>
              </c:multiLvlStrCache>
            </c:multiLvlStrRef>
          </c:cat>
          <c:val>
            <c:numRef>
              <c:f>'OEE Charts'!$C$12:$C$18</c:f>
              <c:numCache>
                <c:formatCode>General</c:formatCode>
                <c:ptCount val="6"/>
                <c:pt idx="0">
                  <c:v>0.626</c:v>
                </c:pt>
                <c:pt idx="1">
                  <c:v>0.626</c:v>
                </c:pt>
                <c:pt idx="2">
                  <c:v>0.626</c:v>
                </c:pt>
                <c:pt idx="3">
                  <c:v>0.626</c:v>
                </c:pt>
                <c:pt idx="4">
                  <c:v>0.626</c:v>
                </c:pt>
                <c:pt idx="5">
                  <c:v>0.626</c:v>
                </c:pt>
              </c:numCache>
            </c:numRef>
          </c:val>
          <c:smooth val="0"/>
          <c:extLst>
            <c:ext xmlns:c16="http://schemas.microsoft.com/office/drawing/2014/chart" uri="{C3380CC4-5D6E-409C-BE32-E72D297353CC}">
              <c16:uniqueId val="{00000005-3A84-4C75-AC7B-6209C069E758}"/>
            </c:ext>
          </c:extLst>
        </c:ser>
        <c:dLbls>
          <c:showLegendKey val="0"/>
          <c:showVal val="0"/>
          <c:showCatName val="0"/>
          <c:showSerName val="0"/>
          <c:showPercent val="0"/>
          <c:showBubbleSize val="0"/>
        </c:dLbls>
        <c:smooth val="0"/>
        <c:axId val="1004866096"/>
        <c:axId val="1004867056"/>
      </c:lineChart>
      <c:catAx>
        <c:axId val="100486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867056"/>
        <c:crosses val="autoZero"/>
        <c:auto val="1"/>
        <c:lblAlgn val="ctr"/>
        <c:lblOffset val="100"/>
        <c:noMultiLvlLbl val="0"/>
      </c:catAx>
      <c:valAx>
        <c:axId val="1004867056"/>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486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6" Type="http://schemas.openxmlformats.org/officeDocument/2006/relationships/chart" Target="../charts/chart18.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hart" Target="../charts/chart2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editAs="oneCell">
    <xdr:from>
      <xdr:col>9</xdr:col>
      <xdr:colOff>333375</xdr:colOff>
      <xdr:row>17</xdr:row>
      <xdr:rowOff>28575</xdr:rowOff>
    </xdr:from>
    <xdr:to>
      <xdr:col>12</xdr:col>
      <xdr:colOff>333375</xdr:colOff>
      <xdr:row>31</xdr:row>
      <xdr:rowOff>28575</xdr:rowOff>
    </xdr:to>
    <mc:AlternateContent xmlns:mc="http://schemas.openxmlformats.org/markup-compatibility/2006" xmlns:a14="http://schemas.microsoft.com/office/drawing/2010/main">
      <mc:Choice Requires="a14">
        <xdr:graphicFrame macro="">
          <xdr:nvGraphicFramePr>
            <xdr:cNvPr id="2" name="WorkCell 12">
              <a:extLst>
                <a:ext uri="{FF2B5EF4-FFF2-40B4-BE49-F238E27FC236}">
                  <a16:creationId xmlns:a16="http://schemas.microsoft.com/office/drawing/2014/main" id="{8228C703-14A7-484F-AAEB-E6FFCF6CA54F}"/>
                </a:ext>
              </a:extLst>
            </xdr:cNvPr>
            <xdr:cNvGraphicFramePr/>
          </xdr:nvGraphicFramePr>
          <xdr:xfrm>
            <a:off x="0" y="0"/>
            <a:ext cx="0" cy="0"/>
          </xdr:xfrm>
          <a:graphic>
            <a:graphicData uri="http://schemas.microsoft.com/office/drawing/2010/slicer">
              <sle:slicer xmlns:sle="http://schemas.microsoft.com/office/drawing/2010/slicer" name="WorkCell 12"/>
            </a:graphicData>
          </a:graphic>
        </xdr:graphicFrame>
      </mc:Choice>
      <mc:Fallback xmlns="">
        <xdr:sp macro="" textlink="">
          <xdr:nvSpPr>
            <xdr:cNvPr id="0" name=""/>
            <xdr:cNvSpPr>
              <a:spLocks noTextEdit="1"/>
            </xdr:cNvSpPr>
          </xdr:nvSpPr>
          <xdr:spPr>
            <a:xfrm>
              <a:off x="10591800" y="3267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2</xdr:row>
      <xdr:rowOff>85725</xdr:rowOff>
    </xdr:from>
    <xdr:to>
      <xdr:col>12</xdr:col>
      <xdr:colOff>323850</xdr:colOff>
      <xdr:row>16</xdr:row>
      <xdr:rowOff>85725</xdr:rowOff>
    </xdr:to>
    <mc:AlternateContent xmlns:mc="http://schemas.openxmlformats.org/markup-compatibility/2006" xmlns:a14="http://schemas.microsoft.com/office/drawing/2010/main">
      <mc:Choice Requires="a14">
        <xdr:graphicFrame macro="">
          <xdr:nvGraphicFramePr>
            <xdr:cNvPr id="3" name="Date 11">
              <a:extLst>
                <a:ext uri="{FF2B5EF4-FFF2-40B4-BE49-F238E27FC236}">
                  <a16:creationId xmlns:a16="http://schemas.microsoft.com/office/drawing/2014/main" id="{598EDAD1-D977-4CDF-87C3-2C3A6F384085}"/>
                </a:ext>
              </a:extLst>
            </xdr:cNvPr>
            <xdr:cNvGraphicFramePr/>
          </xdr:nvGraphicFramePr>
          <xdr:xfrm>
            <a:off x="0" y="0"/>
            <a:ext cx="0" cy="0"/>
          </xdr:xfrm>
          <a:graphic>
            <a:graphicData uri="http://schemas.microsoft.com/office/drawing/2010/slicer">
              <sle:slicer xmlns:sle="http://schemas.microsoft.com/office/drawing/2010/slicer" name="Date 11"/>
            </a:graphicData>
          </a:graphic>
        </xdr:graphicFrame>
      </mc:Choice>
      <mc:Fallback xmlns="">
        <xdr:sp macro="" textlink="">
          <xdr:nvSpPr>
            <xdr:cNvPr id="0" name=""/>
            <xdr:cNvSpPr>
              <a:spLocks noTextEdit="1"/>
            </xdr:cNvSpPr>
          </xdr:nvSpPr>
          <xdr:spPr>
            <a:xfrm>
              <a:off x="10582275" y="466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3</xdr:row>
      <xdr:rowOff>166686</xdr:rowOff>
    </xdr:from>
    <xdr:to>
      <xdr:col>8</xdr:col>
      <xdr:colOff>1000125</xdr:colOff>
      <xdr:row>32</xdr:row>
      <xdr:rowOff>180975</xdr:rowOff>
    </xdr:to>
    <xdr:graphicFrame macro="">
      <xdr:nvGraphicFramePr>
        <xdr:cNvPr id="4" name="Chart 3">
          <a:extLst>
            <a:ext uri="{FF2B5EF4-FFF2-40B4-BE49-F238E27FC236}">
              <a16:creationId xmlns:a16="http://schemas.microsoft.com/office/drawing/2014/main" id="{3C4E23FC-3479-44AE-8A4C-25F55A3EA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581025</xdr:colOff>
      <xdr:row>14</xdr:row>
      <xdr:rowOff>114300</xdr:rowOff>
    </xdr:from>
    <xdr:to>
      <xdr:col>12</xdr:col>
      <xdr:colOff>581025</xdr:colOff>
      <xdr:row>28</xdr:row>
      <xdr:rowOff>114300</xdr:rowOff>
    </xdr:to>
    <mc:AlternateContent xmlns:mc="http://schemas.openxmlformats.org/markup-compatibility/2006" xmlns:a14="http://schemas.microsoft.com/office/drawing/2010/main">
      <mc:Choice Requires="a14">
        <xdr:graphicFrame macro="">
          <xdr:nvGraphicFramePr>
            <xdr:cNvPr id="2" name="WorkCell 4">
              <a:extLst>
                <a:ext uri="{FF2B5EF4-FFF2-40B4-BE49-F238E27FC236}">
                  <a16:creationId xmlns:a16="http://schemas.microsoft.com/office/drawing/2014/main" id="{CA5EEE01-2D28-4817-986C-682E9C53330F}"/>
                </a:ext>
              </a:extLst>
            </xdr:cNvPr>
            <xdr:cNvGraphicFramePr/>
          </xdr:nvGraphicFramePr>
          <xdr:xfrm>
            <a:off x="0" y="0"/>
            <a:ext cx="0" cy="0"/>
          </xdr:xfrm>
          <a:graphic>
            <a:graphicData uri="http://schemas.microsoft.com/office/drawing/2010/slicer">
              <sle:slicer xmlns:sle="http://schemas.microsoft.com/office/drawing/2010/slicer" name="WorkCell 4"/>
            </a:graphicData>
          </a:graphic>
        </xdr:graphicFrame>
      </mc:Choice>
      <mc:Fallback xmlns="">
        <xdr:sp macro="" textlink="">
          <xdr:nvSpPr>
            <xdr:cNvPr id="0" name=""/>
            <xdr:cNvSpPr>
              <a:spLocks noTextEdit="1"/>
            </xdr:cNvSpPr>
          </xdr:nvSpPr>
          <xdr:spPr>
            <a:xfrm>
              <a:off x="10067925" y="2781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581025</xdr:colOff>
      <xdr:row>0</xdr:row>
      <xdr:rowOff>38100</xdr:rowOff>
    </xdr:from>
    <xdr:to>
      <xdr:col>12</xdr:col>
      <xdr:colOff>581025</xdr:colOff>
      <xdr:row>14</xdr:row>
      <xdr:rowOff>38100</xdr:rowOff>
    </xdr:to>
    <mc:AlternateContent xmlns:mc="http://schemas.openxmlformats.org/markup-compatibility/2006" xmlns:a14="http://schemas.microsoft.com/office/drawing/2010/main">
      <mc:Choice Requires="a14">
        <xdr:graphicFrame macro="">
          <xdr:nvGraphicFramePr>
            <xdr:cNvPr id="3" name="Date 3">
              <a:extLst>
                <a:ext uri="{FF2B5EF4-FFF2-40B4-BE49-F238E27FC236}">
                  <a16:creationId xmlns:a16="http://schemas.microsoft.com/office/drawing/2014/main" id="{AFE6E8DF-7372-43F2-A0D4-4B7DA504FC8C}"/>
                </a:ext>
              </a:extLst>
            </xdr:cNvPr>
            <xdr:cNvGraphicFramePr/>
          </xdr:nvGraphicFramePr>
          <xdr:xfrm>
            <a:off x="0" y="0"/>
            <a:ext cx="0" cy="0"/>
          </xdr:xfrm>
          <a:graphic>
            <a:graphicData uri="http://schemas.microsoft.com/office/drawing/2010/slicer">
              <sle:slicer xmlns:sle="http://schemas.microsoft.com/office/drawing/2010/slicer" name="Date 3"/>
            </a:graphicData>
          </a:graphic>
        </xdr:graphicFrame>
      </mc:Choice>
      <mc:Fallback xmlns="">
        <xdr:sp macro="" textlink="">
          <xdr:nvSpPr>
            <xdr:cNvPr id="0" name=""/>
            <xdr:cNvSpPr>
              <a:spLocks noTextEdit="1"/>
            </xdr:cNvSpPr>
          </xdr:nvSpPr>
          <xdr:spPr>
            <a:xfrm>
              <a:off x="10067925"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619126</xdr:colOff>
      <xdr:row>8</xdr:row>
      <xdr:rowOff>4762</xdr:rowOff>
    </xdr:from>
    <xdr:to>
      <xdr:col>6</xdr:col>
      <xdr:colOff>228601</xdr:colOff>
      <xdr:row>30</xdr:row>
      <xdr:rowOff>76200</xdr:rowOff>
    </xdr:to>
    <xdr:graphicFrame macro="">
      <xdr:nvGraphicFramePr>
        <xdr:cNvPr id="5" name="Chart 4">
          <a:extLst>
            <a:ext uri="{FF2B5EF4-FFF2-40B4-BE49-F238E27FC236}">
              <a16:creationId xmlns:a16="http://schemas.microsoft.com/office/drawing/2014/main" id="{AE29C023-E1C5-B970-E251-1FA0197C2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32942</xdr:colOff>
      <xdr:row>31</xdr:row>
      <xdr:rowOff>14287</xdr:rowOff>
    </xdr:from>
    <xdr:to>
      <xdr:col>22</xdr:col>
      <xdr:colOff>304328</xdr:colOff>
      <xdr:row>64</xdr:row>
      <xdr:rowOff>177706</xdr:rowOff>
    </xdr:to>
    <xdr:graphicFrame macro="">
      <xdr:nvGraphicFramePr>
        <xdr:cNvPr id="5" name="Chart 4">
          <a:extLst>
            <a:ext uri="{FF2B5EF4-FFF2-40B4-BE49-F238E27FC236}">
              <a16:creationId xmlns:a16="http://schemas.microsoft.com/office/drawing/2014/main" id="{599B5716-48F9-4641-AA2C-7829841ED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263923</xdr:colOff>
      <xdr:row>120</xdr:row>
      <xdr:rowOff>78582</xdr:rowOff>
    </xdr:from>
    <xdr:to>
      <xdr:col>24</xdr:col>
      <xdr:colOff>104775</xdr:colOff>
      <xdr:row>143</xdr:row>
      <xdr:rowOff>161925</xdr:rowOff>
    </xdr:to>
    <xdr:graphicFrame macro="">
      <xdr:nvGraphicFramePr>
        <xdr:cNvPr id="7" name="Chart 6">
          <a:extLst>
            <a:ext uri="{FF2B5EF4-FFF2-40B4-BE49-F238E27FC236}">
              <a16:creationId xmlns:a16="http://schemas.microsoft.com/office/drawing/2014/main" id="{39B25707-3B2E-43C6-8DDB-83C853ABB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62310</xdr:colOff>
      <xdr:row>80</xdr:row>
      <xdr:rowOff>186531</xdr:rowOff>
    </xdr:from>
    <xdr:to>
      <xdr:col>26</xdr:col>
      <xdr:colOff>231682</xdr:colOff>
      <xdr:row>106</xdr:row>
      <xdr:rowOff>52336</xdr:rowOff>
    </xdr:to>
    <xdr:graphicFrame macro="">
      <xdr:nvGraphicFramePr>
        <xdr:cNvPr id="8" name="Chart 7">
          <a:extLst>
            <a:ext uri="{FF2B5EF4-FFF2-40B4-BE49-F238E27FC236}">
              <a16:creationId xmlns:a16="http://schemas.microsoft.com/office/drawing/2014/main" id="{FBBCD2F6-0067-4A25-80E0-E009CB447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605235</xdr:colOff>
      <xdr:row>156</xdr:row>
      <xdr:rowOff>9922</xdr:rowOff>
    </xdr:from>
    <xdr:to>
      <xdr:col>20</xdr:col>
      <xdr:colOff>561420</xdr:colOff>
      <xdr:row>183</xdr:row>
      <xdr:rowOff>69850</xdr:rowOff>
    </xdr:to>
    <xdr:graphicFrame macro="">
      <xdr:nvGraphicFramePr>
        <xdr:cNvPr id="3" name="Chart 2">
          <a:extLst>
            <a:ext uri="{FF2B5EF4-FFF2-40B4-BE49-F238E27FC236}">
              <a16:creationId xmlns:a16="http://schemas.microsoft.com/office/drawing/2014/main" id="{8966F706-9DF9-4472-8799-084EB04B7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185</xdr:row>
      <xdr:rowOff>9922</xdr:rowOff>
    </xdr:from>
    <xdr:to>
      <xdr:col>19</xdr:col>
      <xdr:colOff>99001</xdr:colOff>
      <xdr:row>204</xdr:row>
      <xdr:rowOff>107949</xdr:rowOff>
    </xdr:to>
    <xdr:graphicFrame macro="">
      <xdr:nvGraphicFramePr>
        <xdr:cNvPr id="6" name="Chart 5">
          <a:extLst>
            <a:ext uri="{FF2B5EF4-FFF2-40B4-BE49-F238E27FC236}">
              <a16:creationId xmlns:a16="http://schemas.microsoft.com/office/drawing/2014/main" id="{53531934-51BC-4709-9E3C-64399937A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209</xdr:row>
      <xdr:rowOff>0</xdr:rowOff>
    </xdr:from>
    <xdr:to>
      <xdr:col>20</xdr:col>
      <xdr:colOff>355576</xdr:colOff>
      <xdr:row>232</xdr:row>
      <xdr:rowOff>116919</xdr:rowOff>
    </xdr:to>
    <xdr:graphicFrame macro="">
      <xdr:nvGraphicFramePr>
        <xdr:cNvPr id="9" name="Chart 8">
          <a:extLst>
            <a:ext uri="{FF2B5EF4-FFF2-40B4-BE49-F238E27FC236}">
              <a16:creationId xmlns:a16="http://schemas.microsoft.com/office/drawing/2014/main" id="{AEB26DCA-2E85-4E8E-8B91-F37FC0233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0</xdr:colOff>
      <xdr:row>209</xdr:row>
      <xdr:rowOff>0</xdr:rowOff>
    </xdr:from>
    <xdr:to>
      <xdr:col>31</xdr:col>
      <xdr:colOff>322739</xdr:colOff>
      <xdr:row>228</xdr:row>
      <xdr:rowOff>331866</xdr:rowOff>
    </xdr:to>
    <xdr:graphicFrame macro="">
      <xdr:nvGraphicFramePr>
        <xdr:cNvPr id="10" name="Chart 9">
          <a:extLst>
            <a:ext uri="{FF2B5EF4-FFF2-40B4-BE49-F238E27FC236}">
              <a16:creationId xmlns:a16="http://schemas.microsoft.com/office/drawing/2014/main" id="{4E1B9747-43AF-4576-B123-25A0B648A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237</xdr:row>
      <xdr:rowOff>0</xdr:rowOff>
    </xdr:from>
    <xdr:to>
      <xdr:col>19</xdr:col>
      <xdr:colOff>65484</xdr:colOff>
      <xdr:row>260</xdr:row>
      <xdr:rowOff>101203</xdr:rowOff>
    </xdr:to>
    <xdr:graphicFrame macro="">
      <xdr:nvGraphicFramePr>
        <xdr:cNvPr id="11" name="Chart 10">
          <a:extLst>
            <a:ext uri="{FF2B5EF4-FFF2-40B4-BE49-F238E27FC236}">
              <a16:creationId xmlns:a16="http://schemas.microsoft.com/office/drawing/2014/main" id="{98FD33A3-07CD-4476-879C-4AD3421CF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0</xdr:colOff>
      <xdr:row>237</xdr:row>
      <xdr:rowOff>0</xdr:rowOff>
    </xdr:from>
    <xdr:to>
      <xdr:col>29</xdr:col>
      <xdr:colOff>502204</xdr:colOff>
      <xdr:row>257</xdr:row>
      <xdr:rowOff>69056</xdr:rowOff>
    </xdr:to>
    <xdr:graphicFrame macro="">
      <xdr:nvGraphicFramePr>
        <xdr:cNvPr id="12" name="Chart 11">
          <a:extLst>
            <a:ext uri="{FF2B5EF4-FFF2-40B4-BE49-F238E27FC236}">
              <a16:creationId xmlns:a16="http://schemas.microsoft.com/office/drawing/2014/main" id="{D38C01E8-73F8-4E33-94E1-2380B8712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0</xdr:colOff>
      <xdr:row>280</xdr:row>
      <xdr:rowOff>0</xdr:rowOff>
    </xdr:from>
    <xdr:to>
      <xdr:col>20</xdr:col>
      <xdr:colOff>499556</xdr:colOff>
      <xdr:row>307</xdr:row>
      <xdr:rowOff>58882</xdr:rowOff>
    </xdr:to>
    <xdr:graphicFrame macro="">
      <xdr:nvGraphicFramePr>
        <xdr:cNvPr id="13" name="Chart 12">
          <a:extLst>
            <a:ext uri="{FF2B5EF4-FFF2-40B4-BE49-F238E27FC236}">
              <a16:creationId xmlns:a16="http://schemas.microsoft.com/office/drawing/2014/main" id="{E96E1A1E-E3E2-46A6-8168-BC093CA8A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0</xdr:colOff>
      <xdr:row>280</xdr:row>
      <xdr:rowOff>0</xdr:rowOff>
    </xdr:from>
    <xdr:to>
      <xdr:col>31</xdr:col>
      <xdr:colOff>266939</xdr:colOff>
      <xdr:row>298</xdr:row>
      <xdr:rowOff>93266</xdr:rowOff>
    </xdr:to>
    <xdr:graphicFrame macro="">
      <xdr:nvGraphicFramePr>
        <xdr:cNvPr id="14" name="Chart 13">
          <a:extLst>
            <a:ext uri="{FF2B5EF4-FFF2-40B4-BE49-F238E27FC236}">
              <a16:creationId xmlns:a16="http://schemas.microsoft.com/office/drawing/2014/main" id="{BC490287-C8F6-4F81-8367-791C8410AFE8}"/>
            </a:ext>
            <a:ext uri="{147F2762-F138-4A5C-976F-8EAC2B608ADB}">
              <a16:predDERef xmlns:a16="http://schemas.microsoft.com/office/drawing/2014/main" pred="{5093D458-725E-4C47-82D7-250141170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0</xdr:colOff>
      <xdr:row>324</xdr:row>
      <xdr:rowOff>0</xdr:rowOff>
    </xdr:from>
    <xdr:to>
      <xdr:col>21</xdr:col>
      <xdr:colOff>78160</xdr:colOff>
      <xdr:row>345</xdr:row>
      <xdr:rowOff>759936</xdr:rowOff>
    </xdr:to>
    <xdr:graphicFrame macro="">
      <xdr:nvGraphicFramePr>
        <xdr:cNvPr id="15" name="Chart 14">
          <a:extLst>
            <a:ext uri="{FF2B5EF4-FFF2-40B4-BE49-F238E27FC236}">
              <a16:creationId xmlns:a16="http://schemas.microsoft.com/office/drawing/2014/main" id="{37ABDBD3-8D62-422B-B560-9C6F3D072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9922</xdr:colOff>
      <xdr:row>352</xdr:row>
      <xdr:rowOff>9922</xdr:rowOff>
    </xdr:from>
    <xdr:to>
      <xdr:col>19</xdr:col>
      <xdr:colOff>227806</xdr:colOff>
      <xdr:row>373</xdr:row>
      <xdr:rowOff>263049</xdr:rowOff>
    </xdr:to>
    <xdr:graphicFrame macro="">
      <xdr:nvGraphicFramePr>
        <xdr:cNvPr id="16" name="Chart 15">
          <a:extLst>
            <a:ext uri="{FF2B5EF4-FFF2-40B4-BE49-F238E27FC236}">
              <a16:creationId xmlns:a16="http://schemas.microsoft.com/office/drawing/2014/main" id="{41E139B4-9E18-44D9-B820-5FEFBE3F2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0</xdr:colOff>
      <xdr:row>382</xdr:row>
      <xdr:rowOff>0</xdr:rowOff>
    </xdr:from>
    <xdr:to>
      <xdr:col>20</xdr:col>
      <xdr:colOff>434475</xdr:colOff>
      <xdr:row>405</xdr:row>
      <xdr:rowOff>30322</xdr:rowOff>
    </xdr:to>
    <xdr:graphicFrame macro="">
      <xdr:nvGraphicFramePr>
        <xdr:cNvPr id="17" name="Chart 16">
          <a:extLst>
            <a:ext uri="{FF2B5EF4-FFF2-40B4-BE49-F238E27FC236}">
              <a16:creationId xmlns:a16="http://schemas.microsoft.com/office/drawing/2014/main" id="{2B299C40-3F92-43DB-A765-49F90D02F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9923</xdr:colOff>
      <xdr:row>409</xdr:row>
      <xdr:rowOff>158751</xdr:rowOff>
    </xdr:from>
    <xdr:to>
      <xdr:col>19</xdr:col>
      <xdr:colOff>275432</xdr:colOff>
      <xdr:row>427</xdr:row>
      <xdr:rowOff>13177</xdr:rowOff>
    </xdr:to>
    <xdr:graphicFrame macro="">
      <xdr:nvGraphicFramePr>
        <xdr:cNvPr id="18" name="Chart 17">
          <a:extLst>
            <a:ext uri="{FF2B5EF4-FFF2-40B4-BE49-F238E27FC236}">
              <a16:creationId xmlns:a16="http://schemas.microsoft.com/office/drawing/2014/main" id="{9AA0BA2B-26EE-40AF-B414-9DD5E3174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0</xdr:colOff>
      <xdr:row>431</xdr:row>
      <xdr:rowOff>0</xdr:rowOff>
    </xdr:from>
    <xdr:to>
      <xdr:col>19</xdr:col>
      <xdr:colOff>551259</xdr:colOff>
      <xdr:row>454</xdr:row>
      <xdr:rowOff>78581</xdr:rowOff>
    </xdr:to>
    <xdr:graphicFrame macro="">
      <xdr:nvGraphicFramePr>
        <xdr:cNvPr id="19" name="Chart 6">
          <a:extLst>
            <a:ext uri="{FF2B5EF4-FFF2-40B4-BE49-F238E27FC236}">
              <a16:creationId xmlns:a16="http://schemas.microsoft.com/office/drawing/2014/main" id="{8D098B9A-A778-42D9-AF7A-2F96F38C2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581025</xdr:colOff>
      <xdr:row>14</xdr:row>
      <xdr:rowOff>114300</xdr:rowOff>
    </xdr:from>
    <xdr:to>
      <xdr:col>12</xdr:col>
      <xdr:colOff>581025</xdr:colOff>
      <xdr:row>28</xdr:row>
      <xdr:rowOff>114300</xdr:rowOff>
    </xdr:to>
    <mc:AlternateContent xmlns:mc="http://schemas.openxmlformats.org/markup-compatibility/2006" xmlns:a14="http://schemas.microsoft.com/office/drawing/2010/main">
      <mc:Choice Requires="a14">
        <xdr:graphicFrame macro="">
          <xdr:nvGraphicFramePr>
            <xdr:cNvPr id="2" name="WorkCell 13">
              <a:extLst>
                <a:ext uri="{FF2B5EF4-FFF2-40B4-BE49-F238E27FC236}">
                  <a16:creationId xmlns:a16="http://schemas.microsoft.com/office/drawing/2014/main" id="{E2A0F148-31E4-4C8C-AC94-89EA90D62507}"/>
                </a:ext>
              </a:extLst>
            </xdr:cNvPr>
            <xdr:cNvGraphicFramePr/>
          </xdr:nvGraphicFramePr>
          <xdr:xfrm>
            <a:off x="0" y="0"/>
            <a:ext cx="0" cy="0"/>
          </xdr:xfrm>
          <a:graphic>
            <a:graphicData uri="http://schemas.microsoft.com/office/drawing/2010/slicer">
              <sle:slicer xmlns:sle="http://schemas.microsoft.com/office/drawing/2010/slicer" name="WorkCell 13"/>
            </a:graphicData>
          </a:graphic>
        </xdr:graphicFrame>
      </mc:Choice>
      <mc:Fallback xmlns="">
        <xdr:sp macro="" textlink="">
          <xdr:nvSpPr>
            <xdr:cNvPr id="0" name=""/>
            <xdr:cNvSpPr>
              <a:spLocks noTextEdit="1"/>
            </xdr:cNvSpPr>
          </xdr:nvSpPr>
          <xdr:spPr>
            <a:xfrm>
              <a:off x="8991600" y="2781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581025</xdr:colOff>
      <xdr:row>0</xdr:row>
      <xdr:rowOff>38100</xdr:rowOff>
    </xdr:from>
    <xdr:to>
      <xdr:col>12</xdr:col>
      <xdr:colOff>581025</xdr:colOff>
      <xdr:row>14</xdr:row>
      <xdr:rowOff>38100</xdr:rowOff>
    </xdr:to>
    <mc:AlternateContent xmlns:mc="http://schemas.openxmlformats.org/markup-compatibility/2006" xmlns:a14="http://schemas.microsoft.com/office/drawing/2010/main">
      <mc:Choice Requires="a14">
        <xdr:graphicFrame macro="">
          <xdr:nvGraphicFramePr>
            <xdr:cNvPr id="3" name="Date 12">
              <a:extLst>
                <a:ext uri="{FF2B5EF4-FFF2-40B4-BE49-F238E27FC236}">
                  <a16:creationId xmlns:a16="http://schemas.microsoft.com/office/drawing/2014/main" id="{5FC5D25A-0997-40B0-93CA-51D77A9B7D81}"/>
                </a:ext>
              </a:extLst>
            </xdr:cNvPr>
            <xdr:cNvGraphicFramePr/>
          </xdr:nvGraphicFramePr>
          <xdr:xfrm>
            <a:off x="0" y="0"/>
            <a:ext cx="0" cy="0"/>
          </xdr:xfrm>
          <a:graphic>
            <a:graphicData uri="http://schemas.microsoft.com/office/drawing/2010/slicer">
              <sle:slicer xmlns:sle="http://schemas.microsoft.com/office/drawing/2010/slicer" name="Date 12"/>
            </a:graphicData>
          </a:graphic>
        </xdr:graphicFrame>
      </mc:Choice>
      <mc:Fallback xmlns="">
        <xdr:sp macro="" textlink="">
          <xdr:nvSpPr>
            <xdr:cNvPr id="0" name=""/>
            <xdr:cNvSpPr>
              <a:spLocks noTextEdit="1"/>
            </xdr:cNvSpPr>
          </xdr:nvSpPr>
          <xdr:spPr>
            <a:xfrm>
              <a:off x="8991600"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619125</xdr:colOff>
      <xdr:row>8</xdr:row>
      <xdr:rowOff>4762</xdr:rowOff>
    </xdr:from>
    <xdr:to>
      <xdr:col>9</xdr:col>
      <xdr:colOff>76200</xdr:colOff>
      <xdr:row>30</xdr:row>
      <xdr:rowOff>76200</xdr:rowOff>
    </xdr:to>
    <xdr:graphicFrame macro="">
      <xdr:nvGraphicFramePr>
        <xdr:cNvPr id="4" name="Chart 3">
          <a:extLst>
            <a:ext uri="{FF2B5EF4-FFF2-40B4-BE49-F238E27FC236}">
              <a16:creationId xmlns:a16="http://schemas.microsoft.com/office/drawing/2014/main" id="{49922DF4-2FBC-4557-A273-5BB034E2E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133350</xdr:colOff>
      <xdr:row>15</xdr:row>
      <xdr:rowOff>133350</xdr:rowOff>
    </xdr:from>
    <xdr:to>
      <xdr:col>23</xdr:col>
      <xdr:colOff>133351</xdr:colOff>
      <xdr:row>29</xdr:row>
      <xdr:rowOff>133350</xdr:rowOff>
    </xdr:to>
    <mc:AlternateContent xmlns:mc="http://schemas.openxmlformats.org/markup-compatibility/2006" xmlns:a14="http://schemas.microsoft.com/office/drawing/2010/main">
      <mc:Choice Requires="a14">
        <xdr:graphicFrame macro="">
          <xdr:nvGraphicFramePr>
            <xdr:cNvPr id="2" name="WorkCell 2">
              <a:extLst>
                <a:ext uri="{FF2B5EF4-FFF2-40B4-BE49-F238E27FC236}">
                  <a16:creationId xmlns:a16="http://schemas.microsoft.com/office/drawing/2014/main" id="{1A450873-883C-4142-BD18-808818A774D0}"/>
                </a:ext>
              </a:extLst>
            </xdr:cNvPr>
            <xdr:cNvGraphicFramePr/>
          </xdr:nvGraphicFramePr>
          <xdr:xfrm>
            <a:off x="0" y="0"/>
            <a:ext cx="0" cy="0"/>
          </xdr:xfrm>
          <a:graphic>
            <a:graphicData uri="http://schemas.microsoft.com/office/drawing/2010/slicer">
              <sle:slicer xmlns:sle="http://schemas.microsoft.com/office/drawing/2010/slicer" name="WorkCell 2"/>
            </a:graphicData>
          </a:graphic>
        </xdr:graphicFrame>
      </mc:Choice>
      <mc:Fallback xmlns="">
        <xdr:sp macro="" textlink="">
          <xdr:nvSpPr>
            <xdr:cNvPr id="0" name=""/>
            <xdr:cNvSpPr>
              <a:spLocks noTextEdit="1"/>
            </xdr:cNvSpPr>
          </xdr:nvSpPr>
          <xdr:spPr>
            <a:xfrm>
              <a:off x="14039850" y="2990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124691</xdr:colOff>
      <xdr:row>1</xdr:row>
      <xdr:rowOff>77932</xdr:rowOff>
    </xdr:from>
    <xdr:to>
      <xdr:col>23</xdr:col>
      <xdr:colOff>124692</xdr:colOff>
      <xdr:row>15</xdr:row>
      <xdr:rowOff>77932</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19E18C75-9FA0-211B-6721-0ED6AA54C09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4334259" y="268432"/>
              <a:ext cx="1818409"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180974</xdr:colOff>
      <xdr:row>2</xdr:row>
      <xdr:rowOff>23812</xdr:rowOff>
    </xdr:from>
    <xdr:to>
      <xdr:col>40</xdr:col>
      <xdr:colOff>466725</xdr:colOff>
      <xdr:row>25</xdr:row>
      <xdr:rowOff>57150</xdr:rowOff>
    </xdr:to>
    <xdr:graphicFrame macro="">
      <xdr:nvGraphicFramePr>
        <xdr:cNvPr id="6" name="Chart 5">
          <a:extLst>
            <a:ext uri="{FF2B5EF4-FFF2-40B4-BE49-F238E27FC236}">
              <a16:creationId xmlns:a16="http://schemas.microsoft.com/office/drawing/2014/main" id="{999DF80C-AE83-41B3-4D3F-25E409A8BB8E}"/>
            </a:ext>
            <a:ext uri="{147F2762-F138-4A5C-976F-8EAC2B608ADB}">
              <a16:predDERef xmlns:a16="http://schemas.microsoft.com/office/drawing/2014/main" pred="{19E18C75-9FA0-211B-6721-0ED6AA54C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581025</xdr:colOff>
      <xdr:row>14</xdr:row>
      <xdr:rowOff>114300</xdr:rowOff>
    </xdr:from>
    <xdr:to>
      <xdr:col>12</xdr:col>
      <xdr:colOff>581025</xdr:colOff>
      <xdr:row>28</xdr:row>
      <xdr:rowOff>114300</xdr:rowOff>
    </xdr:to>
    <mc:AlternateContent xmlns:mc="http://schemas.openxmlformats.org/markup-compatibility/2006" xmlns:a14="http://schemas.microsoft.com/office/drawing/2010/main">
      <mc:Choice Requires="a14">
        <xdr:graphicFrame macro="">
          <xdr:nvGraphicFramePr>
            <xdr:cNvPr id="2" name="WorkCell 5">
              <a:extLst>
                <a:ext uri="{FF2B5EF4-FFF2-40B4-BE49-F238E27FC236}">
                  <a16:creationId xmlns:a16="http://schemas.microsoft.com/office/drawing/2014/main" id="{475C8E7C-4AAB-427B-BCE1-8DA512C6178A}"/>
                </a:ext>
              </a:extLst>
            </xdr:cNvPr>
            <xdr:cNvGraphicFramePr/>
          </xdr:nvGraphicFramePr>
          <xdr:xfrm>
            <a:off x="0" y="0"/>
            <a:ext cx="0" cy="0"/>
          </xdr:xfrm>
          <a:graphic>
            <a:graphicData uri="http://schemas.microsoft.com/office/drawing/2010/slicer">
              <sle:slicer xmlns:sle="http://schemas.microsoft.com/office/drawing/2010/slicer" name="WorkCell 5"/>
            </a:graphicData>
          </a:graphic>
        </xdr:graphicFrame>
      </mc:Choice>
      <mc:Fallback xmlns="">
        <xdr:sp macro="" textlink="">
          <xdr:nvSpPr>
            <xdr:cNvPr id="0" name=""/>
            <xdr:cNvSpPr>
              <a:spLocks noTextEdit="1"/>
            </xdr:cNvSpPr>
          </xdr:nvSpPr>
          <xdr:spPr>
            <a:xfrm>
              <a:off x="8991600" y="2781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581025</xdr:colOff>
      <xdr:row>0</xdr:row>
      <xdr:rowOff>38100</xdr:rowOff>
    </xdr:from>
    <xdr:to>
      <xdr:col>12</xdr:col>
      <xdr:colOff>581025</xdr:colOff>
      <xdr:row>14</xdr:row>
      <xdr:rowOff>38100</xdr:rowOff>
    </xdr:to>
    <mc:AlternateContent xmlns:mc="http://schemas.openxmlformats.org/markup-compatibility/2006" xmlns:a14="http://schemas.microsoft.com/office/drawing/2010/main">
      <mc:Choice Requires="a14">
        <xdr:graphicFrame macro="">
          <xdr:nvGraphicFramePr>
            <xdr:cNvPr id="3" name="Date 4">
              <a:extLst>
                <a:ext uri="{FF2B5EF4-FFF2-40B4-BE49-F238E27FC236}">
                  <a16:creationId xmlns:a16="http://schemas.microsoft.com/office/drawing/2014/main" id="{531C1F59-F6D2-4415-83BA-A6963866E5CF}"/>
                </a:ext>
              </a:extLst>
            </xdr:cNvPr>
            <xdr:cNvGraphicFramePr/>
          </xdr:nvGraphicFramePr>
          <xdr:xfrm>
            <a:off x="0" y="0"/>
            <a:ext cx="0" cy="0"/>
          </xdr:xfrm>
          <a:graphic>
            <a:graphicData uri="http://schemas.microsoft.com/office/drawing/2010/slicer">
              <sle:slicer xmlns:sle="http://schemas.microsoft.com/office/drawing/2010/slicer" name="Date 4"/>
            </a:graphicData>
          </a:graphic>
        </xdr:graphicFrame>
      </mc:Choice>
      <mc:Fallback xmlns="">
        <xdr:sp macro="" textlink="">
          <xdr:nvSpPr>
            <xdr:cNvPr id="0" name=""/>
            <xdr:cNvSpPr>
              <a:spLocks noTextEdit="1"/>
            </xdr:cNvSpPr>
          </xdr:nvSpPr>
          <xdr:spPr>
            <a:xfrm>
              <a:off x="8991600"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619125</xdr:colOff>
      <xdr:row>8</xdr:row>
      <xdr:rowOff>4762</xdr:rowOff>
    </xdr:from>
    <xdr:to>
      <xdr:col>9</xdr:col>
      <xdr:colOff>76200</xdr:colOff>
      <xdr:row>30</xdr:row>
      <xdr:rowOff>76200</xdr:rowOff>
    </xdr:to>
    <xdr:graphicFrame macro="">
      <xdr:nvGraphicFramePr>
        <xdr:cNvPr id="4" name="Chart 3">
          <a:extLst>
            <a:ext uri="{FF2B5EF4-FFF2-40B4-BE49-F238E27FC236}">
              <a16:creationId xmlns:a16="http://schemas.microsoft.com/office/drawing/2014/main" id="{396FE638-BADA-42B0-9575-67D021173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581025</xdr:colOff>
      <xdr:row>14</xdr:row>
      <xdr:rowOff>114300</xdr:rowOff>
    </xdr:from>
    <xdr:to>
      <xdr:col>12</xdr:col>
      <xdr:colOff>581025</xdr:colOff>
      <xdr:row>28</xdr:row>
      <xdr:rowOff>114300</xdr:rowOff>
    </xdr:to>
    <mc:AlternateContent xmlns:mc="http://schemas.openxmlformats.org/markup-compatibility/2006" xmlns:a14="http://schemas.microsoft.com/office/drawing/2010/main">
      <mc:Choice Requires="a14">
        <xdr:graphicFrame macro="">
          <xdr:nvGraphicFramePr>
            <xdr:cNvPr id="2" name="WorkCell 6">
              <a:extLst>
                <a:ext uri="{FF2B5EF4-FFF2-40B4-BE49-F238E27FC236}">
                  <a16:creationId xmlns:a16="http://schemas.microsoft.com/office/drawing/2014/main" id="{B7E2D4CE-5E1E-4E16-9A52-D2F6734D899F}"/>
                </a:ext>
              </a:extLst>
            </xdr:cNvPr>
            <xdr:cNvGraphicFramePr/>
          </xdr:nvGraphicFramePr>
          <xdr:xfrm>
            <a:off x="0" y="0"/>
            <a:ext cx="0" cy="0"/>
          </xdr:xfrm>
          <a:graphic>
            <a:graphicData uri="http://schemas.microsoft.com/office/drawing/2010/slicer">
              <sle:slicer xmlns:sle="http://schemas.microsoft.com/office/drawing/2010/slicer" name="WorkCell 6"/>
            </a:graphicData>
          </a:graphic>
        </xdr:graphicFrame>
      </mc:Choice>
      <mc:Fallback xmlns="">
        <xdr:sp macro="" textlink="">
          <xdr:nvSpPr>
            <xdr:cNvPr id="0" name=""/>
            <xdr:cNvSpPr>
              <a:spLocks noTextEdit="1"/>
            </xdr:cNvSpPr>
          </xdr:nvSpPr>
          <xdr:spPr>
            <a:xfrm>
              <a:off x="8991600" y="2781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581025</xdr:colOff>
      <xdr:row>0</xdr:row>
      <xdr:rowOff>38100</xdr:rowOff>
    </xdr:from>
    <xdr:to>
      <xdr:col>12</xdr:col>
      <xdr:colOff>581025</xdr:colOff>
      <xdr:row>14</xdr:row>
      <xdr:rowOff>38100</xdr:rowOff>
    </xdr:to>
    <mc:AlternateContent xmlns:mc="http://schemas.openxmlformats.org/markup-compatibility/2006" xmlns:a14="http://schemas.microsoft.com/office/drawing/2010/main">
      <mc:Choice Requires="a14">
        <xdr:graphicFrame macro="">
          <xdr:nvGraphicFramePr>
            <xdr:cNvPr id="3" name="Date 5">
              <a:extLst>
                <a:ext uri="{FF2B5EF4-FFF2-40B4-BE49-F238E27FC236}">
                  <a16:creationId xmlns:a16="http://schemas.microsoft.com/office/drawing/2014/main" id="{0E094E35-71ED-4C74-95A6-C905694FD610}"/>
                </a:ext>
              </a:extLst>
            </xdr:cNvPr>
            <xdr:cNvGraphicFramePr/>
          </xdr:nvGraphicFramePr>
          <xdr:xfrm>
            <a:off x="0" y="0"/>
            <a:ext cx="0" cy="0"/>
          </xdr:xfrm>
          <a:graphic>
            <a:graphicData uri="http://schemas.microsoft.com/office/drawing/2010/slicer">
              <sle:slicer xmlns:sle="http://schemas.microsoft.com/office/drawing/2010/slicer" name="Date 5"/>
            </a:graphicData>
          </a:graphic>
        </xdr:graphicFrame>
      </mc:Choice>
      <mc:Fallback xmlns="">
        <xdr:sp macro="" textlink="">
          <xdr:nvSpPr>
            <xdr:cNvPr id="0" name=""/>
            <xdr:cNvSpPr>
              <a:spLocks noTextEdit="1"/>
            </xdr:cNvSpPr>
          </xdr:nvSpPr>
          <xdr:spPr>
            <a:xfrm>
              <a:off x="8991600"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619125</xdr:colOff>
      <xdr:row>8</xdr:row>
      <xdr:rowOff>4762</xdr:rowOff>
    </xdr:from>
    <xdr:to>
      <xdr:col>9</xdr:col>
      <xdr:colOff>76200</xdr:colOff>
      <xdr:row>30</xdr:row>
      <xdr:rowOff>76200</xdr:rowOff>
    </xdr:to>
    <xdr:graphicFrame macro="">
      <xdr:nvGraphicFramePr>
        <xdr:cNvPr id="4" name="Chart 3">
          <a:extLst>
            <a:ext uri="{FF2B5EF4-FFF2-40B4-BE49-F238E27FC236}">
              <a16:creationId xmlns:a16="http://schemas.microsoft.com/office/drawing/2014/main" id="{9C0375EF-E07C-4BC8-B03A-39051F13B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581025</xdr:colOff>
      <xdr:row>14</xdr:row>
      <xdr:rowOff>114300</xdr:rowOff>
    </xdr:from>
    <xdr:to>
      <xdr:col>12</xdr:col>
      <xdr:colOff>581025</xdr:colOff>
      <xdr:row>28</xdr:row>
      <xdr:rowOff>114300</xdr:rowOff>
    </xdr:to>
    <mc:AlternateContent xmlns:mc="http://schemas.openxmlformats.org/markup-compatibility/2006" xmlns:a14="http://schemas.microsoft.com/office/drawing/2010/main">
      <mc:Choice Requires="a14">
        <xdr:graphicFrame macro="">
          <xdr:nvGraphicFramePr>
            <xdr:cNvPr id="2" name="WorkCell 7">
              <a:extLst>
                <a:ext uri="{FF2B5EF4-FFF2-40B4-BE49-F238E27FC236}">
                  <a16:creationId xmlns:a16="http://schemas.microsoft.com/office/drawing/2014/main" id="{1E31D6D3-6741-4F13-9E5E-653AA2806349}"/>
                </a:ext>
              </a:extLst>
            </xdr:cNvPr>
            <xdr:cNvGraphicFramePr/>
          </xdr:nvGraphicFramePr>
          <xdr:xfrm>
            <a:off x="0" y="0"/>
            <a:ext cx="0" cy="0"/>
          </xdr:xfrm>
          <a:graphic>
            <a:graphicData uri="http://schemas.microsoft.com/office/drawing/2010/slicer">
              <sle:slicer xmlns:sle="http://schemas.microsoft.com/office/drawing/2010/slicer" name="WorkCell 7"/>
            </a:graphicData>
          </a:graphic>
        </xdr:graphicFrame>
      </mc:Choice>
      <mc:Fallback xmlns="">
        <xdr:sp macro="" textlink="">
          <xdr:nvSpPr>
            <xdr:cNvPr id="0" name=""/>
            <xdr:cNvSpPr>
              <a:spLocks noTextEdit="1"/>
            </xdr:cNvSpPr>
          </xdr:nvSpPr>
          <xdr:spPr>
            <a:xfrm>
              <a:off x="8991600" y="2781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581025</xdr:colOff>
      <xdr:row>0</xdr:row>
      <xdr:rowOff>38100</xdr:rowOff>
    </xdr:from>
    <xdr:to>
      <xdr:col>12</xdr:col>
      <xdr:colOff>581025</xdr:colOff>
      <xdr:row>14</xdr:row>
      <xdr:rowOff>38100</xdr:rowOff>
    </xdr:to>
    <mc:AlternateContent xmlns:mc="http://schemas.openxmlformats.org/markup-compatibility/2006" xmlns:a14="http://schemas.microsoft.com/office/drawing/2010/main">
      <mc:Choice Requires="a14">
        <xdr:graphicFrame macro="">
          <xdr:nvGraphicFramePr>
            <xdr:cNvPr id="3" name="Date 6">
              <a:extLst>
                <a:ext uri="{FF2B5EF4-FFF2-40B4-BE49-F238E27FC236}">
                  <a16:creationId xmlns:a16="http://schemas.microsoft.com/office/drawing/2014/main" id="{D865073D-67D1-4D2F-B3EA-E2E741B82DFE}"/>
                </a:ext>
              </a:extLst>
            </xdr:cNvPr>
            <xdr:cNvGraphicFramePr/>
          </xdr:nvGraphicFramePr>
          <xdr:xfrm>
            <a:off x="0" y="0"/>
            <a:ext cx="0" cy="0"/>
          </xdr:xfrm>
          <a:graphic>
            <a:graphicData uri="http://schemas.microsoft.com/office/drawing/2010/slicer">
              <sle:slicer xmlns:sle="http://schemas.microsoft.com/office/drawing/2010/slicer" name="Date 6"/>
            </a:graphicData>
          </a:graphic>
        </xdr:graphicFrame>
      </mc:Choice>
      <mc:Fallback xmlns="">
        <xdr:sp macro="" textlink="">
          <xdr:nvSpPr>
            <xdr:cNvPr id="0" name=""/>
            <xdr:cNvSpPr>
              <a:spLocks noTextEdit="1"/>
            </xdr:cNvSpPr>
          </xdr:nvSpPr>
          <xdr:spPr>
            <a:xfrm>
              <a:off x="8991600"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619125</xdr:colOff>
      <xdr:row>8</xdr:row>
      <xdr:rowOff>4762</xdr:rowOff>
    </xdr:from>
    <xdr:to>
      <xdr:col>9</xdr:col>
      <xdr:colOff>76200</xdr:colOff>
      <xdr:row>30</xdr:row>
      <xdr:rowOff>76200</xdr:rowOff>
    </xdr:to>
    <xdr:graphicFrame macro="">
      <xdr:nvGraphicFramePr>
        <xdr:cNvPr id="4" name="Chart 3">
          <a:extLst>
            <a:ext uri="{FF2B5EF4-FFF2-40B4-BE49-F238E27FC236}">
              <a16:creationId xmlns:a16="http://schemas.microsoft.com/office/drawing/2014/main" id="{9D704FEF-C094-402A-BF8D-C6BE4FC65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333375</xdr:colOff>
      <xdr:row>17</xdr:row>
      <xdr:rowOff>28575</xdr:rowOff>
    </xdr:from>
    <xdr:to>
      <xdr:col>12</xdr:col>
      <xdr:colOff>333375</xdr:colOff>
      <xdr:row>31</xdr:row>
      <xdr:rowOff>28575</xdr:rowOff>
    </xdr:to>
    <mc:AlternateContent xmlns:mc="http://schemas.openxmlformats.org/markup-compatibility/2006" xmlns:a14="http://schemas.microsoft.com/office/drawing/2010/main">
      <mc:Choice Requires="a14">
        <xdr:graphicFrame macro="">
          <xdr:nvGraphicFramePr>
            <xdr:cNvPr id="2" name="WorkCell 8">
              <a:extLst>
                <a:ext uri="{FF2B5EF4-FFF2-40B4-BE49-F238E27FC236}">
                  <a16:creationId xmlns:a16="http://schemas.microsoft.com/office/drawing/2014/main" id="{A9E0B43A-6D29-4543-A2C1-DF3D9382D54B}"/>
                </a:ext>
              </a:extLst>
            </xdr:cNvPr>
            <xdr:cNvGraphicFramePr/>
          </xdr:nvGraphicFramePr>
          <xdr:xfrm>
            <a:off x="0" y="0"/>
            <a:ext cx="0" cy="0"/>
          </xdr:xfrm>
          <a:graphic>
            <a:graphicData uri="http://schemas.microsoft.com/office/drawing/2010/slicer">
              <sle:slicer xmlns:sle="http://schemas.microsoft.com/office/drawing/2010/slicer" name="WorkCell 8"/>
            </a:graphicData>
          </a:graphic>
        </xdr:graphicFrame>
      </mc:Choice>
      <mc:Fallback xmlns="">
        <xdr:sp macro="" textlink="">
          <xdr:nvSpPr>
            <xdr:cNvPr id="0" name=""/>
            <xdr:cNvSpPr>
              <a:spLocks noTextEdit="1"/>
            </xdr:cNvSpPr>
          </xdr:nvSpPr>
          <xdr:spPr>
            <a:xfrm>
              <a:off x="9553575" y="3267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2</xdr:row>
      <xdr:rowOff>85725</xdr:rowOff>
    </xdr:from>
    <xdr:to>
      <xdr:col>12</xdr:col>
      <xdr:colOff>323850</xdr:colOff>
      <xdr:row>16</xdr:row>
      <xdr:rowOff>85725</xdr:rowOff>
    </xdr:to>
    <mc:AlternateContent xmlns:mc="http://schemas.openxmlformats.org/markup-compatibility/2006" xmlns:a14="http://schemas.microsoft.com/office/drawing/2010/main">
      <mc:Choice Requires="a14">
        <xdr:graphicFrame macro="">
          <xdr:nvGraphicFramePr>
            <xdr:cNvPr id="3" name="Date 7">
              <a:extLst>
                <a:ext uri="{FF2B5EF4-FFF2-40B4-BE49-F238E27FC236}">
                  <a16:creationId xmlns:a16="http://schemas.microsoft.com/office/drawing/2014/main" id="{B9B09255-84B2-4F50-BBAE-75EA740FA019}"/>
                </a:ext>
              </a:extLst>
            </xdr:cNvPr>
            <xdr:cNvGraphicFramePr/>
          </xdr:nvGraphicFramePr>
          <xdr:xfrm>
            <a:off x="0" y="0"/>
            <a:ext cx="0" cy="0"/>
          </xdr:xfrm>
          <a:graphic>
            <a:graphicData uri="http://schemas.microsoft.com/office/drawing/2010/slicer">
              <sle:slicer xmlns:sle="http://schemas.microsoft.com/office/drawing/2010/slicer" name="Date 7"/>
            </a:graphicData>
          </a:graphic>
        </xdr:graphicFrame>
      </mc:Choice>
      <mc:Fallback xmlns="">
        <xdr:sp macro="" textlink="">
          <xdr:nvSpPr>
            <xdr:cNvPr id="0" name=""/>
            <xdr:cNvSpPr>
              <a:spLocks noTextEdit="1"/>
            </xdr:cNvSpPr>
          </xdr:nvSpPr>
          <xdr:spPr>
            <a:xfrm>
              <a:off x="9544050" y="466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380999</xdr:colOff>
      <xdr:row>19</xdr:row>
      <xdr:rowOff>71437</xdr:rowOff>
    </xdr:from>
    <xdr:to>
      <xdr:col>8</xdr:col>
      <xdr:colOff>1895475</xdr:colOff>
      <xdr:row>42</xdr:row>
      <xdr:rowOff>104775</xdr:rowOff>
    </xdr:to>
    <xdr:graphicFrame macro="">
      <xdr:nvGraphicFramePr>
        <xdr:cNvPr id="4" name="Chart 3">
          <a:extLst>
            <a:ext uri="{FF2B5EF4-FFF2-40B4-BE49-F238E27FC236}">
              <a16:creationId xmlns:a16="http://schemas.microsoft.com/office/drawing/2014/main" id="{7B932296-ED0B-47BB-AC5F-6EA407F3D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333375</xdr:colOff>
      <xdr:row>17</xdr:row>
      <xdr:rowOff>28575</xdr:rowOff>
    </xdr:from>
    <xdr:to>
      <xdr:col>12</xdr:col>
      <xdr:colOff>333375</xdr:colOff>
      <xdr:row>31</xdr:row>
      <xdr:rowOff>28575</xdr:rowOff>
    </xdr:to>
    <mc:AlternateContent xmlns:mc="http://schemas.openxmlformats.org/markup-compatibility/2006" xmlns:a14="http://schemas.microsoft.com/office/drawing/2010/main">
      <mc:Choice Requires="a14">
        <xdr:graphicFrame macro="">
          <xdr:nvGraphicFramePr>
            <xdr:cNvPr id="2" name="WorkCell 9">
              <a:extLst>
                <a:ext uri="{FF2B5EF4-FFF2-40B4-BE49-F238E27FC236}">
                  <a16:creationId xmlns:a16="http://schemas.microsoft.com/office/drawing/2014/main" id="{16EAB426-DE93-4B1A-8E60-B92000449AFA}"/>
                </a:ext>
              </a:extLst>
            </xdr:cNvPr>
            <xdr:cNvGraphicFramePr/>
          </xdr:nvGraphicFramePr>
          <xdr:xfrm>
            <a:off x="0" y="0"/>
            <a:ext cx="0" cy="0"/>
          </xdr:xfrm>
          <a:graphic>
            <a:graphicData uri="http://schemas.microsoft.com/office/drawing/2010/slicer">
              <sle:slicer xmlns:sle="http://schemas.microsoft.com/office/drawing/2010/slicer" name="WorkCell 9"/>
            </a:graphicData>
          </a:graphic>
        </xdr:graphicFrame>
      </mc:Choice>
      <mc:Fallback xmlns="">
        <xdr:sp macro="" textlink="">
          <xdr:nvSpPr>
            <xdr:cNvPr id="0" name=""/>
            <xdr:cNvSpPr>
              <a:spLocks noTextEdit="1"/>
            </xdr:cNvSpPr>
          </xdr:nvSpPr>
          <xdr:spPr>
            <a:xfrm>
              <a:off x="9572625" y="3267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2</xdr:row>
      <xdr:rowOff>85725</xdr:rowOff>
    </xdr:from>
    <xdr:to>
      <xdr:col>12</xdr:col>
      <xdr:colOff>323850</xdr:colOff>
      <xdr:row>16</xdr:row>
      <xdr:rowOff>85725</xdr:rowOff>
    </xdr:to>
    <mc:AlternateContent xmlns:mc="http://schemas.openxmlformats.org/markup-compatibility/2006" xmlns:a14="http://schemas.microsoft.com/office/drawing/2010/main">
      <mc:Choice Requires="a14">
        <xdr:graphicFrame macro="">
          <xdr:nvGraphicFramePr>
            <xdr:cNvPr id="3" name="Date 8">
              <a:extLst>
                <a:ext uri="{FF2B5EF4-FFF2-40B4-BE49-F238E27FC236}">
                  <a16:creationId xmlns:a16="http://schemas.microsoft.com/office/drawing/2014/main" id="{D516CF97-AB2B-443A-B735-8C3FBD3B0DB2}"/>
                </a:ext>
              </a:extLst>
            </xdr:cNvPr>
            <xdr:cNvGraphicFramePr/>
          </xdr:nvGraphicFramePr>
          <xdr:xfrm>
            <a:off x="0" y="0"/>
            <a:ext cx="0" cy="0"/>
          </xdr:xfrm>
          <a:graphic>
            <a:graphicData uri="http://schemas.microsoft.com/office/drawing/2010/slicer">
              <sle:slicer xmlns:sle="http://schemas.microsoft.com/office/drawing/2010/slicer" name="Date 8"/>
            </a:graphicData>
          </a:graphic>
        </xdr:graphicFrame>
      </mc:Choice>
      <mc:Fallback xmlns="">
        <xdr:sp macro="" textlink="">
          <xdr:nvSpPr>
            <xdr:cNvPr id="0" name=""/>
            <xdr:cNvSpPr>
              <a:spLocks noTextEdit="1"/>
            </xdr:cNvSpPr>
          </xdr:nvSpPr>
          <xdr:spPr>
            <a:xfrm>
              <a:off x="9563100" y="466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380999</xdr:colOff>
      <xdr:row>19</xdr:row>
      <xdr:rowOff>71437</xdr:rowOff>
    </xdr:from>
    <xdr:to>
      <xdr:col>8</xdr:col>
      <xdr:colOff>1895475</xdr:colOff>
      <xdr:row>42</xdr:row>
      <xdr:rowOff>104775</xdr:rowOff>
    </xdr:to>
    <xdr:graphicFrame macro="">
      <xdr:nvGraphicFramePr>
        <xdr:cNvPr id="4" name="Chart 3">
          <a:extLst>
            <a:ext uri="{FF2B5EF4-FFF2-40B4-BE49-F238E27FC236}">
              <a16:creationId xmlns:a16="http://schemas.microsoft.com/office/drawing/2014/main" id="{E3F26213-A4C3-4F2F-815D-88C459A0C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333375</xdr:colOff>
      <xdr:row>17</xdr:row>
      <xdr:rowOff>28575</xdr:rowOff>
    </xdr:from>
    <xdr:to>
      <xdr:col>12</xdr:col>
      <xdr:colOff>333375</xdr:colOff>
      <xdr:row>31</xdr:row>
      <xdr:rowOff>28575</xdr:rowOff>
    </xdr:to>
    <mc:AlternateContent xmlns:mc="http://schemas.openxmlformats.org/markup-compatibility/2006" xmlns:a14="http://schemas.microsoft.com/office/drawing/2010/main">
      <mc:Choice Requires="a14">
        <xdr:graphicFrame macro="">
          <xdr:nvGraphicFramePr>
            <xdr:cNvPr id="2" name="WorkCell 10">
              <a:extLst>
                <a:ext uri="{FF2B5EF4-FFF2-40B4-BE49-F238E27FC236}">
                  <a16:creationId xmlns:a16="http://schemas.microsoft.com/office/drawing/2014/main" id="{DBCD7889-5470-422D-8D51-BC71B36BD5ED}"/>
                </a:ext>
              </a:extLst>
            </xdr:cNvPr>
            <xdr:cNvGraphicFramePr/>
          </xdr:nvGraphicFramePr>
          <xdr:xfrm>
            <a:off x="0" y="0"/>
            <a:ext cx="0" cy="0"/>
          </xdr:xfrm>
          <a:graphic>
            <a:graphicData uri="http://schemas.microsoft.com/office/drawing/2010/slicer">
              <sle:slicer xmlns:sle="http://schemas.microsoft.com/office/drawing/2010/slicer" name="WorkCell 10"/>
            </a:graphicData>
          </a:graphic>
        </xdr:graphicFrame>
      </mc:Choice>
      <mc:Fallback xmlns="">
        <xdr:sp macro="" textlink="">
          <xdr:nvSpPr>
            <xdr:cNvPr id="0" name=""/>
            <xdr:cNvSpPr>
              <a:spLocks noTextEdit="1"/>
            </xdr:cNvSpPr>
          </xdr:nvSpPr>
          <xdr:spPr>
            <a:xfrm>
              <a:off x="12544425" y="3267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2</xdr:row>
      <xdr:rowOff>85725</xdr:rowOff>
    </xdr:from>
    <xdr:to>
      <xdr:col>12</xdr:col>
      <xdr:colOff>323850</xdr:colOff>
      <xdr:row>16</xdr:row>
      <xdr:rowOff>85725</xdr:rowOff>
    </xdr:to>
    <mc:AlternateContent xmlns:mc="http://schemas.openxmlformats.org/markup-compatibility/2006" xmlns:a14="http://schemas.microsoft.com/office/drawing/2010/main">
      <mc:Choice Requires="a14">
        <xdr:graphicFrame macro="">
          <xdr:nvGraphicFramePr>
            <xdr:cNvPr id="3" name="Date 9">
              <a:extLst>
                <a:ext uri="{FF2B5EF4-FFF2-40B4-BE49-F238E27FC236}">
                  <a16:creationId xmlns:a16="http://schemas.microsoft.com/office/drawing/2014/main" id="{429393C3-4146-42E5-B057-6124D947DB4D}"/>
                </a:ext>
              </a:extLst>
            </xdr:cNvPr>
            <xdr:cNvGraphicFramePr/>
          </xdr:nvGraphicFramePr>
          <xdr:xfrm>
            <a:off x="0" y="0"/>
            <a:ext cx="0" cy="0"/>
          </xdr:xfrm>
          <a:graphic>
            <a:graphicData uri="http://schemas.microsoft.com/office/drawing/2010/slicer">
              <sle:slicer xmlns:sle="http://schemas.microsoft.com/office/drawing/2010/slicer" name="Date 9"/>
            </a:graphicData>
          </a:graphic>
        </xdr:graphicFrame>
      </mc:Choice>
      <mc:Fallback xmlns="">
        <xdr:sp macro="" textlink="">
          <xdr:nvSpPr>
            <xdr:cNvPr id="0" name=""/>
            <xdr:cNvSpPr>
              <a:spLocks noTextEdit="1"/>
            </xdr:cNvSpPr>
          </xdr:nvSpPr>
          <xdr:spPr>
            <a:xfrm>
              <a:off x="12534900" y="466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380999</xdr:colOff>
      <xdr:row>19</xdr:row>
      <xdr:rowOff>71437</xdr:rowOff>
    </xdr:from>
    <xdr:to>
      <xdr:col>8</xdr:col>
      <xdr:colOff>1895475</xdr:colOff>
      <xdr:row>42</xdr:row>
      <xdr:rowOff>104775</xdr:rowOff>
    </xdr:to>
    <xdr:graphicFrame macro="">
      <xdr:nvGraphicFramePr>
        <xdr:cNvPr id="4" name="Chart 3">
          <a:extLst>
            <a:ext uri="{FF2B5EF4-FFF2-40B4-BE49-F238E27FC236}">
              <a16:creationId xmlns:a16="http://schemas.microsoft.com/office/drawing/2014/main" id="{8978660E-E969-4D60-9AFF-6C583D466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333375</xdr:colOff>
      <xdr:row>17</xdr:row>
      <xdr:rowOff>28575</xdr:rowOff>
    </xdr:from>
    <xdr:to>
      <xdr:col>12</xdr:col>
      <xdr:colOff>333375</xdr:colOff>
      <xdr:row>31</xdr:row>
      <xdr:rowOff>28575</xdr:rowOff>
    </xdr:to>
    <mc:AlternateContent xmlns:mc="http://schemas.openxmlformats.org/markup-compatibility/2006" xmlns:a14="http://schemas.microsoft.com/office/drawing/2010/main">
      <mc:Choice Requires="a14">
        <xdr:graphicFrame macro="">
          <xdr:nvGraphicFramePr>
            <xdr:cNvPr id="2" name="WorkCell 11">
              <a:extLst>
                <a:ext uri="{FF2B5EF4-FFF2-40B4-BE49-F238E27FC236}">
                  <a16:creationId xmlns:a16="http://schemas.microsoft.com/office/drawing/2014/main" id="{B45BB7AE-9624-48C1-912E-D0A02A342B8A}"/>
                </a:ext>
              </a:extLst>
            </xdr:cNvPr>
            <xdr:cNvGraphicFramePr/>
          </xdr:nvGraphicFramePr>
          <xdr:xfrm>
            <a:off x="0" y="0"/>
            <a:ext cx="0" cy="0"/>
          </xdr:xfrm>
          <a:graphic>
            <a:graphicData uri="http://schemas.microsoft.com/office/drawing/2010/slicer">
              <sle:slicer xmlns:sle="http://schemas.microsoft.com/office/drawing/2010/slicer" name="WorkCell 11"/>
            </a:graphicData>
          </a:graphic>
        </xdr:graphicFrame>
      </mc:Choice>
      <mc:Fallback xmlns="">
        <xdr:sp macro="" textlink="">
          <xdr:nvSpPr>
            <xdr:cNvPr id="0" name=""/>
            <xdr:cNvSpPr>
              <a:spLocks noTextEdit="1"/>
            </xdr:cNvSpPr>
          </xdr:nvSpPr>
          <xdr:spPr>
            <a:xfrm>
              <a:off x="9486900" y="3267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2</xdr:row>
      <xdr:rowOff>85725</xdr:rowOff>
    </xdr:from>
    <xdr:to>
      <xdr:col>12</xdr:col>
      <xdr:colOff>323850</xdr:colOff>
      <xdr:row>16</xdr:row>
      <xdr:rowOff>85725</xdr:rowOff>
    </xdr:to>
    <mc:AlternateContent xmlns:mc="http://schemas.openxmlformats.org/markup-compatibility/2006" xmlns:a14="http://schemas.microsoft.com/office/drawing/2010/main">
      <mc:Choice Requires="a14">
        <xdr:graphicFrame macro="">
          <xdr:nvGraphicFramePr>
            <xdr:cNvPr id="3" name="Date 10">
              <a:extLst>
                <a:ext uri="{FF2B5EF4-FFF2-40B4-BE49-F238E27FC236}">
                  <a16:creationId xmlns:a16="http://schemas.microsoft.com/office/drawing/2014/main" id="{2E6DF147-D35C-4AEB-9715-968D73E8BA65}"/>
                </a:ext>
              </a:extLst>
            </xdr:cNvPr>
            <xdr:cNvGraphicFramePr/>
          </xdr:nvGraphicFramePr>
          <xdr:xfrm>
            <a:off x="0" y="0"/>
            <a:ext cx="0" cy="0"/>
          </xdr:xfrm>
          <a:graphic>
            <a:graphicData uri="http://schemas.microsoft.com/office/drawing/2010/slicer">
              <sle:slicer xmlns:sle="http://schemas.microsoft.com/office/drawing/2010/slicer" name="Date 10"/>
            </a:graphicData>
          </a:graphic>
        </xdr:graphicFrame>
      </mc:Choice>
      <mc:Fallback xmlns="">
        <xdr:sp macro="" textlink="">
          <xdr:nvSpPr>
            <xdr:cNvPr id="0" name=""/>
            <xdr:cNvSpPr>
              <a:spLocks noTextEdit="1"/>
            </xdr:cNvSpPr>
          </xdr:nvSpPr>
          <xdr:spPr>
            <a:xfrm>
              <a:off x="9477375" y="466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380999</xdr:colOff>
      <xdr:row>19</xdr:row>
      <xdr:rowOff>71437</xdr:rowOff>
    </xdr:from>
    <xdr:to>
      <xdr:col>8</xdr:col>
      <xdr:colOff>1895475</xdr:colOff>
      <xdr:row>42</xdr:row>
      <xdr:rowOff>104775</xdr:rowOff>
    </xdr:to>
    <xdr:graphicFrame macro="">
      <xdr:nvGraphicFramePr>
        <xdr:cNvPr id="4" name="Chart 3">
          <a:extLst>
            <a:ext uri="{FF2B5EF4-FFF2-40B4-BE49-F238E27FC236}">
              <a16:creationId xmlns:a16="http://schemas.microsoft.com/office/drawing/2014/main" id="{E92F3768-0830-4C3B-A686-2E522C15F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20</xdr:col>
      <xdr:colOff>133350</xdr:colOff>
      <xdr:row>15</xdr:row>
      <xdr:rowOff>133350</xdr:rowOff>
    </xdr:from>
    <xdr:to>
      <xdr:col>23</xdr:col>
      <xdr:colOff>133350</xdr:colOff>
      <xdr:row>29</xdr:row>
      <xdr:rowOff>133350</xdr:rowOff>
    </xdr:to>
    <mc:AlternateContent xmlns:mc="http://schemas.openxmlformats.org/markup-compatibility/2006" xmlns:a14="http://schemas.microsoft.com/office/drawing/2010/main">
      <mc:Choice Requires="a14">
        <xdr:graphicFrame macro="">
          <xdr:nvGraphicFramePr>
            <xdr:cNvPr id="2" name="WorkCell 3">
              <a:extLst>
                <a:ext uri="{FF2B5EF4-FFF2-40B4-BE49-F238E27FC236}">
                  <a16:creationId xmlns:a16="http://schemas.microsoft.com/office/drawing/2014/main" id="{FE968F37-25FB-4CC6-8884-C3F4E803988E}"/>
                </a:ext>
              </a:extLst>
            </xdr:cNvPr>
            <xdr:cNvGraphicFramePr/>
          </xdr:nvGraphicFramePr>
          <xdr:xfrm>
            <a:off x="0" y="0"/>
            <a:ext cx="0" cy="0"/>
          </xdr:xfrm>
          <a:graphic>
            <a:graphicData uri="http://schemas.microsoft.com/office/drawing/2010/slicer">
              <sle:slicer xmlns:sle="http://schemas.microsoft.com/office/drawing/2010/slicer" name="WorkCell 3"/>
            </a:graphicData>
          </a:graphic>
        </xdr:graphicFrame>
      </mc:Choice>
      <mc:Fallback xmlns="">
        <xdr:sp macro="" textlink="">
          <xdr:nvSpPr>
            <xdr:cNvPr id="0" name=""/>
            <xdr:cNvSpPr>
              <a:spLocks noTextEdit="1"/>
            </xdr:cNvSpPr>
          </xdr:nvSpPr>
          <xdr:spPr>
            <a:xfrm>
              <a:off x="14649450" y="2990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133350</xdr:colOff>
      <xdr:row>1</xdr:row>
      <xdr:rowOff>95250</xdr:rowOff>
    </xdr:from>
    <xdr:to>
      <xdr:col>23</xdr:col>
      <xdr:colOff>133350</xdr:colOff>
      <xdr:row>15</xdr:row>
      <xdr:rowOff>95250</xdr:rowOff>
    </xdr:to>
    <mc:AlternateContent xmlns:mc="http://schemas.openxmlformats.org/markup-compatibility/2006" xmlns:a14="http://schemas.microsoft.com/office/drawing/2010/main">
      <mc:Choice Requires="a14">
        <xdr:graphicFrame macro="">
          <xdr:nvGraphicFramePr>
            <xdr:cNvPr id="3" name="Date 2">
              <a:extLst>
                <a:ext uri="{FF2B5EF4-FFF2-40B4-BE49-F238E27FC236}">
                  <a16:creationId xmlns:a16="http://schemas.microsoft.com/office/drawing/2014/main" id="{B253D108-EA0B-480A-8994-648B6515CA3F}"/>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14649450" y="285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123824</xdr:colOff>
      <xdr:row>2</xdr:row>
      <xdr:rowOff>4762</xdr:rowOff>
    </xdr:from>
    <xdr:to>
      <xdr:col>19</xdr:col>
      <xdr:colOff>161924</xdr:colOff>
      <xdr:row>25</xdr:row>
      <xdr:rowOff>38100</xdr:rowOff>
    </xdr:to>
    <xdr:graphicFrame macro="">
      <xdr:nvGraphicFramePr>
        <xdr:cNvPr id="4" name="Chart 3">
          <a:extLst>
            <a:ext uri="{FF2B5EF4-FFF2-40B4-BE49-F238E27FC236}">
              <a16:creationId xmlns:a16="http://schemas.microsoft.com/office/drawing/2014/main" id="{6F697541-EB0C-4407-82CB-D59C76609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1076325</xdr:colOff>
      <xdr:row>15</xdr:row>
      <xdr:rowOff>66675</xdr:rowOff>
    </xdr:from>
    <xdr:to>
      <xdr:col>14</xdr:col>
      <xdr:colOff>114299</xdr:colOff>
      <xdr:row>29</xdr:row>
      <xdr:rowOff>66675</xdr:rowOff>
    </xdr:to>
    <mc:AlternateContent xmlns:mc="http://schemas.openxmlformats.org/markup-compatibility/2006" xmlns:a14="http://schemas.microsoft.com/office/drawing/2010/main">
      <mc:Choice Requires="a14">
        <xdr:graphicFrame macro="">
          <xdr:nvGraphicFramePr>
            <xdr:cNvPr id="8" name="WorkCell 1">
              <a:extLst>
                <a:ext uri="{FF2B5EF4-FFF2-40B4-BE49-F238E27FC236}">
                  <a16:creationId xmlns:a16="http://schemas.microsoft.com/office/drawing/2014/main" id="{EE92ED18-C28A-889C-F592-450B769F8E0D}"/>
                </a:ext>
              </a:extLst>
            </xdr:cNvPr>
            <xdr:cNvGraphicFramePr/>
          </xdr:nvGraphicFramePr>
          <xdr:xfrm>
            <a:off x="0" y="0"/>
            <a:ext cx="0" cy="0"/>
          </xdr:xfrm>
          <a:graphic>
            <a:graphicData uri="http://schemas.microsoft.com/office/drawing/2010/slicer">
              <sle:slicer xmlns:sle="http://schemas.microsoft.com/office/drawing/2010/slicer" name="WorkCell 1"/>
            </a:graphicData>
          </a:graphic>
        </xdr:graphicFrame>
      </mc:Choice>
      <mc:Fallback xmlns="">
        <xdr:sp macro="" textlink="">
          <xdr:nvSpPr>
            <xdr:cNvPr id="0" name=""/>
            <xdr:cNvSpPr>
              <a:spLocks noTextEdit="1"/>
            </xdr:cNvSpPr>
          </xdr:nvSpPr>
          <xdr:spPr>
            <a:xfrm>
              <a:off x="10287000" y="2924175"/>
              <a:ext cx="1828799"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180975</xdr:colOff>
      <xdr:row>15</xdr:row>
      <xdr:rowOff>66675</xdr:rowOff>
    </xdr:from>
    <xdr:to>
      <xdr:col>17</xdr:col>
      <xdr:colOff>180974</xdr:colOff>
      <xdr:row>29</xdr:row>
      <xdr:rowOff>66675</xdr:rowOff>
    </xdr:to>
    <mc:AlternateContent xmlns:mc="http://schemas.openxmlformats.org/markup-compatibility/2006" xmlns:a14="http://schemas.microsoft.com/office/drawing/2010/main">
      <mc:Choice Requires="a14">
        <xdr:graphicFrame macro="">
          <xdr:nvGraphicFramePr>
            <xdr:cNvPr id="3" name="Date 1">
              <a:extLst>
                <a:ext uri="{FF2B5EF4-FFF2-40B4-BE49-F238E27FC236}">
                  <a16:creationId xmlns:a16="http://schemas.microsoft.com/office/drawing/2014/main" id="{51541F08-E266-3194-2EC2-F5F1D68DE63B}"/>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2411075" y="29241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0</xdr:row>
      <xdr:rowOff>71437</xdr:rowOff>
    </xdr:from>
    <xdr:to>
      <xdr:col>6</xdr:col>
      <xdr:colOff>666751</xdr:colOff>
      <xdr:row>42</xdr:row>
      <xdr:rowOff>133351</xdr:rowOff>
    </xdr:to>
    <xdr:graphicFrame macro="">
      <xdr:nvGraphicFramePr>
        <xdr:cNvPr id="4" name="Chart 3">
          <a:extLst>
            <a:ext uri="{FF2B5EF4-FFF2-40B4-BE49-F238E27FC236}">
              <a16:creationId xmlns:a16="http://schemas.microsoft.com/office/drawing/2014/main" id="{E9E0FA10-221F-3525-1DD1-C2C802559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14814</xdr:colOff>
      <xdr:row>6</xdr:row>
      <xdr:rowOff>101599</xdr:rowOff>
    </xdr:from>
    <xdr:to>
      <xdr:col>20</xdr:col>
      <xdr:colOff>244826</xdr:colOff>
      <xdr:row>13</xdr:row>
      <xdr:rowOff>139699</xdr:rowOff>
    </xdr:to>
    <mc:AlternateContent xmlns:mc="http://schemas.openxmlformats.org/markup-compatibility/2006" xmlns:tsle="http://schemas.microsoft.com/office/drawing/2012/timeslicer">
      <mc:Choice Requires="tsle">
        <xdr:graphicFrame macro="">
          <xdr:nvGraphicFramePr>
            <xdr:cNvPr id="9" name="Date 20">
              <a:extLst>
                <a:ext uri="{FF2B5EF4-FFF2-40B4-BE49-F238E27FC236}">
                  <a16:creationId xmlns:a16="http://schemas.microsoft.com/office/drawing/2014/main" id="{D6C96E66-2AD0-2771-5F54-EA0110BC88C2}"/>
                </a:ext>
              </a:extLst>
            </xdr:cNvPr>
            <xdr:cNvGraphicFramePr/>
          </xdr:nvGraphicFramePr>
          <xdr:xfrm>
            <a:off x="0" y="0"/>
            <a:ext cx="0" cy="0"/>
          </xdr:xfrm>
          <a:graphic>
            <a:graphicData uri="http://schemas.microsoft.com/office/drawing/2012/timeslicer">
              <tsle:timeslicer name="Date 20"/>
            </a:graphicData>
          </a:graphic>
        </xdr:graphicFrame>
      </mc:Choice>
      <mc:Fallback xmlns="">
        <xdr:sp macro="" textlink="">
          <xdr:nvSpPr>
            <xdr:cNvPr id="0" name=""/>
            <xdr:cNvSpPr>
              <a:spLocks noTextEdit="1"/>
            </xdr:cNvSpPr>
          </xdr:nvSpPr>
          <xdr:spPr>
            <a:xfrm>
              <a:off x="10406589" y="1244599"/>
              <a:ext cx="549733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457200</xdr:colOff>
      <xdr:row>0</xdr:row>
      <xdr:rowOff>-4210050</xdr:rowOff>
    </xdr:from>
    <xdr:to>
      <xdr:col>2</xdr:col>
      <xdr:colOff>457200</xdr:colOff>
      <xdr:row>0</xdr:row>
      <xdr:rowOff>2117</xdr:rowOff>
    </xdr:to>
    <xdr:pic>
      <xdr:nvPicPr>
        <xdr:cNvPr id="6" name="Picture 5">
          <a:extLst>
            <a:ext uri="{FF2B5EF4-FFF2-40B4-BE49-F238E27FC236}">
              <a16:creationId xmlns:a16="http://schemas.microsoft.com/office/drawing/2014/main" id="{9057CDC1-0511-E86F-BDA1-15DD15BDDE6B}"/>
            </a:ext>
            <a:ext uri="{147F2762-F138-4A5C-976F-8EAC2B608ADB}">
              <a16:predDERef xmlns:a16="http://schemas.microsoft.com/office/drawing/2014/main" pred="{D6C96E66-2AD0-2771-5F54-EA0110BC88C2}"/>
            </a:ext>
          </a:extLst>
        </xdr:cNvPr>
        <xdr:cNvPicPr>
          <a:picLocks noChangeAspect="1"/>
        </xdr:cNvPicPr>
      </xdr:nvPicPr>
      <xdr:blipFill>
        <a:blip xmlns:r="http://schemas.openxmlformats.org/officeDocument/2006/relationships" r:embed="rId2"/>
        <a:stretch>
          <a:fillRect/>
        </a:stretch>
      </xdr:blipFill>
      <xdr:spPr>
        <a:xfrm>
          <a:off x="2181225" y="-421005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266700</xdr:colOff>
      <xdr:row>15</xdr:row>
      <xdr:rowOff>76200</xdr:rowOff>
    </xdr:from>
    <xdr:to>
      <xdr:col>1</xdr:col>
      <xdr:colOff>415925</xdr:colOff>
      <xdr:row>29</xdr:row>
      <xdr:rowOff>76200</xdr:rowOff>
    </xdr:to>
    <mc:AlternateContent xmlns:mc="http://schemas.openxmlformats.org/markup-compatibility/2006" xmlns:a14="http://schemas.microsoft.com/office/drawing/2010/main">
      <mc:Choice Requires="a14">
        <xdr:graphicFrame macro="">
          <xdr:nvGraphicFramePr>
            <xdr:cNvPr id="3" name="WorkCell 16">
              <a:extLst>
                <a:ext uri="{FF2B5EF4-FFF2-40B4-BE49-F238E27FC236}">
                  <a16:creationId xmlns:a16="http://schemas.microsoft.com/office/drawing/2014/main" id="{02462638-D32D-C4C7-CCAB-4B22673DD10E}"/>
                </a:ext>
              </a:extLst>
            </xdr:cNvPr>
            <xdr:cNvGraphicFramePr/>
          </xdr:nvGraphicFramePr>
          <xdr:xfrm>
            <a:off x="0" y="0"/>
            <a:ext cx="0" cy="0"/>
          </xdr:xfrm>
          <a:graphic>
            <a:graphicData uri="http://schemas.microsoft.com/office/drawing/2010/slicer">
              <sle:slicer xmlns:sle="http://schemas.microsoft.com/office/drawing/2010/slicer" name="WorkCell 16"/>
            </a:graphicData>
          </a:graphic>
        </xdr:graphicFrame>
      </mc:Choice>
      <mc:Fallback xmlns="">
        <xdr:sp macro="" textlink="">
          <xdr:nvSpPr>
            <xdr:cNvPr id="0" name=""/>
            <xdr:cNvSpPr>
              <a:spLocks noTextEdit="1"/>
            </xdr:cNvSpPr>
          </xdr:nvSpPr>
          <xdr:spPr>
            <a:xfrm>
              <a:off x="266700" y="29337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466725</xdr:colOff>
      <xdr:row>15</xdr:row>
      <xdr:rowOff>57150</xdr:rowOff>
    </xdr:from>
    <xdr:to>
      <xdr:col>3</xdr:col>
      <xdr:colOff>415925</xdr:colOff>
      <xdr:row>29</xdr:row>
      <xdr:rowOff>57150</xdr:rowOff>
    </xdr:to>
    <mc:AlternateContent xmlns:mc="http://schemas.openxmlformats.org/markup-compatibility/2006" xmlns:a14="http://schemas.microsoft.com/office/drawing/2010/main">
      <mc:Choice Requires="a14">
        <xdr:graphicFrame macro="">
          <xdr:nvGraphicFramePr>
            <xdr:cNvPr id="4" name="Date 18">
              <a:extLst>
                <a:ext uri="{FF2B5EF4-FFF2-40B4-BE49-F238E27FC236}">
                  <a16:creationId xmlns:a16="http://schemas.microsoft.com/office/drawing/2014/main" id="{251A6A55-D8BC-A24A-A3AA-6E9F42F18C4F}"/>
                </a:ext>
              </a:extLst>
            </xdr:cNvPr>
            <xdr:cNvGraphicFramePr/>
          </xdr:nvGraphicFramePr>
          <xdr:xfrm>
            <a:off x="0" y="0"/>
            <a:ext cx="0" cy="0"/>
          </xdr:xfrm>
          <a:graphic>
            <a:graphicData uri="http://schemas.microsoft.com/office/drawing/2010/slicer">
              <sle:slicer xmlns:sle="http://schemas.microsoft.com/office/drawing/2010/slicer" name="Date 18"/>
            </a:graphicData>
          </a:graphic>
        </xdr:graphicFrame>
      </mc:Choice>
      <mc:Fallback xmlns="">
        <xdr:sp macro="" textlink="">
          <xdr:nvSpPr>
            <xdr:cNvPr id="0" name=""/>
            <xdr:cNvSpPr>
              <a:spLocks noTextEdit="1"/>
            </xdr:cNvSpPr>
          </xdr:nvSpPr>
          <xdr:spPr>
            <a:xfrm>
              <a:off x="2152650" y="2914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342898</xdr:colOff>
      <xdr:row>1</xdr:row>
      <xdr:rowOff>100010</xdr:rowOff>
    </xdr:from>
    <xdr:to>
      <xdr:col>9</xdr:col>
      <xdr:colOff>800099</xdr:colOff>
      <xdr:row>35</xdr:row>
      <xdr:rowOff>95249</xdr:rowOff>
    </xdr:to>
    <xdr:graphicFrame macro="">
      <xdr:nvGraphicFramePr>
        <xdr:cNvPr id="5" name="Chart 4">
          <a:extLst>
            <a:ext uri="{FF2B5EF4-FFF2-40B4-BE49-F238E27FC236}">
              <a16:creationId xmlns:a16="http://schemas.microsoft.com/office/drawing/2014/main" id="{E81C2AF7-38D3-66D1-24F0-4AEAE00BC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539750</xdr:colOff>
      <xdr:row>1</xdr:row>
      <xdr:rowOff>100013</xdr:rowOff>
    </xdr:from>
    <xdr:to>
      <xdr:col>11</xdr:col>
      <xdr:colOff>539749</xdr:colOff>
      <xdr:row>15</xdr:row>
      <xdr:rowOff>100013</xdr:rowOff>
    </xdr:to>
    <mc:AlternateContent xmlns:mc="http://schemas.openxmlformats.org/markup-compatibility/2006" xmlns:a14="http://schemas.microsoft.com/office/drawing/2010/main">
      <mc:Choice Requires="a14">
        <xdr:graphicFrame macro="">
          <xdr:nvGraphicFramePr>
            <xdr:cNvPr id="2" name="Date 13">
              <a:extLst>
                <a:ext uri="{FF2B5EF4-FFF2-40B4-BE49-F238E27FC236}">
                  <a16:creationId xmlns:a16="http://schemas.microsoft.com/office/drawing/2014/main" id="{C8FC458F-EA43-4A4A-3F8A-9BE392E61A98}"/>
                </a:ext>
              </a:extLst>
            </xdr:cNvPr>
            <xdr:cNvGraphicFramePr/>
          </xdr:nvGraphicFramePr>
          <xdr:xfrm>
            <a:off x="0" y="0"/>
            <a:ext cx="0" cy="0"/>
          </xdr:xfrm>
          <a:graphic>
            <a:graphicData uri="http://schemas.microsoft.com/office/drawing/2010/slicer">
              <sle:slicer xmlns:sle="http://schemas.microsoft.com/office/drawing/2010/slicer" name="Date 13"/>
            </a:graphicData>
          </a:graphic>
        </xdr:graphicFrame>
      </mc:Choice>
      <mc:Fallback xmlns="">
        <xdr:sp macro="" textlink="">
          <xdr:nvSpPr>
            <xdr:cNvPr id="0" name=""/>
            <xdr:cNvSpPr>
              <a:spLocks noTextEdit="1"/>
            </xdr:cNvSpPr>
          </xdr:nvSpPr>
          <xdr:spPr>
            <a:xfrm>
              <a:off x="13644563" y="290513"/>
              <a:ext cx="1833562"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123825</xdr:colOff>
      <xdr:row>0</xdr:row>
      <xdr:rowOff>9525</xdr:rowOff>
    </xdr:from>
    <xdr:to>
      <xdr:col>11</xdr:col>
      <xdr:colOff>492125</xdr:colOff>
      <xdr:row>7</xdr:row>
      <xdr:rowOff>44450</xdr:rowOff>
    </xdr:to>
    <mc:AlternateContent xmlns:mc="http://schemas.openxmlformats.org/markup-compatibility/2006" xmlns:tsle="http://schemas.microsoft.com/office/drawing/2012/timeslicer">
      <mc:Choice Requires="tsle">
        <xdr:graphicFrame macro="">
          <xdr:nvGraphicFramePr>
            <xdr:cNvPr id="2" name="Date 14">
              <a:extLst>
                <a:ext uri="{FF2B5EF4-FFF2-40B4-BE49-F238E27FC236}">
                  <a16:creationId xmlns:a16="http://schemas.microsoft.com/office/drawing/2014/main" id="{1ED877BB-6FB4-0C62-6F3B-E1B023688635}"/>
                </a:ext>
              </a:extLst>
            </xdr:cNvPr>
            <xdr:cNvGraphicFramePr/>
          </xdr:nvGraphicFramePr>
          <xdr:xfrm>
            <a:off x="0" y="0"/>
            <a:ext cx="0" cy="0"/>
          </xdr:xfrm>
          <a:graphic>
            <a:graphicData uri="http://schemas.microsoft.com/office/drawing/2012/timeslicer">
              <tsle:timeslicer name="Date 14"/>
            </a:graphicData>
          </a:graphic>
        </xdr:graphicFrame>
      </mc:Choice>
      <mc:Fallback xmlns="">
        <xdr:sp macro="" textlink="">
          <xdr:nvSpPr>
            <xdr:cNvPr id="0" name=""/>
            <xdr:cNvSpPr>
              <a:spLocks noTextEdit="1"/>
            </xdr:cNvSpPr>
          </xdr:nvSpPr>
          <xdr:spPr>
            <a:xfrm>
              <a:off x="123825" y="9525"/>
              <a:ext cx="7905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1171575</xdr:colOff>
      <xdr:row>7</xdr:row>
      <xdr:rowOff>180975</xdr:rowOff>
    </xdr:from>
    <xdr:to>
      <xdr:col>14</xdr:col>
      <xdr:colOff>914400</xdr:colOff>
      <xdr:row>21</xdr:row>
      <xdr:rowOff>0</xdr:rowOff>
    </xdr:to>
    <mc:AlternateContent xmlns:mc="http://schemas.openxmlformats.org/markup-compatibility/2006" xmlns:a14="http://schemas.microsoft.com/office/drawing/2010/main">
      <mc:Choice Requires="a14">
        <xdr:graphicFrame macro="">
          <xdr:nvGraphicFramePr>
            <xdr:cNvPr id="3" name="WorkCell Group">
              <a:extLst>
                <a:ext uri="{FF2B5EF4-FFF2-40B4-BE49-F238E27FC236}">
                  <a16:creationId xmlns:a16="http://schemas.microsoft.com/office/drawing/2014/main" id="{BBE23326-3B80-12FE-95EC-DBBEA1E09D71}"/>
                </a:ext>
              </a:extLst>
            </xdr:cNvPr>
            <xdr:cNvGraphicFramePr/>
          </xdr:nvGraphicFramePr>
          <xdr:xfrm>
            <a:off x="0" y="0"/>
            <a:ext cx="0" cy="0"/>
          </xdr:xfrm>
          <a:graphic>
            <a:graphicData uri="http://schemas.microsoft.com/office/drawing/2010/slicer">
              <sle:slicer xmlns:sle="http://schemas.microsoft.com/office/drawing/2010/slicer" name="WorkCell Group"/>
            </a:graphicData>
          </a:graphic>
        </xdr:graphicFrame>
      </mc:Choice>
      <mc:Fallback xmlns="">
        <xdr:sp macro="" textlink="">
          <xdr:nvSpPr>
            <xdr:cNvPr id="0" name=""/>
            <xdr:cNvSpPr>
              <a:spLocks noTextEdit="1"/>
            </xdr:cNvSpPr>
          </xdr:nvSpPr>
          <xdr:spPr>
            <a:xfrm>
              <a:off x="10163175" y="1514475"/>
              <a:ext cx="1828800" cy="2867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7</xdr:row>
      <xdr:rowOff>180975</xdr:rowOff>
    </xdr:from>
    <xdr:to>
      <xdr:col>12</xdr:col>
      <xdr:colOff>1114425</xdr:colOff>
      <xdr:row>21</xdr:row>
      <xdr:rowOff>0</xdr:rowOff>
    </xdr:to>
    <mc:AlternateContent xmlns:mc="http://schemas.openxmlformats.org/markup-compatibility/2006" xmlns:a14="http://schemas.microsoft.com/office/drawing/2010/main">
      <mc:Choice Requires="a14">
        <xdr:graphicFrame macro="">
          <xdr:nvGraphicFramePr>
            <xdr:cNvPr id="4" name="Plant">
              <a:extLst>
                <a:ext uri="{FF2B5EF4-FFF2-40B4-BE49-F238E27FC236}">
                  <a16:creationId xmlns:a16="http://schemas.microsoft.com/office/drawing/2014/main" id="{0141D104-84C5-8FD7-E1E9-78D91BE0F67D}"/>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8277225" y="1514475"/>
              <a:ext cx="1831975" cy="2867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962025</xdr:colOff>
      <xdr:row>7</xdr:row>
      <xdr:rowOff>180975</xdr:rowOff>
    </xdr:from>
    <xdr:to>
      <xdr:col>16</xdr:col>
      <xdr:colOff>704850</xdr:colOff>
      <xdr:row>21</xdr:row>
      <xdr:rowOff>0</xdr:rowOff>
    </xdr:to>
    <mc:AlternateContent xmlns:mc="http://schemas.openxmlformats.org/markup-compatibility/2006" xmlns:a14="http://schemas.microsoft.com/office/drawing/2010/main">
      <mc:Choice Requires="a14">
        <xdr:graphicFrame macro="">
          <xdr:nvGraphicFramePr>
            <xdr:cNvPr id="5" name="WorkCell 15">
              <a:extLst>
                <a:ext uri="{FF2B5EF4-FFF2-40B4-BE49-F238E27FC236}">
                  <a16:creationId xmlns:a16="http://schemas.microsoft.com/office/drawing/2014/main" id="{85D1765E-2FB8-C3D7-FA90-5C92616328C5}"/>
                </a:ext>
              </a:extLst>
            </xdr:cNvPr>
            <xdr:cNvGraphicFramePr/>
          </xdr:nvGraphicFramePr>
          <xdr:xfrm>
            <a:off x="0" y="0"/>
            <a:ext cx="0" cy="0"/>
          </xdr:xfrm>
          <a:graphic>
            <a:graphicData uri="http://schemas.microsoft.com/office/drawing/2010/slicer">
              <sle:slicer xmlns:sle="http://schemas.microsoft.com/office/drawing/2010/slicer" name="WorkCell 15"/>
            </a:graphicData>
          </a:graphic>
        </xdr:graphicFrame>
      </mc:Choice>
      <mc:Fallback xmlns="">
        <xdr:sp macro="" textlink="">
          <xdr:nvSpPr>
            <xdr:cNvPr id="0" name=""/>
            <xdr:cNvSpPr>
              <a:spLocks noTextEdit="1"/>
            </xdr:cNvSpPr>
          </xdr:nvSpPr>
          <xdr:spPr>
            <a:xfrm>
              <a:off x="12039600" y="1514475"/>
              <a:ext cx="1828800" cy="2867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editAs="oneCell">
    <xdr:from>
      <xdr:col>12</xdr:col>
      <xdr:colOff>542925</xdr:colOff>
      <xdr:row>0</xdr:row>
      <xdr:rowOff>95250</xdr:rowOff>
    </xdr:from>
    <xdr:to>
      <xdr:col>14</xdr:col>
      <xdr:colOff>333375</xdr:colOff>
      <xdr:row>14</xdr:row>
      <xdr:rowOff>95250</xdr:rowOff>
    </xdr:to>
    <mc:AlternateContent xmlns:mc="http://schemas.openxmlformats.org/markup-compatibility/2006" xmlns:a14="http://schemas.microsoft.com/office/drawing/2010/main">
      <mc:Choice Requires="a14">
        <xdr:graphicFrame macro="">
          <xdr:nvGraphicFramePr>
            <xdr:cNvPr id="7" name="Plant 1">
              <a:extLst>
                <a:ext uri="{FF2B5EF4-FFF2-40B4-BE49-F238E27FC236}">
                  <a16:creationId xmlns:a16="http://schemas.microsoft.com/office/drawing/2014/main" id="{49010DA7-E19B-D6FC-FD2F-F4B1439687A8}"/>
                </a:ext>
              </a:extLst>
            </xdr:cNvPr>
            <xdr:cNvGraphicFramePr/>
          </xdr:nvGraphicFramePr>
          <xdr:xfrm>
            <a:off x="0" y="0"/>
            <a:ext cx="0" cy="0"/>
          </xdr:xfrm>
          <a:graphic>
            <a:graphicData uri="http://schemas.microsoft.com/office/drawing/2010/slicer">
              <sle:slicer xmlns:sle="http://schemas.microsoft.com/office/drawing/2010/slicer" name="Plant 1"/>
            </a:graphicData>
          </a:graphic>
        </xdr:graphicFrame>
      </mc:Choice>
      <mc:Fallback xmlns="">
        <xdr:sp macro="" textlink="">
          <xdr:nvSpPr>
            <xdr:cNvPr id="0" name=""/>
            <xdr:cNvSpPr>
              <a:spLocks noTextEdit="1"/>
            </xdr:cNvSpPr>
          </xdr:nvSpPr>
          <xdr:spPr>
            <a:xfrm>
              <a:off x="11753850" y="95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762000</xdr:colOff>
      <xdr:row>0</xdr:row>
      <xdr:rowOff>104775</xdr:rowOff>
    </xdr:from>
    <xdr:to>
      <xdr:col>10</xdr:col>
      <xdr:colOff>514350</xdr:colOff>
      <xdr:row>14</xdr:row>
      <xdr:rowOff>104775</xdr:rowOff>
    </xdr:to>
    <mc:AlternateContent xmlns:mc="http://schemas.openxmlformats.org/markup-compatibility/2006" xmlns:a14="http://schemas.microsoft.com/office/drawing/2010/main">
      <mc:Choice Requires="a14">
        <xdr:graphicFrame macro="">
          <xdr:nvGraphicFramePr>
            <xdr:cNvPr id="8" name="WorkCell Group 1">
              <a:extLst>
                <a:ext uri="{FF2B5EF4-FFF2-40B4-BE49-F238E27FC236}">
                  <a16:creationId xmlns:a16="http://schemas.microsoft.com/office/drawing/2014/main" id="{09B01F8B-99AB-DDDE-403C-835C7EDA9262}"/>
                </a:ext>
              </a:extLst>
            </xdr:cNvPr>
            <xdr:cNvGraphicFramePr/>
          </xdr:nvGraphicFramePr>
          <xdr:xfrm>
            <a:off x="0" y="0"/>
            <a:ext cx="0" cy="0"/>
          </xdr:xfrm>
          <a:graphic>
            <a:graphicData uri="http://schemas.microsoft.com/office/drawing/2010/slicer">
              <sle:slicer xmlns:sle="http://schemas.microsoft.com/office/drawing/2010/slicer" name="WorkCell Group 1"/>
            </a:graphicData>
          </a:graphic>
        </xdr:graphicFrame>
      </mc:Choice>
      <mc:Fallback xmlns="">
        <xdr:sp macro="" textlink="">
          <xdr:nvSpPr>
            <xdr:cNvPr id="0" name=""/>
            <xdr:cNvSpPr>
              <a:spLocks noTextEdit="1"/>
            </xdr:cNvSpPr>
          </xdr:nvSpPr>
          <xdr:spPr>
            <a:xfrm>
              <a:off x="11353800" y="104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15</xdr:row>
      <xdr:rowOff>147637</xdr:rowOff>
    </xdr:from>
    <xdr:to>
      <xdr:col>8</xdr:col>
      <xdr:colOff>1104900</xdr:colOff>
      <xdr:row>34</xdr:row>
      <xdr:rowOff>123825</xdr:rowOff>
    </xdr:to>
    <xdr:graphicFrame macro="">
      <xdr:nvGraphicFramePr>
        <xdr:cNvPr id="10" name="Chart 3">
          <a:extLst>
            <a:ext uri="{FF2B5EF4-FFF2-40B4-BE49-F238E27FC236}">
              <a16:creationId xmlns:a16="http://schemas.microsoft.com/office/drawing/2014/main" id="{707E06D3-CBA5-2E9D-7259-293904150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190500</xdr:colOff>
      <xdr:row>0</xdr:row>
      <xdr:rowOff>76200</xdr:rowOff>
    </xdr:from>
    <xdr:to>
      <xdr:col>7</xdr:col>
      <xdr:colOff>419100</xdr:colOff>
      <xdr:row>7</xdr:row>
      <xdr:rowOff>114300</xdr:rowOff>
    </xdr:to>
    <mc:AlternateContent xmlns:mc="http://schemas.openxmlformats.org/markup-compatibility/2006" xmlns:tsle="http://schemas.microsoft.com/office/drawing/2012/timeslicer">
      <mc:Choice Requires="tsle">
        <xdr:graphicFrame macro="">
          <xdr:nvGraphicFramePr>
            <xdr:cNvPr id="5" name="Date 15">
              <a:extLst>
                <a:ext uri="{FF2B5EF4-FFF2-40B4-BE49-F238E27FC236}">
                  <a16:creationId xmlns:a16="http://schemas.microsoft.com/office/drawing/2014/main" id="{82EF0615-804C-6F82-58A1-3E6911EFF477}"/>
                </a:ext>
              </a:extLst>
            </xdr:cNvPr>
            <xdr:cNvGraphicFramePr/>
          </xdr:nvGraphicFramePr>
          <xdr:xfrm>
            <a:off x="0" y="0"/>
            <a:ext cx="0" cy="0"/>
          </xdr:xfrm>
          <a:graphic>
            <a:graphicData uri="http://schemas.microsoft.com/office/drawing/2012/timeslicer">
              <tsle:timeslicer name="Date 15"/>
            </a:graphicData>
          </a:graphic>
        </xdr:graphicFrame>
      </mc:Choice>
      <mc:Fallback xmlns="">
        <xdr:sp macro="" textlink="">
          <xdr:nvSpPr>
            <xdr:cNvPr id="0" name=""/>
            <xdr:cNvSpPr>
              <a:spLocks noTextEdit="1"/>
            </xdr:cNvSpPr>
          </xdr:nvSpPr>
          <xdr:spPr>
            <a:xfrm>
              <a:off x="190500" y="76200"/>
              <a:ext cx="67437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561975</xdr:colOff>
      <xdr:row>0</xdr:row>
      <xdr:rowOff>85725</xdr:rowOff>
    </xdr:from>
    <xdr:to>
      <xdr:col>12</xdr:col>
      <xdr:colOff>504825</xdr:colOff>
      <xdr:row>14</xdr:row>
      <xdr:rowOff>85725</xdr:rowOff>
    </xdr:to>
    <mc:AlternateContent xmlns:mc="http://schemas.openxmlformats.org/markup-compatibility/2006" xmlns:a14="http://schemas.microsoft.com/office/drawing/2010/main">
      <mc:Choice Requires="a14">
        <xdr:graphicFrame macro="">
          <xdr:nvGraphicFramePr>
            <xdr:cNvPr id="9" name="WorkCell 14">
              <a:extLst>
                <a:ext uri="{FF2B5EF4-FFF2-40B4-BE49-F238E27FC236}">
                  <a16:creationId xmlns:a16="http://schemas.microsoft.com/office/drawing/2014/main" id="{350F33DB-3FBB-6277-49A3-46E7B136384C}"/>
                </a:ext>
              </a:extLst>
            </xdr:cNvPr>
            <xdr:cNvGraphicFramePr/>
          </xdr:nvGraphicFramePr>
          <xdr:xfrm>
            <a:off x="0" y="0"/>
            <a:ext cx="0" cy="0"/>
          </xdr:xfrm>
          <a:graphic>
            <a:graphicData uri="http://schemas.microsoft.com/office/drawing/2010/slicer">
              <sle:slicer xmlns:sle="http://schemas.microsoft.com/office/drawing/2010/slicer" name="WorkCell 14"/>
            </a:graphicData>
          </a:graphic>
        </xdr:graphicFrame>
      </mc:Choice>
      <mc:Fallback xmlns="">
        <xdr:sp macro="" textlink="">
          <xdr:nvSpPr>
            <xdr:cNvPr id="0" name=""/>
            <xdr:cNvSpPr>
              <a:spLocks noTextEdit="1"/>
            </xdr:cNvSpPr>
          </xdr:nvSpPr>
          <xdr:spPr>
            <a:xfrm>
              <a:off x="9886950" y="85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9.xml><?xml version="1.0" encoding="utf-8"?>
<xdr:wsDr xmlns:xdr="http://schemas.openxmlformats.org/drawingml/2006/spreadsheetDrawing" xmlns:a="http://schemas.openxmlformats.org/drawingml/2006/main">
  <xdr:twoCellAnchor editAs="oneCell">
    <xdr:from>
      <xdr:col>28</xdr:col>
      <xdr:colOff>552449</xdr:colOff>
      <xdr:row>4</xdr:row>
      <xdr:rowOff>85724</xdr:rowOff>
    </xdr:from>
    <xdr:to>
      <xdr:col>31</xdr:col>
      <xdr:colOff>781049</xdr:colOff>
      <xdr:row>28</xdr:row>
      <xdr:rowOff>60324</xdr:rowOff>
    </xdr:to>
    <mc:AlternateContent xmlns:mc="http://schemas.openxmlformats.org/markup-compatibility/2006" xmlns:a14="http://schemas.microsoft.com/office/drawing/2010/main">
      <mc:Choice Requires="a14">
        <xdr:graphicFrame macro="">
          <xdr:nvGraphicFramePr>
            <xdr:cNvPr id="2" name="WorkCell">
              <a:extLst>
                <a:ext uri="{FF2B5EF4-FFF2-40B4-BE49-F238E27FC236}">
                  <a16:creationId xmlns:a16="http://schemas.microsoft.com/office/drawing/2014/main" id="{A0776F14-1F6F-2E51-FDAF-1FA8937A732B}"/>
                </a:ext>
              </a:extLst>
            </xdr:cNvPr>
            <xdr:cNvGraphicFramePr/>
          </xdr:nvGraphicFramePr>
          <xdr:xfrm>
            <a:off x="0" y="0"/>
            <a:ext cx="0" cy="0"/>
          </xdr:xfrm>
          <a:graphic>
            <a:graphicData uri="http://schemas.microsoft.com/office/drawing/2010/slicer">
              <sle:slicer xmlns:sle="http://schemas.microsoft.com/office/drawing/2010/slicer" name="WorkCell"/>
            </a:graphicData>
          </a:graphic>
        </xdr:graphicFrame>
      </mc:Choice>
      <mc:Fallback xmlns="">
        <xdr:sp macro="" textlink="">
          <xdr:nvSpPr>
            <xdr:cNvPr id="0" name=""/>
            <xdr:cNvSpPr>
              <a:spLocks noTextEdit="1"/>
            </xdr:cNvSpPr>
          </xdr:nvSpPr>
          <xdr:spPr>
            <a:xfrm>
              <a:off x="10591799" y="847724"/>
              <a:ext cx="3114675" cy="4124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447675</xdr:colOff>
      <xdr:row>0</xdr:row>
      <xdr:rowOff>57150</xdr:rowOff>
    </xdr:from>
    <xdr:to>
      <xdr:col>7</xdr:col>
      <xdr:colOff>1085850</xdr:colOff>
      <xdr:row>7</xdr:row>
      <xdr:rowOff>95250</xdr:rowOff>
    </xdr:to>
    <mc:AlternateContent xmlns:mc="http://schemas.openxmlformats.org/markup-compatibility/2006" xmlns:tsle="http://schemas.microsoft.com/office/drawing/2012/timeslicer">
      <mc:Choice Requires="tsle">
        <xdr:graphicFrame macro="">
          <xdr:nvGraphicFramePr>
            <xdr:cNvPr id="3" name="Date 16">
              <a:extLst>
                <a:ext uri="{FF2B5EF4-FFF2-40B4-BE49-F238E27FC236}">
                  <a16:creationId xmlns:a16="http://schemas.microsoft.com/office/drawing/2014/main" id="{0BEA9137-F868-2765-3FFC-7FCC16D3DF01}"/>
                </a:ext>
              </a:extLst>
            </xdr:cNvPr>
            <xdr:cNvGraphicFramePr/>
          </xdr:nvGraphicFramePr>
          <xdr:xfrm>
            <a:off x="0" y="0"/>
            <a:ext cx="0" cy="0"/>
          </xdr:xfrm>
          <a:graphic>
            <a:graphicData uri="http://schemas.microsoft.com/office/drawing/2012/timeslicer">
              <tsle:timeslicer name="Date 16"/>
            </a:graphicData>
          </a:graphic>
        </xdr:graphicFrame>
      </mc:Choice>
      <mc:Fallback xmlns="">
        <xdr:sp macro="" textlink="">
          <xdr:nvSpPr>
            <xdr:cNvPr id="0" name=""/>
            <xdr:cNvSpPr>
              <a:spLocks noTextEdit="1"/>
            </xdr:cNvSpPr>
          </xdr:nvSpPr>
          <xdr:spPr>
            <a:xfrm>
              <a:off x="447675" y="57150"/>
              <a:ext cx="97155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33</xdr:col>
      <xdr:colOff>523875</xdr:colOff>
      <xdr:row>4</xdr:row>
      <xdr:rowOff>19050</xdr:rowOff>
    </xdr:from>
    <xdr:to>
      <xdr:col>35</xdr:col>
      <xdr:colOff>428625</xdr:colOff>
      <xdr:row>20</xdr:row>
      <xdr:rowOff>44450</xdr:rowOff>
    </xdr:to>
    <mc:AlternateContent xmlns:mc="http://schemas.openxmlformats.org/markup-compatibility/2006" xmlns:a14="http://schemas.microsoft.com/office/drawing/2010/main">
      <mc:Choice Requires="a14">
        <xdr:graphicFrame macro="">
          <xdr:nvGraphicFramePr>
            <xdr:cNvPr id="5" name="Plant 2">
              <a:extLst>
                <a:ext uri="{FF2B5EF4-FFF2-40B4-BE49-F238E27FC236}">
                  <a16:creationId xmlns:a16="http://schemas.microsoft.com/office/drawing/2014/main" id="{5FF45B39-981A-FA85-CABC-D2B02C0DCD1E}"/>
                </a:ext>
                <a:ext uri="{147F2762-F138-4A5C-976F-8EAC2B608ADB}">
                  <a16:predDERef xmlns:a16="http://schemas.microsoft.com/office/drawing/2014/main" pred="{0BEA9137-F868-2765-3FFC-7FCC16D3DF01}"/>
                </a:ext>
              </a:extLst>
            </xdr:cNvPr>
            <xdr:cNvGraphicFramePr/>
          </xdr:nvGraphicFramePr>
          <xdr:xfrm>
            <a:off x="0" y="0"/>
            <a:ext cx="0" cy="0"/>
          </xdr:xfrm>
          <a:graphic>
            <a:graphicData uri="http://schemas.microsoft.com/office/drawing/2010/slicer">
              <sle:slicer xmlns:sle="http://schemas.microsoft.com/office/drawing/2010/slicer" name="Plant 2"/>
            </a:graphicData>
          </a:graphic>
        </xdr:graphicFrame>
      </mc:Choice>
      <mc:Fallback xmlns="">
        <xdr:sp macro="" textlink="">
          <xdr:nvSpPr>
            <xdr:cNvPr id="0" name=""/>
            <xdr:cNvSpPr>
              <a:spLocks noTextEdit="1"/>
            </xdr:cNvSpPr>
          </xdr:nvSpPr>
          <xdr:spPr>
            <a:xfrm>
              <a:off x="13220700" y="828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hollisterincorporated.sharepoint.com/sites/AssetManagement/Shared%20Documents/General/OEE%20Master%20and%20Output%20files/OEE%20Master%20File.xlsx" TargetMode="External"/><Relationship Id="rId1" Type="http://schemas.openxmlformats.org/officeDocument/2006/relationships/externalLinkPath" Target="https://hollisterincorporated.sharepoint.com/sites/AssetManagement/Shared%20Documents/General/OEE%20Master%20and%20Output%20files/OEE%20Master%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u33yV-CA50K-64nSjclWEClBGc2G205AmlMINUQYrdlSLhztrB4YRaF0wL44tjgC" itemId="01Z6PKEMCT5OOZI2WOVRA2LTKM7IGBURNN">
      <xxl21:absoluteUrl r:id="rId2"/>
    </xxl21:alternateUrls>
    <sheetNames>
      <sheetName val="MACHINE LIST"/>
      <sheetName val="Pouch Uptime"/>
      <sheetName val="Urostomy Uptime"/>
      <sheetName val="1 Pc AC Uptime"/>
      <sheetName val="BIM Uptime"/>
      <sheetName val="2 Pc AC Uptime"/>
      <sheetName val="Untagged DT By Site"/>
      <sheetName val="OEE CHARTS"/>
      <sheetName val="Graphs for Michael"/>
      <sheetName val="DATA for Charts"/>
      <sheetName val="Output"/>
      <sheetName val="EDW Data"/>
      <sheetName val="2024 Output-Pouch"/>
      <sheetName val="2024 Output-Barrier"/>
      <sheetName val="2024 AOP By Plant"/>
      <sheetName val="2024 Capacities"/>
      <sheetName val="2023 Output Check"/>
      <sheetName val="2023 Capacities"/>
      <sheetName val="Uptime Charts-Solve4Output"/>
      <sheetName val="CapitalP3Data"/>
      <sheetName val="Attributes"/>
    </sheetNames>
    <sheetDataSet>
      <sheetData sheetId="0"/>
      <sheetData sheetId="1"/>
      <sheetData sheetId="2"/>
      <sheetData sheetId="3"/>
      <sheetData sheetId="4"/>
      <sheetData sheetId="5"/>
      <sheetData sheetId="6"/>
      <sheetData sheetId="7"/>
      <sheetData sheetId="8"/>
      <sheetData sheetId="9"/>
      <sheetData sheetId="10"/>
      <sheetData sheetId="11">
        <row r="2">
          <cell r="A2" t="str">
            <v>0060/751AC9</v>
          </cell>
        </row>
      </sheetData>
      <sheetData sheetId="12">
        <row r="3">
          <cell r="X3" t="str">
            <v>SD</v>
          </cell>
          <cell r="Y3" t="str">
            <v>AC1</v>
          </cell>
          <cell r="AF3" t="str">
            <v>SD</v>
          </cell>
          <cell r="AG3" t="str">
            <v>HU1</v>
          </cell>
          <cell r="AS3" t="str">
            <v>SD</v>
          </cell>
          <cell r="AT3" t="str">
            <v>K5</v>
          </cell>
          <cell r="BD3" t="str">
            <v>SD</v>
          </cell>
          <cell r="BE3" t="str">
            <v>K6</v>
          </cell>
        </row>
        <row r="4">
          <cell r="X4"/>
          <cell r="Y4" t="str">
            <v>AC2</v>
          </cell>
          <cell r="AF4" t="str">
            <v>BA</v>
          </cell>
          <cell r="AG4" t="str">
            <v>HU2</v>
          </cell>
          <cell r="AS4" t="str">
            <v>BA</v>
          </cell>
          <cell r="AT4" t="str">
            <v>K2</v>
          </cell>
          <cell r="BD4"/>
          <cell r="BE4" t="str">
            <v>K8</v>
          </cell>
        </row>
        <row r="5">
          <cell r="X5"/>
          <cell r="Y5" t="str">
            <v>AC9</v>
          </cell>
          <cell r="AF5"/>
          <cell r="AG5" t="str">
            <v>HU3</v>
          </cell>
          <cell r="AS5"/>
          <cell r="AT5" t="str">
            <v>HF11</v>
          </cell>
          <cell r="BD5"/>
          <cell r="BE5" t="str">
            <v>K11</v>
          </cell>
        </row>
        <row r="6">
          <cell r="X6" t="str">
            <v>BA</v>
          </cell>
          <cell r="Y6" t="str">
            <v>AC3</v>
          </cell>
          <cell r="AS6" t="str">
            <v>KA</v>
          </cell>
          <cell r="AT6" t="str">
            <v>PCH01</v>
          </cell>
          <cell r="BD6"/>
          <cell r="BE6" t="str">
            <v>K12</v>
          </cell>
        </row>
        <row r="7">
          <cell r="X7"/>
          <cell r="Y7" t="str">
            <v>AC4</v>
          </cell>
          <cell r="AS7"/>
          <cell r="AT7" t="str">
            <v>PCH04</v>
          </cell>
          <cell r="BD7" t="str">
            <v>BA HOL</v>
          </cell>
          <cell r="BE7" t="str">
            <v>K3</v>
          </cell>
        </row>
        <row r="8">
          <cell r="X8"/>
          <cell r="Y8" t="str">
            <v>AC5</v>
          </cell>
          <cell r="AS8"/>
          <cell r="AT8" t="str">
            <v>PCH07</v>
          </cell>
          <cell r="BD8"/>
          <cell r="BE8" t="str">
            <v>K9</v>
          </cell>
        </row>
        <row r="9">
          <cell r="X9"/>
          <cell r="Y9" t="str">
            <v>AC6</v>
          </cell>
          <cell r="BD9"/>
          <cell r="BE9" t="str">
            <v>K14</v>
          </cell>
        </row>
        <row r="10">
          <cell r="X10"/>
          <cell r="Y10" t="str">
            <v>AC7</v>
          </cell>
          <cell r="BD10" t="str">
            <v>BA DAN</v>
          </cell>
          <cell r="BE10" t="str">
            <v>K10</v>
          </cell>
        </row>
        <row r="11">
          <cell r="X11"/>
          <cell r="Y11" t="str">
            <v>AC8</v>
          </cell>
          <cell r="BD11"/>
          <cell r="BE11" t="str">
            <v>K13</v>
          </cell>
        </row>
        <row r="12">
          <cell r="X12"/>
          <cell r="BD12"/>
          <cell r="BE12" t="str">
            <v>P16</v>
          </cell>
        </row>
        <row r="13">
          <cell r="X13"/>
          <cell r="BD13" t="str">
            <v>KA</v>
          </cell>
          <cell r="BE13" t="str">
            <v>P15</v>
          </cell>
        </row>
        <row r="14">
          <cell r="X14"/>
        </row>
        <row r="41">
          <cell r="AG41" t="str">
            <v>SD</v>
          </cell>
        </row>
        <row r="42">
          <cell r="AG42" t="str">
            <v>BA</v>
          </cell>
        </row>
        <row r="44">
          <cell r="BE44" t="str">
            <v>SD</v>
          </cell>
        </row>
        <row r="45">
          <cell r="BE45" t="str">
            <v>BA-HOL</v>
          </cell>
        </row>
        <row r="46">
          <cell r="BE46" t="str">
            <v>BA-DAN</v>
          </cell>
        </row>
        <row r="47">
          <cell r="BE47" t="str">
            <v>KA</v>
          </cell>
        </row>
      </sheetData>
      <sheetData sheetId="13">
        <row r="3">
          <cell r="Q3" t="str">
            <v>BIM</v>
          </cell>
          <cell r="X3" t="str">
            <v>SD</v>
          </cell>
          <cell r="Y3" t="str">
            <v>EXT 4</v>
          </cell>
          <cell r="AK3" t="str">
            <v>SD</v>
          </cell>
          <cell r="AL3" t="str">
            <v>BIM1</v>
          </cell>
        </row>
        <row r="4">
          <cell r="Q4" t="str">
            <v>2 pc A/C</v>
          </cell>
          <cell r="X4" t="str">
            <v>KA</v>
          </cell>
          <cell r="Y4" t="str">
            <v>EXT 5</v>
          </cell>
          <cell r="AK4"/>
          <cell r="AL4" t="str">
            <v>BIM2</v>
          </cell>
        </row>
        <row r="5">
          <cell r="Q5" t="str">
            <v>Extruder</v>
          </cell>
          <cell r="AK5"/>
          <cell r="AL5" t="str">
            <v>BIM4</v>
          </cell>
        </row>
        <row r="6">
          <cell r="AK6"/>
          <cell r="AL6" t="str">
            <v>BIM6</v>
          </cell>
        </row>
        <row r="7">
          <cell r="AK7"/>
          <cell r="AL7" t="str">
            <v>BIM7</v>
          </cell>
        </row>
        <row r="8">
          <cell r="AK8"/>
          <cell r="AL8" t="str">
            <v>BIM9</v>
          </cell>
        </row>
        <row r="9">
          <cell r="AK9"/>
          <cell r="AL9" t="str">
            <v>BIM10</v>
          </cell>
        </row>
        <row r="10">
          <cell r="AK10"/>
          <cell r="AL10" t="str">
            <v>BIM11</v>
          </cell>
        </row>
        <row r="11">
          <cell r="AK11"/>
          <cell r="AL11" t="str">
            <v>BIM17</v>
          </cell>
        </row>
        <row r="12">
          <cell r="AK12" t="str">
            <v>BA</v>
          </cell>
          <cell r="AL12" t="str">
            <v>BIM8</v>
          </cell>
        </row>
        <row r="13">
          <cell r="AK13"/>
          <cell r="AL13" t="str">
            <v>BIM12</v>
          </cell>
        </row>
        <row r="14">
          <cell r="AK14"/>
          <cell r="AL14" t="str">
            <v>BFX1</v>
          </cell>
        </row>
        <row r="15">
          <cell r="AK15" t="str">
            <v>KA</v>
          </cell>
          <cell r="AL15" t="str">
            <v>BIM13</v>
          </cell>
        </row>
        <row r="16">
          <cell r="AK16"/>
          <cell r="AL16" t="str">
            <v>BIM14</v>
          </cell>
        </row>
        <row r="17">
          <cell r="AK17"/>
          <cell r="AL17" t="str">
            <v>BIM15</v>
          </cell>
        </row>
        <row r="18">
          <cell r="AK18"/>
          <cell r="AL18" t="str">
            <v>BIM16</v>
          </cell>
        </row>
        <row r="44">
          <cell r="AV44" t="str">
            <v>SD</v>
          </cell>
        </row>
        <row r="45">
          <cell r="AV45" t="str">
            <v>KA</v>
          </cell>
        </row>
      </sheetData>
      <sheetData sheetId="14">
        <row r="44">
          <cell r="O44">
            <v>29944334</v>
          </cell>
        </row>
        <row r="45">
          <cell r="O45">
            <v>23439796</v>
          </cell>
        </row>
        <row r="46">
          <cell r="O46">
            <v>20409418.5</v>
          </cell>
        </row>
      </sheetData>
      <sheetData sheetId="15">
        <row r="3">
          <cell r="AO3">
            <v>10141860</v>
          </cell>
        </row>
        <row r="4">
          <cell r="AO4">
            <v>9497280</v>
          </cell>
        </row>
        <row r="5">
          <cell r="AO5">
            <v>11756480</v>
          </cell>
        </row>
        <row r="6">
          <cell r="AO6">
            <v>12448520</v>
          </cell>
        </row>
        <row r="7">
          <cell r="AO7">
            <v>12493650</v>
          </cell>
        </row>
        <row r="8">
          <cell r="AO8">
            <v>13173840</v>
          </cell>
        </row>
        <row r="9">
          <cell r="AO9">
            <v>11489672</v>
          </cell>
        </row>
        <row r="10">
          <cell r="AO10">
            <v>9606520</v>
          </cell>
        </row>
        <row r="11">
          <cell r="AO11">
            <v>11078208</v>
          </cell>
        </row>
        <row r="12">
          <cell r="AO12">
            <v>9870817</v>
          </cell>
        </row>
        <row r="13">
          <cell r="AO13">
            <v>8993745</v>
          </cell>
        </row>
        <row r="14">
          <cell r="AO14">
            <v>10514645</v>
          </cell>
        </row>
        <row r="15">
          <cell r="AO15">
            <v>12343638</v>
          </cell>
        </row>
        <row r="16">
          <cell r="AO16">
            <v>13598013</v>
          </cell>
        </row>
        <row r="17">
          <cell r="AO17">
            <v>6951486</v>
          </cell>
        </row>
        <row r="18">
          <cell r="AO18">
            <v>4536752</v>
          </cell>
        </row>
        <row r="19">
          <cell r="AO19">
            <v>8293300</v>
          </cell>
        </row>
        <row r="20">
          <cell r="AO20">
            <v>8362820</v>
          </cell>
        </row>
        <row r="21">
          <cell r="AO21">
            <v>9819864</v>
          </cell>
        </row>
        <row r="22">
          <cell r="AO22">
            <v>8686776</v>
          </cell>
        </row>
        <row r="23">
          <cell r="AO23">
            <v>5328924</v>
          </cell>
        </row>
        <row r="24">
          <cell r="AO24">
            <v>9854664</v>
          </cell>
        </row>
        <row r="26">
          <cell r="AO26">
            <v>7629006</v>
          </cell>
        </row>
        <row r="27">
          <cell r="AO27">
            <v>7501067</v>
          </cell>
        </row>
        <row r="28">
          <cell r="AO28">
            <v>22532699</v>
          </cell>
        </row>
        <row r="29">
          <cell r="AO29">
            <v>8611296</v>
          </cell>
        </row>
        <row r="30">
          <cell r="AO30">
            <v>9089142</v>
          </cell>
        </row>
        <row r="31">
          <cell r="AO31">
            <v>9686334</v>
          </cell>
        </row>
        <row r="32">
          <cell r="AO32">
            <v>9260818</v>
          </cell>
        </row>
        <row r="33">
          <cell r="AO33">
            <v>4951880</v>
          </cell>
        </row>
        <row r="34">
          <cell r="AO34">
            <v>5065400</v>
          </cell>
        </row>
        <row r="35">
          <cell r="AO35">
            <v>4891336</v>
          </cell>
        </row>
        <row r="36">
          <cell r="AO36">
            <v>5062940</v>
          </cell>
        </row>
        <row r="37">
          <cell r="AO37">
            <v>4979980</v>
          </cell>
        </row>
        <row r="38">
          <cell r="AO38">
            <v>4895320</v>
          </cell>
        </row>
        <row r="39">
          <cell r="AO39">
            <v>4722940</v>
          </cell>
        </row>
        <row r="40">
          <cell r="AO40">
            <v>5148620</v>
          </cell>
        </row>
        <row r="41">
          <cell r="AO41">
            <v>5204040</v>
          </cell>
        </row>
        <row r="42">
          <cell r="AO42">
            <v>3575835</v>
          </cell>
        </row>
        <row r="43">
          <cell r="AO43">
            <v>3835391</v>
          </cell>
        </row>
        <row r="44">
          <cell r="AO44">
            <v>4078291</v>
          </cell>
        </row>
        <row r="45">
          <cell r="AO45">
            <v>3368676</v>
          </cell>
        </row>
        <row r="46">
          <cell r="AO46">
            <v>4029633</v>
          </cell>
        </row>
        <row r="47">
          <cell r="AO47">
            <v>4140189</v>
          </cell>
        </row>
        <row r="48">
          <cell r="AO48">
            <v>3639024</v>
          </cell>
        </row>
        <row r="49">
          <cell r="AO49">
            <v>13574211</v>
          </cell>
        </row>
        <row r="50">
          <cell r="AO50">
            <v>10537714</v>
          </cell>
        </row>
        <row r="51">
          <cell r="AO51">
            <v>9954190</v>
          </cell>
        </row>
        <row r="52">
          <cell r="AO52">
            <v>12709995</v>
          </cell>
        </row>
        <row r="53">
          <cell r="AO53">
            <v>12595700</v>
          </cell>
        </row>
        <row r="54">
          <cell r="AO54">
            <v>12908160</v>
          </cell>
        </row>
        <row r="55">
          <cell r="AM55">
            <v>25699783.5</v>
          </cell>
        </row>
        <row r="56">
          <cell r="AM56">
            <v>29614544</v>
          </cell>
        </row>
        <row r="59">
          <cell r="AO59">
            <v>61834586</v>
          </cell>
        </row>
        <row r="60">
          <cell r="AO60">
            <v>37662772</v>
          </cell>
        </row>
        <row r="61">
          <cell r="AO61">
            <v>36647590</v>
          </cell>
        </row>
        <row r="62">
          <cell r="AO62">
            <v>49605682</v>
          </cell>
        </row>
        <row r="63">
          <cell r="AO63">
            <v>30555545</v>
          </cell>
        </row>
        <row r="64">
          <cell r="AO64">
            <v>31852028</v>
          </cell>
        </row>
        <row r="65">
          <cell r="AO65">
            <v>14908616</v>
          </cell>
        </row>
        <row r="66">
          <cell r="AO66">
            <v>30013840</v>
          </cell>
        </row>
        <row r="67">
          <cell r="AO67">
            <v>14858193</v>
          </cell>
        </row>
        <row r="68">
          <cell r="AO68">
            <v>11808846</v>
          </cell>
        </row>
        <row r="69">
          <cell r="AO69">
            <v>10141860</v>
          </cell>
        </row>
        <row r="70">
          <cell r="AO70">
            <v>21253760</v>
          </cell>
        </row>
        <row r="71">
          <cell r="AO71">
            <v>13574211</v>
          </cell>
        </row>
        <row r="72">
          <cell r="AO72">
            <v>20491904</v>
          </cell>
        </row>
        <row r="73">
          <cell r="AO73">
            <v>38213855</v>
          </cell>
        </row>
      </sheetData>
      <sheetData sheetId="16"/>
      <sheetData sheetId="17"/>
      <sheetData sheetId="18"/>
      <sheetData sheetId="19"/>
      <sheetData sheetId="2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Huynh" refreshedDate="46241.715796759258" createdVersion="8" refreshedVersion="8" minRefreshableVersion="3" recordCount="4068" xr:uid="{77C0E301-9785-4A34-A309-C54000CA544E}">
  <cacheSource type="worksheet">
    <worksheetSource name="Append1"/>
  </cacheSource>
  <cacheFields count="55">
    <cacheField name="Plant" numFmtId="0">
      <sharedItems count="3">
        <s v="BA"/>
        <s v="KA"/>
        <s v="SD"/>
      </sharedItems>
    </cacheField>
    <cacheField name="Date" numFmtId="22">
      <sharedItems containsSemiMixedTypes="0" containsNonDate="0" containsDate="1" containsString="0" minDate="2024-01-01T00:00:00" maxDate="2026-07-02T00:00:00" count="31">
        <d v="2024-04-01T00:00:00"/>
        <d v="2025-04-01T00:00:00"/>
        <d v="2026-04-01T00:00:00"/>
        <d v="2024-08-01T00:00:00"/>
        <d v="2025-08-01T00:00:00"/>
        <d v="2024-12-01T00:00:00"/>
        <d v="2025-12-01T00:00:00"/>
        <d v="2024-02-01T00:00:00"/>
        <d v="2025-02-01T00:00:00"/>
        <d v="2026-02-01T00:00:00"/>
        <d v="2024-01-01T00:00:00"/>
        <d v="2025-01-01T00:00:00"/>
        <d v="2026-01-01T00:00:00"/>
        <d v="2024-07-01T00:00:00"/>
        <d v="2025-07-01T00:00:00"/>
        <d v="2026-07-01T00:00:00"/>
        <d v="2024-06-01T00:00:00"/>
        <d v="2025-06-01T00:00:00"/>
        <d v="2026-06-01T00:00:00"/>
        <d v="2024-03-01T00:00:00"/>
        <d v="2025-03-01T00:00:00"/>
        <d v="2026-03-01T00:00:00"/>
        <d v="2024-05-01T00:00:00"/>
        <d v="2025-05-01T00:00:00"/>
        <d v="2026-05-01T00:00:00"/>
        <d v="2024-11-01T00:00:00"/>
        <d v="2025-11-01T00:00:00"/>
        <d v="2024-10-01T00:00:00"/>
        <d v="2025-10-01T00:00:00"/>
        <d v="2025-09-01T00:00:00"/>
        <d v="2024-09-01T00:00:00"/>
      </sharedItems>
      <fieldGroup par="50"/>
    </cacheField>
    <cacheField name="WorkCell Group" numFmtId="0">
      <sharedItems containsBlank="1" count="11">
        <s v="BIM"/>
        <s v="HolClosed"/>
        <s v="HolDrainable"/>
        <s v="DanDrainable"/>
        <s v="1PCAC"/>
        <s v="DanClosed"/>
        <s v="NewUro"/>
        <s v="BFX"/>
        <s v="2PCAC"/>
        <s v="Rings"/>
        <m/>
      </sharedItems>
    </cacheField>
    <cacheField name="WorkCell" numFmtId="0">
      <sharedItems count="64">
        <s v="BIM03"/>
        <s v="BIM08"/>
        <s v="Kiefel 2"/>
        <s v="Kiefel 3"/>
        <s v="Kiefel 9"/>
        <s v="Kiefel 10"/>
        <s v="Kiefel 13"/>
        <s v="Autocoiner #3"/>
        <s v="Autocoiner #4"/>
        <s v="Autocoiner #5"/>
        <s v="Autocoiner #6"/>
        <s v="HF11"/>
        <s v="Kiefel 14"/>
        <s v="HU2"/>
        <s v="BIM 12"/>
        <s v="Autocoiner #7"/>
        <s v="Autocoiner #8"/>
        <s v="BFX1"/>
        <s v="P16"/>
        <s v="HU3"/>
        <s v="PCH01"/>
        <s v="BIM13"/>
        <s v="BIM14"/>
        <s v="BIM15"/>
        <s v="AC08"/>
        <s v="AC09"/>
        <s v="PCH04"/>
        <s v="AC10"/>
        <s v="PCH15"/>
        <s v="BIM16"/>
        <s v="EX05"/>
        <s v="PCH07"/>
        <s v="1PCAC10"/>
        <s v="HF17"/>
        <s v="2PCAC06"/>
        <s v="HF12"/>
        <s v="1PCAC11"/>
        <s v="BIM05"/>
        <s v="1PCAC12"/>
        <s v="PCH17"/>
        <s v="EXT06"/>
        <s v="Kiefel5 (790)"/>
        <s v="Kiefel6 (791)"/>
        <s v="Kiefel8 (793)"/>
        <s v="Keifel11 (978)"/>
        <s v="Keifel12 (979)"/>
        <s v="HU1 (849)"/>
        <s v="1Pc Autocoiner 1 (789)"/>
        <s v="1Pc Autocoiner 2 (844)"/>
        <s v="2Pc Autocoiner 3 (796)"/>
        <s v="2Pc Autocoiner 4 (843)"/>
        <s v="2Pc Autocoiner 5 (858)"/>
        <s v="2Pc Autocoiner 7 (996)"/>
        <s v="1pc Autocoiner 9 (34753)"/>
        <s v="BIM 1 (815)"/>
        <s v="BIM 4 (828)"/>
        <s v="BIM 6 (788)"/>
        <s v="BIM 2 (820)"/>
        <s v="BIM 7 (798)"/>
        <s v="BIM 9 (977)"/>
        <s v="BIM 10 (997)"/>
        <s v="BIM 11 (991)"/>
        <s v="Extruder 4 (994)"/>
        <s v="BIM 17"/>
      </sharedItems>
    </cacheField>
    <cacheField name="Target OEE" numFmtId="166">
      <sharedItems containsString="0" containsBlank="1" containsNumber="1" minValue="0" maxValue="0.83060387215507858"/>
    </cacheField>
    <cacheField name="OEE" numFmtId="0">
      <sharedItems containsString="0" containsBlank="1" containsNumber="1" minValue="-69.5" maxValue="657.47"/>
    </cacheField>
    <cacheField name="Avail Hours" numFmtId="0">
      <sharedItems containsString="0" containsBlank="1" containsNumber="1" containsInteger="1" minValue="696" maxValue="744"/>
    </cacheField>
    <cacheField name="Machine" numFmtId="0">
      <sharedItems containsString="0" containsBlank="1" containsNumber="1" minValue="0" maxValue="579.55999999999995"/>
    </cacheField>
    <cacheField name="Major Downtime" numFmtId="0">
      <sharedItems containsString="0" containsBlank="1" containsNumber="1" minValue="0" maxValue="699.54"/>
    </cacheField>
    <cacheField name="Mech/Elec Breakdown" numFmtId="0">
      <sharedItems containsString="0" containsBlank="1" containsNumber="1" minValue="0" maxValue="334.41"/>
    </cacheField>
    <cacheField name="Operator" numFmtId="0">
      <sharedItems containsString="0" containsBlank="1" containsNumber="1" minValue="0" maxValue="403.91"/>
    </cacheField>
    <cacheField name="Material Replenish" numFmtId="0">
      <sharedItems containsString="0" containsBlank="1" containsNumber="1" minValue="0" maxValue="403.15"/>
    </cacheField>
    <cacheField name="Minor Downtime" numFmtId="0">
      <sharedItems containsString="0" containsBlank="1" containsNumber="1" minValue="0" maxValue="126.74"/>
    </cacheField>
    <cacheField name="Quality Loss" numFmtId="0">
      <sharedItems containsString="0" containsBlank="1" containsNumber="1" minValue="0" maxValue="619.32000000000005"/>
    </cacheField>
    <cacheField name="Wait for Support" numFmtId="0">
      <sharedItems containsString="0" containsBlank="1" containsNumber="1" minValue="0" maxValue="416.1"/>
    </cacheField>
    <cacheField name="Changeover" numFmtId="0">
      <sharedItems containsString="0" containsBlank="1" containsNumber="1" minValue="0" maxValue="63.66"/>
    </cacheField>
    <cacheField name="Material Issue" numFmtId="0">
      <sharedItems containsString="0" containsBlank="1" containsNumber="1" minValue="0" maxValue="157.4"/>
    </cacheField>
    <cacheField name="Performance Loss" numFmtId="0">
      <sharedItems containsString="0" containsBlank="1" containsNumber="1" minValue="-297.97000000000003" maxValue="242.38"/>
    </cacheField>
    <cacheField name="Micro Stop" numFmtId="0">
      <sharedItems containsString="0" containsBlank="1" containsNumber="1" minValue="0" maxValue="20.78"/>
    </cacheField>
    <cacheField name="Quality Issue" numFmtId="0">
      <sharedItems containsString="0" containsBlank="1" containsNumber="1" minValue="0" maxValue="60.88"/>
    </cacheField>
    <cacheField name="WIP/Comp/Sched Issue" numFmtId="0">
      <sharedItems containsString="0" containsBlank="1" containsNumber="1" minValue="0" maxValue="148.18"/>
    </cacheField>
    <cacheField name="WIP/COMP/SCHED Issue2" numFmtId="0">
      <sharedItems containsString="0" containsBlank="1" containsNumber="1" minValue="0" maxValue="593.17999999999995"/>
    </cacheField>
    <cacheField name="FLOW" numFmtId="0">
      <sharedItems containsString="0" containsBlank="1" containsNumber="1" containsInteger="1" minValue="0" maxValue="1"/>
    </cacheField>
    <cacheField name="Extrusion" numFmtId="0">
      <sharedItems containsString="0" containsBlank="1" containsNumber="1" containsInteger="1" minValue="0" maxValue="150"/>
    </cacheField>
    <cacheField name="Robot Cell" numFmtId="0">
      <sharedItems containsString="0" containsBlank="1" containsNumber="1" containsInteger="1" minValue="0" maxValue="56"/>
    </cacheField>
    <cacheField name="Line Shutdown" numFmtId="0">
      <sharedItems containsString="0" containsBlank="1" containsNumber="1" containsInteger="1" minValue="0" maxValue="744"/>
    </cacheField>
    <cacheField name="Web Handler" numFmtId="0">
      <sharedItems containsString="0" containsBlank="1" containsNumber="1" containsInteger="1" minValue="0" maxValue="7"/>
    </cacheField>
    <cacheField name="Quality Issues" numFmtId="0">
      <sharedItems containsString="0" containsBlank="1" containsNumber="1" containsInteger="1" minValue="0" maxValue="27"/>
    </cacheField>
    <cacheField name="Total Hours" numFmtId="0">
      <sharedItems containsString="0" containsBlank="1" containsNumber="1" minValue="0.05" maxValue="749.42"/>
    </cacheField>
    <cacheField name="Output" numFmtId="0">
      <sharedItems containsString="0" containsBlank="1" containsNumber="1" containsInteger="1" minValue="0" maxValue="4477280"/>
    </cacheField>
    <cacheField name="Target Output" numFmtId="0">
      <sharedItems containsString="0" containsBlank="1" containsNumber="1" minValue="0" maxValue="2804681.5806463296"/>
    </cacheField>
    <cacheField name="Mode" numFmtId="0">
      <sharedItems containsBlank="1"/>
    </cacheField>
    <cacheField name="Planned Loss" numFmtId="0">
      <sharedItems containsString="0" containsBlank="1" containsNumber="1" minValue="0" maxValue="672"/>
    </cacheField>
    <cacheField name="PM &amp; Protocol Hrs" numFmtId="0">
      <sharedItems containsString="0" containsBlank="1" containsNumber="1" minValue="0" maxValue="598.15"/>
    </cacheField>
    <cacheField name="OEE %" numFmtId="0" formula="OEE/'Total Hours'" databaseField="0"/>
    <cacheField name="Uptime %" numFmtId="0" formula=" (OEE+'Quality Loss'+'Performance Loss') /'Avail Hours'" databaseField="0"/>
    <cacheField name="Technical Loss %" numFmtId="0" formula=" ('Mech/Elec Breakdown'+Machine) /'Total Hours'" databaseField="0"/>
    <cacheField name="Non-Technical Loss %" numFmtId="0" formula=" (Operator+'Material Issue'+'Quality Issue'+'WIP/Comp/Sched Issue'+'WIP/COMP/SCHED Issue2'+'Quality Issues') /'Total Hours'" databaseField="0"/>
    <cacheField name="Untagged %" numFmtId="0" formula=" ('Major Downtime'+'Minor Downtime'+'Micro Stop') /'Total Hours'" databaseField="0"/>
    <cacheField name="Planned Loss%" numFmtId="0" formula=" ('Planned Loss'+'PM &amp; Protocol Hrs')/'Total Hours'" databaseField="0"/>
    <cacheField name="Uptime" numFmtId="0" formula=" (OEE+'Quality Loss'+'Performance Loss')" databaseField="0"/>
    <cacheField name="Technical Loss" numFmtId="0" formula=" ('Mech/Elec Breakdown'+Machine)" databaseField="0"/>
    <cacheField name="Non-Technical Loss" numFmtId="0" formula=" (Operator+'Material Issue'+'Quality Issue'+'WIP/Comp/Sched Issue'+'WIP/COMP/SCHED Issue2'+'Quality Issues')" databaseField="0"/>
    <cacheField name="Untagged" numFmtId="0" formula=" ('Major Downtime'+'Minor Downtime'+'Micro Stop')" databaseField="0"/>
    <cacheField name="Technical OEE %" numFmtId="0" formula="OEE/('Total Hours'-Operator-'WIP/Comp/Sched Issue'-'WIP/COMP/SCHED Issue2'-'Minor Downtime'-'Major Downtime')" databaseField="0"/>
    <cacheField name="Surplus / Deficit" numFmtId="0" formula="Output-'Target Output'" databaseField="0"/>
    <cacheField name="Untagged Target" numFmtId="0" formula=" 0.05" databaseField="0"/>
    <cacheField name="Untagged vs Loss" numFmtId="0" formula="Untagged/('Avail Hours'-'Planned Loss'-'PM &amp; Protocol Hrs'-Uptime)" databaseField="0"/>
    <cacheField name="Months (Date)" numFmtId="0" databaseField="0">
      <fieldGroup base="1">
        <rangePr groupBy="months" startDate="2024-01-01T00:00:00" endDate="2026-07-02T00:00:00"/>
        <groupItems count="14">
          <s v="&lt;1/1/2024"/>
          <s v="Jan"/>
          <s v="Feb"/>
          <s v="Mar"/>
          <s v="Apr"/>
          <s v="May"/>
          <s v="Jun"/>
          <s v="Jul"/>
          <s v="Aug"/>
          <s v="Sep"/>
          <s v="Oct"/>
          <s v="Nov"/>
          <s v="Dec"/>
          <s v="&gt;7/2/2026"/>
        </groupItems>
      </fieldGroup>
    </cacheField>
    <cacheField name="Quarters (Date)" numFmtId="0" databaseField="0">
      <fieldGroup base="1">
        <rangePr groupBy="quarters" startDate="2024-01-01T00:00:00" endDate="2026-07-02T00:00:00"/>
        <groupItems count="6">
          <s v="&lt;1/1/2024"/>
          <s v="Qtr1"/>
          <s v="Qtr2"/>
          <s v="Qtr3"/>
          <s v="Qtr4"/>
          <s v="&gt;7/2/2026"/>
        </groupItems>
      </fieldGroup>
    </cacheField>
    <cacheField name="Years (Date)" numFmtId="0" databaseField="0">
      <fieldGroup base="1">
        <rangePr groupBy="years" startDate="2024-01-01T00:00:00" endDate="2026-07-02T00:00:00"/>
        <groupItems count="5">
          <s v="&lt;1/1/2024"/>
          <s v="2024"/>
          <s v="2025"/>
          <s v="2026"/>
          <s v="&gt;7/2/2026"/>
        </groupItems>
      </fieldGroup>
    </cacheField>
    <cacheField name="Material Replenish %" numFmtId="0" formula="'Material Replenish'/'Total Hours'" databaseField="0"/>
    <cacheField name="Performance Ratio" numFmtId="0" formula=" 1 - ('Performance Loss'/'Total Hours')" databaseField="0"/>
    <cacheField name="Quality Loss %" numFmtId="0" formula="'Quality Loss'/'Total Hours'" databaseField="0"/>
    <cacheField name="EA / HR" numFmtId="0" formula="Output/Uptime" databaseField="0"/>
  </cacheFields>
  <extLst>
    <ext xmlns:x14="http://schemas.microsoft.com/office/spreadsheetml/2009/9/main" uri="{725AE2AE-9491-48be-B2B4-4EB974FC3084}">
      <x14:pivotCacheDefinition pivotCacheId="862384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68">
  <r>
    <x v="0"/>
    <x v="0"/>
    <x v="0"/>
    <x v="0"/>
    <n v="0.76042042361168605"/>
    <n v="546.86"/>
    <n v="720"/>
    <n v="44.58"/>
    <n v="7.09"/>
    <n v="2.63"/>
    <n v="131.34"/>
    <n v="14.83"/>
    <n v="16.510000000000002"/>
    <n v="0"/>
    <n v="11.65"/>
    <n v="4.07"/>
    <n v="4.87"/>
    <n v="-88.67"/>
    <n v="2.66"/>
    <n v="1.38"/>
    <n v="0"/>
    <n v="0"/>
    <n v="0"/>
    <n v="0"/>
    <n v="0"/>
    <n v="0"/>
    <n v="0"/>
    <n v="0"/>
    <n v="699.80000000000007"/>
    <n v="394178"/>
    <n v="448976.53559642873"/>
    <m/>
    <m/>
    <m/>
  </r>
  <r>
    <x v="0"/>
    <x v="0"/>
    <x v="0"/>
    <x v="1"/>
    <n v="0.69618398787878777"/>
    <n v="492.11"/>
    <n v="720"/>
    <n v="112.13"/>
    <n v="3.06"/>
    <n v="14.8"/>
    <n v="42.89"/>
    <n v="33.4"/>
    <n v="9.9499999999999993"/>
    <n v="0"/>
    <n v="0"/>
    <n v="0.33"/>
    <n v="3.48"/>
    <n v="-75.430000000000007"/>
    <n v="1.56"/>
    <n v="0"/>
    <n v="0"/>
    <n v="0"/>
    <n v="0"/>
    <n v="0"/>
    <n v="0"/>
    <n v="0"/>
    <n v="0"/>
    <n v="0"/>
    <n v="638.28"/>
    <n v="515625"/>
    <n v="752278.23596025025"/>
    <m/>
    <m/>
    <m/>
  </r>
  <r>
    <x v="0"/>
    <x v="0"/>
    <x v="1"/>
    <x v="2"/>
    <n v="0.68640475919117661"/>
    <n v="101.63"/>
    <n v="720"/>
    <n v="15.5"/>
    <n v="80.13"/>
    <n v="4.96"/>
    <n v="26.87"/>
    <n v="9.77"/>
    <n v="0.82"/>
    <n v="2.41"/>
    <n v="31.65"/>
    <n v="16.22"/>
    <n v="9.89"/>
    <n v="3.46"/>
    <n v="1.58"/>
    <n v="10.41"/>
    <n v="0"/>
    <n v="0"/>
    <n v="0"/>
    <n v="0"/>
    <n v="0"/>
    <n v="0"/>
    <n v="0"/>
    <n v="0"/>
    <n v="315.29999999999995"/>
    <n v="202091"/>
    <n v="645483.18533633556"/>
    <m/>
    <m/>
    <m/>
  </r>
  <r>
    <x v="0"/>
    <x v="0"/>
    <x v="2"/>
    <x v="3"/>
    <n v="0.53923366299999997"/>
    <n v="428.5"/>
    <n v="720"/>
    <n v="86.89"/>
    <n v="8.75"/>
    <n v="32.090000000000003"/>
    <n v="11.75"/>
    <n v="31.89"/>
    <n v="10.11"/>
    <n v="30.26"/>
    <n v="14.42"/>
    <n v="5.53"/>
    <n v="10.15"/>
    <n v="27.21"/>
    <n v="10.46"/>
    <n v="6.92"/>
    <n v="0.2"/>
    <n v="0"/>
    <n v="0"/>
    <n v="0"/>
    <n v="0"/>
    <n v="0"/>
    <n v="0"/>
    <n v="0"/>
    <n v="715.13"/>
    <n v="913200"/>
    <n v="741268.17788093456"/>
    <m/>
    <m/>
    <m/>
  </r>
  <r>
    <x v="0"/>
    <x v="0"/>
    <x v="2"/>
    <x v="4"/>
    <n v="0.56813721429629627"/>
    <n v="366.53"/>
    <n v="720"/>
    <n v="98.3"/>
    <n v="38.450000000000003"/>
    <n v="15.73"/>
    <n v="14.49"/>
    <n v="42.19"/>
    <n v="21.13"/>
    <n v="20.64"/>
    <n v="13.11"/>
    <n v="15.62"/>
    <n v="19.87"/>
    <n v="37.22"/>
    <n v="7.53"/>
    <n v="5.22"/>
    <n v="0"/>
    <n v="0"/>
    <n v="0"/>
    <n v="0"/>
    <n v="0"/>
    <n v="0"/>
    <n v="0"/>
    <n v="0"/>
    <n v="716.03"/>
    <n v="783600"/>
    <n v="888206.58256612916"/>
    <m/>
    <m/>
    <m/>
  </r>
  <r>
    <x v="0"/>
    <x v="0"/>
    <x v="3"/>
    <x v="5"/>
    <n v="0.58060872805772001"/>
    <n v="264.3"/>
    <n v="720"/>
    <n v="115.08"/>
    <n v="11.79"/>
    <n v="17.3"/>
    <n v="36.619999999999997"/>
    <n v="16.27"/>
    <n v="18.57"/>
    <n v="18.98"/>
    <n v="21.41"/>
    <n v="18.760000000000002"/>
    <n v="26.44"/>
    <n v="98.65"/>
    <n v="7.23"/>
    <n v="4.1900000000000004"/>
    <n v="0.88"/>
    <n v="0"/>
    <n v="0"/>
    <n v="0"/>
    <n v="0"/>
    <n v="0"/>
    <n v="0"/>
    <n v="0"/>
    <n v="676.47"/>
    <n v="544300"/>
    <n v="649043.53036897536"/>
    <m/>
    <m/>
    <m/>
  </r>
  <r>
    <x v="0"/>
    <x v="0"/>
    <x v="3"/>
    <x v="6"/>
    <n v="0.56920035442515837"/>
    <n v="353.43"/>
    <n v="720"/>
    <n v="158.41"/>
    <n v="3.3"/>
    <n v="6.58"/>
    <n v="5.95"/>
    <n v="52.38"/>
    <n v="7.83"/>
    <n v="17.89"/>
    <n v="15.48"/>
    <n v="17.57"/>
    <n v="5.39"/>
    <n v="69.489999999999995"/>
    <n v="3.03"/>
    <n v="1.33"/>
    <n v="0"/>
    <n v="0"/>
    <n v="0"/>
    <n v="0"/>
    <n v="0"/>
    <n v="0"/>
    <n v="0"/>
    <n v="0"/>
    <n v="718.06"/>
    <n v="842600"/>
    <n v="839987.2653571663"/>
    <m/>
    <m/>
    <m/>
  </r>
  <r>
    <x v="0"/>
    <x v="0"/>
    <x v="4"/>
    <x v="7"/>
    <n v="0.8030330821234567"/>
    <n v="503.45"/>
    <n v="720"/>
    <n v="72.28"/>
    <n v="18.05"/>
    <n v="1.21"/>
    <n v="8.02"/>
    <n v="1.84"/>
    <n v="12.18"/>
    <n v="10.85"/>
    <n v="1.1100000000000001"/>
    <n v="2.75"/>
    <n v="3.46"/>
    <n v="44.76"/>
    <n v="8.8699999999999992"/>
    <n v="5.32"/>
    <n v="0"/>
    <n v="0"/>
    <n v="0"/>
    <n v="0"/>
    <n v="0"/>
    <n v="0"/>
    <n v="0"/>
    <n v="0"/>
    <n v="694.15"/>
    <n v="413600"/>
    <n v="395637.58769230766"/>
    <m/>
    <m/>
    <m/>
  </r>
  <r>
    <x v="0"/>
    <x v="0"/>
    <x v="4"/>
    <x v="8"/>
    <n v="0.80771534782267773"/>
    <n v="528.21"/>
    <n v="720"/>
    <n v="49.73"/>
    <n v="12.69"/>
    <n v="0.78"/>
    <n v="10.81"/>
    <n v="1.38"/>
    <n v="5.42"/>
    <n v="7.5"/>
    <n v="1.43"/>
    <n v="6.77"/>
    <n v="1.72"/>
    <n v="64.61"/>
    <n v="4.1900000000000004"/>
    <n v="0"/>
    <n v="0"/>
    <n v="0"/>
    <n v="0"/>
    <n v="0"/>
    <n v="0"/>
    <n v="0"/>
    <n v="0"/>
    <n v="0"/>
    <n v="695.24"/>
    <n v="413800"/>
    <n v="395637.58769230766"/>
    <m/>
    <m/>
    <m/>
  </r>
  <r>
    <x v="0"/>
    <x v="0"/>
    <x v="4"/>
    <x v="9"/>
    <n v="0.73188424462945811"/>
    <n v="535.33000000000004"/>
    <n v="720"/>
    <n v="66.22"/>
    <n v="15.28"/>
    <n v="0.64"/>
    <n v="7.66"/>
    <n v="0.33"/>
    <n v="9.49"/>
    <n v="6.79"/>
    <n v="0.42"/>
    <n v="2.99"/>
    <n v="1.21"/>
    <n v="38.299999999999997"/>
    <n v="5.27"/>
    <n v="0.43"/>
    <n v="0"/>
    <n v="0"/>
    <n v="0"/>
    <n v="0"/>
    <n v="0"/>
    <n v="0"/>
    <n v="0"/>
    <n v="0"/>
    <n v="690.36"/>
    <n v="420960"/>
    <n v="395637.58769230766"/>
    <m/>
    <m/>
    <m/>
  </r>
  <r>
    <x v="0"/>
    <x v="0"/>
    <x v="4"/>
    <x v="10"/>
    <n v="0.70041431108719132"/>
    <n v="407.5"/>
    <n v="720"/>
    <n v="50.26"/>
    <n v="8.1300000000000008"/>
    <n v="134.22999999999999"/>
    <n v="8.75"/>
    <n v="0.6"/>
    <n v="7.58"/>
    <n v="9.23"/>
    <n v="5.74"/>
    <n v="10.5"/>
    <n v="0.22"/>
    <n v="46.18"/>
    <n v="3.39"/>
    <n v="0"/>
    <n v="0"/>
    <n v="0"/>
    <n v="0"/>
    <n v="0"/>
    <n v="0"/>
    <n v="0"/>
    <n v="0"/>
    <n v="0"/>
    <n v="692.31"/>
    <n v="305500"/>
    <n v="395637.58769230766"/>
    <m/>
    <m/>
    <m/>
  </r>
  <r>
    <x v="0"/>
    <x v="0"/>
    <x v="5"/>
    <x v="11"/>
    <n v="0.63925276003391762"/>
    <n v="357.88"/>
    <n v="720"/>
    <n v="100.95"/>
    <n v="9.4700000000000006"/>
    <n v="22.84"/>
    <n v="11.81"/>
    <n v="23.01"/>
    <n v="6.31"/>
    <n v="0"/>
    <n v="37.82"/>
    <n v="8.36"/>
    <n v="8.36"/>
    <n v="73.94"/>
    <n v="3.24"/>
    <n v="0.78"/>
    <n v="0"/>
    <n v="0"/>
    <n v="0"/>
    <n v="0"/>
    <n v="0"/>
    <n v="0"/>
    <n v="0"/>
    <n v="0"/>
    <n v="664.77"/>
    <n v="735600"/>
    <n v="834658.96024427493"/>
    <m/>
    <m/>
    <m/>
  </r>
  <r>
    <x v="0"/>
    <x v="0"/>
    <x v="2"/>
    <x v="12"/>
    <n v="0.5408267595652746"/>
    <n v="397.08"/>
    <n v="720"/>
    <n v="119.07"/>
    <n v="8.36"/>
    <n v="16"/>
    <n v="11.42"/>
    <n v="37.65"/>
    <n v="11.54"/>
    <n v="17.7"/>
    <n v="5.19"/>
    <n v="15.12"/>
    <n v="11.77"/>
    <n v="52.1"/>
    <n v="5.38"/>
    <n v="0.41"/>
    <n v="0"/>
    <n v="0"/>
    <n v="0"/>
    <n v="0"/>
    <n v="0"/>
    <n v="0"/>
    <n v="0"/>
    <n v="0"/>
    <n v="708.79"/>
    <n v="889773"/>
    <n v="902261.76340086421"/>
    <m/>
    <m/>
    <m/>
  </r>
  <r>
    <x v="0"/>
    <x v="0"/>
    <x v="6"/>
    <x v="13"/>
    <n v="0.47286925685596715"/>
    <n v="377.46"/>
    <n v="720"/>
    <n v="62.18"/>
    <n v="1.37"/>
    <n v="44.23"/>
    <n v="19.8"/>
    <n v="24.13"/>
    <n v="9.1999999999999993"/>
    <n v="12.29"/>
    <n v="8.44"/>
    <n v="20.16"/>
    <n v="51.03"/>
    <n v="31.54"/>
    <n v="6.45"/>
    <n v="6.41"/>
    <n v="3.03"/>
    <n v="0"/>
    <n v="0"/>
    <n v="0"/>
    <n v="0"/>
    <n v="0"/>
    <n v="0"/>
    <n v="0"/>
    <n v="677.72"/>
    <n v="754843"/>
    <n v="780595.28615384619"/>
    <m/>
    <m/>
    <m/>
  </r>
  <r>
    <x v="0"/>
    <x v="0"/>
    <x v="0"/>
    <x v="14"/>
    <n v="0.70531047195767205"/>
    <n v="299.52"/>
    <n v="720"/>
    <n v="5.64"/>
    <n v="24.56"/>
    <n v="6.67"/>
    <n v="7.23"/>
    <n v="17.09"/>
    <n v="8.07"/>
    <n v="0"/>
    <n v="0"/>
    <n v="0"/>
    <n v="0.63"/>
    <n v="26.38"/>
    <n v="2.0299999999999998"/>
    <n v="0"/>
    <n v="0"/>
    <n v="0"/>
    <n v="0"/>
    <n v="0"/>
    <n v="0"/>
    <n v="0"/>
    <n v="0"/>
    <n v="0"/>
    <n v="397.81999999999994"/>
    <n v="389725"/>
    <n v="202536.16030622"/>
    <m/>
    <m/>
    <m/>
  </r>
  <r>
    <x v="0"/>
    <x v="0"/>
    <x v="4"/>
    <x v="15"/>
    <n v="0.7411929238858026"/>
    <n v="618.30999999999995"/>
    <n v="720"/>
    <n v="72.63"/>
    <n v="4.33"/>
    <n v="0.61"/>
    <n v="2.21"/>
    <n v="2.0499999999999998"/>
    <n v="5.35"/>
    <n v="4.74"/>
    <n v="3.25"/>
    <n v="14.44"/>
    <n v="0.73"/>
    <n v="-36.299999999999997"/>
    <n v="3.48"/>
    <n v="0"/>
    <n v="0.47"/>
    <n v="0"/>
    <n v="0"/>
    <n v="0"/>
    <n v="0"/>
    <n v="0"/>
    <n v="0"/>
    <n v="0"/>
    <n v="696.3"/>
    <n v="484620"/>
    <n v="424200"/>
    <m/>
    <m/>
    <m/>
  </r>
  <r>
    <x v="0"/>
    <x v="0"/>
    <x v="4"/>
    <x v="16"/>
    <n v="0.77331688485185179"/>
    <n v="641.03"/>
    <n v="720"/>
    <n v="52.44"/>
    <n v="5.13"/>
    <n v="0.34"/>
    <n v="7.04"/>
    <n v="3.22"/>
    <n v="3.06"/>
    <n v="0"/>
    <n v="0"/>
    <n v="8.32"/>
    <n v="2.14"/>
    <n v="-32.15"/>
    <n v="4.2300000000000004"/>
    <n v="0.43"/>
    <n v="0.05"/>
    <n v="0"/>
    <n v="0"/>
    <n v="0"/>
    <n v="0"/>
    <n v="0"/>
    <n v="0"/>
    <n v="0"/>
    <n v="695.28"/>
    <n v="502920"/>
    <n v="424200"/>
    <m/>
    <m/>
    <m/>
  </r>
  <r>
    <x v="0"/>
    <x v="0"/>
    <x v="7"/>
    <x v="17"/>
    <n v="0.58897962962962958"/>
    <n v="174.77"/>
    <n v="720"/>
    <n v="1.72"/>
    <n v="411.49"/>
    <n v="0.25"/>
    <n v="0"/>
    <n v="1.95"/>
    <n v="49.1"/>
    <n v="22.28"/>
    <n v="0"/>
    <n v="0"/>
    <n v="2.88"/>
    <n v="39.159999999999997"/>
    <n v="4.05"/>
    <n v="0"/>
    <n v="0"/>
    <n v="0"/>
    <n v="0"/>
    <n v="0"/>
    <n v="0"/>
    <n v="0"/>
    <n v="0"/>
    <n v="0"/>
    <n v="707.65"/>
    <n v="1035127"/>
    <n v="1284922.0551673225"/>
    <m/>
    <m/>
    <m/>
  </r>
  <r>
    <x v="0"/>
    <x v="0"/>
    <x v="3"/>
    <x v="18"/>
    <n v="0.54190859388679236"/>
    <n v="631.71"/>
    <n v="720"/>
    <n v="86.03"/>
    <n v="3.74"/>
    <n v="184.64"/>
    <n v="46.56"/>
    <n v="3.15"/>
    <n v="2.2400000000000002"/>
    <n v="14.21"/>
    <n v="16.059999999999999"/>
    <n v="0.18"/>
    <n v="0.17"/>
    <n v="-297.97000000000003"/>
    <n v="2.15"/>
    <n v="2.2799999999999998"/>
    <n v="0"/>
    <n v="0"/>
    <n v="0"/>
    <n v="0"/>
    <n v="0"/>
    <n v="0"/>
    <n v="0"/>
    <n v="0"/>
    <n v="695.15"/>
    <n v="792180"/>
    <n v="633560.50730820594"/>
    <m/>
    <m/>
    <m/>
  </r>
  <r>
    <x v="0"/>
    <x v="1"/>
    <x v="0"/>
    <x v="0"/>
    <n v="0.76042042361168605"/>
    <n v="329.47"/>
    <n v="720"/>
    <n v="126.88"/>
    <n v="61.45"/>
    <n v="4.2"/>
    <n v="56.36"/>
    <n v="17.3"/>
    <n v="20.77"/>
    <n v="0"/>
    <n v="0"/>
    <n v="13.62"/>
    <n v="6.97"/>
    <n v="73.86"/>
    <n v="4.7"/>
    <n v="0.03"/>
    <n v="0"/>
    <n v="0"/>
    <n v="0"/>
    <n v="0"/>
    <n v="0"/>
    <n v="0"/>
    <n v="0"/>
    <n v="0"/>
    <n v="715.61"/>
    <n v="360340"/>
    <n v="291596.2880655094"/>
    <m/>
    <m/>
    <m/>
  </r>
  <r>
    <x v="0"/>
    <x v="1"/>
    <x v="0"/>
    <x v="1"/>
    <n v="0.69618398787878777"/>
    <n v="385.54"/>
    <n v="720"/>
    <n v="171.71"/>
    <n v="26.25"/>
    <n v="0.53"/>
    <n v="40.119999999999997"/>
    <n v="31.39"/>
    <n v="8.49"/>
    <n v="0"/>
    <n v="1.7"/>
    <n v="0"/>
    <n v="3.05"/>
    <n v="42.89"/>
    <n v="1.69"/>
    <n v="0"/>
    <n v="0"/>
    <n v="0"/>
    <n v="0"/>
    <n v="0"/>
    <n v="0"/>
    <n v="0"/>
    <n v="0"/>
    <n v="0"/>
    <n v="713.36"/>
    <n v="511535"/>
    <n v="199987.66535857201"/>
    <m/>
    <m/>
    <m/>
  </r>
  <r>
    <x v="0"/>
    <x v="1"/>
    <x v="1"/>
    <x v="2"/>
    <n v="0.68640475919117661"/>
    <n v="83.05"/>
    <n v="720"/>
    <n v="18.71"/>
    <n v="81.7"/>
    <n v="1.69"/>
    <n v="31.58"/>
    <n v="9.16"/>
    <n v="10.28"/>
    <n v="2.02"/>
    <n v="6.61"/>
    <n v="16.73"/>
    <n v="1"/>
    <n v="22.52"/>
    <n v="1.81"/>
    <n v="4.4400000000000004"/>
    <n v="0"/>
    <n v="0"/>
    <n v="0"/>
    <n v="0"/>
    <n v="0"/>
    <n v="0"/>
    <n v="0"/>
    <n v="0"/>
    <n v="291.3"/>
    <n v="188925"/>
    <n v="101939.94254651797"/>
    <m/>
    <m/>
    <m/>
  </r>
  <r>
    <x v="0"/>
    <x v="1"/>
    <x v="2"/>
    <x v="3"/>
    <n v="0.53923366299999997"/>
    <n v="340.95"/>
    <n v="720"/>
    <n v="139.97999999999999"/>
    <n v="38.700000000000003"/>
    <n v="28.37"/>
    <n v="7.95"/>
    <n v="26.78"/>
    <n v="27.81"/>
    <n v="24.83"/>
    <n v="1.79"/>
    <n v="8.36"/>
    <n v="2.06"/>
    <n v="48.55"/>
    <n v="8.91"/>
    <n v="3.45"/>
    <n v="0"/>
    <n v="0"/>
    <n v="0"/>
    <n v="0"/>
    <n v="0"/>
    <n v="0"/>
    <n v="0"/>
    <n v="0"/>
    <n v="708.49"/>
    <n v="747360"/>
    <n v="762973.57920806773"/>
    <m/>
    <m/>
    <m/>
  </r>
  <r>
    <x v="0"/>
    <x v="1"/>
    <x v="2"/>
    <x v="4"/>
    <n v="0.56813721429629627"/>
    <n v="405.4"/>
    <n v="720"/>
    <n v="116.6"/>
    <n v="35.770000000000003"/>
    <n v="12.94"/>
    <n v="17.829999999999998"/>
    <n v="31.73"/>
    <n v="11.21"/>
    <n v="14.24"/>
    <n v="0.5"/>
    <n v="3.98"/>
    <n v="12.67"/>
    <n v="39.36"/>
    <n v="4.0999999999999996"/>
    <n v="4.2300000000000004"/>
    <n v="0"/>
    <n v="0"/>
    <n v="0"/>
    <n v="0"/>
    <n v="0"/>
    <n v="0"/>
    <n v="0"/>
    <n v="0"/>
    <n v="710.56"/>
    <n v="908280"/>
    <n v="852041.85460660362"/>
    <m/>
    <m/>
    <m/>
  </r>
  <r>
    <x v="0"/>
    <x v="1"/>
    <x v="3"/>
    <x v="5"/>
    <n v="0.58060872805772001"/>
    <n v="350.33"/>
    <n v="720"/>
    <n v="108.52"/>
    <n v="11.8"/>
    <n v="7.84"/>
    <n v="42.87"/>
    <n v="15.78"/>
    <n v="14.31"/>
    <n v="20.51"/>
    <n v="2.5099999999999998"/>
    <n v="21.35"/>
    <n v="9.2200000000000006"/>
    <n v="16.239999999999998"/>
    <n v="3.62"/>
    <n v="2.2000000000000002"/>
    <n v="0"/>
    <n v="0"/>
    <n v="0"/>
    <n v="0"/>
    <n v="0"/>
    <n v="0"/>
    <n v="0"/>
    <n v="0"/>
    <n v="627.09999999999991"/>
    <n v="633201"/>
    <n v="710556.90122583567"/>
    <m/>
    <m/>
    <m/>
  </r>
  <r>
    <x v="0"/>
    <x v="1"/>
    <x v="3"/>
    <x v="6"/>
    <n v="0.56920035442515837"/>
    <n v="372.32"/>
    <n v="720"/>
    <n v="101.96"/>
    <n v="7.15"/>
    <n v="9.6199999999999992"/>
    <n v="29.42"/>
    <n v="27.07"/>
    <n v="5.94"/>
    <n v="20.67"/>
    <n v="0.5"/>
    <n v="13.07"/>
    <n v="2.46"/>
    <n v="49.36"/>
    <n v="3.28"/>
    <n v="6.26"/>
    <n v="0.52"/>
    <n v="0"/>
    <n v="0"/>
    <n v="0"/>
    <n v="0"/>
    <n v="0"/>
    <n v="0"/>
    <n v="0"/>
    <n v="649.59999999999991"/>
    <n v="890553"/>
    <n v="803919.35600456246"/>
    <m/>
    <m/>
    <m/>
  </r>
  <r>
    <x v="0"/>
    <x v="1"/>
    <x v="4"/>
    <x v="7"/>
    <n v="0.8030330821234567"/>
    <n v="537.33000000000004"/>
    <n v="720"/>
    <n v="123.19"/>
    <n v="3.82"/>
    <n v="0.09"/>
    <n v="5.66"/>
    <n v="1.85"/>
    <n v="0.83"/>
    <n v="8.52"/>
    <n v="3.63"/>
    <n v="4.1900000000000004"/>
    <n v="7.0000000000000007E-2"/>
    <n v="21.2"/>
    <n v="0.28999999999999998"/>
    <n v="1.42"/>
    <n v="0"/>
    <n v="0"/>
    <n v="0"/>
    <n v="0"/>
    <n v="0"/>
    <n v="0"/>
    <n v="0"/>
    <n v="0"/>
    <n v="712.09"/>
    <n v="440400"/>
    <n v="405279.21134191181"/>
    <m/>
    <m/>
    <m/>
  </r>
  <r>
    <x v="0"/>
    <x v="1"/>
    <x v="4"/>
    <x v="8"/>
    <n v="0.80771534782267773"/>
    <n v="512.94000000000005"/>
    <n v="720"/>
    <n v="89.86"/>
    <n v="18.88"/>
    <n v="1.03"/>
    <n v="6.52"/>
    <n v="0.68"/>
    <n v="1.62"/>
    <n v="9.89"/>
    <n v="1.53"/>
    <n v="5.74"/>
    <n v="1.48"/>
    <n v="54.11"/>
    <n v="0.59"/>
    <n v="1.1399999999999999"/>
    <n v="0"/>
    <n v="0"/>
    <n v="0"/>
    <n v="0"/>
    <n v="0"/>
    <n v="0"/>
    <n v="0"/>
    <n v="0"/>
    <n v="706.0100000000001"/>
    <n v="421700"/>
    <n v="412780.22277594241"/>
    <m/>
    <m/>
    <m/>
  </r>
  <r>
    <x v="0"/>
    <x v="1"/>
    <x v="4"/>
    <x v="9"/>
    <n v="0.73188424462945811"/>
    <n v="531.70000000000005"/>
    <n v="720"/>
    <n v="104.5"/>
    <n v="22.07"/>
    <n v="0.61"/>
    <n v="6.73"/>
    <n v="0.1"/>
    <n v="0.72"/>
    <n v="6.54"/>
    <n v="0"/>
    <n v="5.33"/>
    <n v="0.74"/>
    <n v="38.799999999999997"/>
    <n v="0.63"/>
    <n v="0.21"/>
    <n v="0"/>
    <n v="0"/>
    <n v="0"/>
    <n v="0"/>
    <n v="0"/>
    <n v="0"/>
    <n v="0"/>
    <n v="0"/>
    <n v="718.68000000000006"/>
    <n v="437190"/>
    <n v="391468.57039838529"/>
    <m/>
    <m/>
    <m/>
  </r>
  <r>
    <x v="0"/>
    <x v="1"/>
    <x v="4"/>
    <x v="10"/>
    <n v="0.70041431108719132"/>
    <n v="470.63"/>
    <n v="720"/>
    <n v="141.22"/>
    <n v="9.9700000000000006"/>
    <n v="0.28000000000000003"/>
    <n v="4.55"/>
    <n v="0.46"/>
    <n v="1.76"/>
    <n v="17.34"/>
    <n v="0.74"/>
    <n v="12.64"/>
    <n v="0.61"/>
    <n v="46"/>
    <n v="1.07"/>
    <n v="0.39"/>
    <n v="0"/>
    <n v="0"/>
    <n v="0"/>
    <n v="0"/>
    <n v="0"/>
    <n v="0"/>
    <n v="0"/>
    <n v="0"/>
    <n v="707.66000000000008"/>
    <n v="382360"/>
    <n v="390041.88383029855"/>
    <m/>
    <m/>
    <m/>
  </r>
  <r>
    <x v="0"/>
    <x v="1"/>
    <x v="5"/>
    <x v="11"/>
    <n v="0.63925276003391762"/>
    <n v="443.61"/>
    <n v="720"/>
    <n v="101.36"/>
    <n v="15.03"/>
    <n v="22.35"/>
    <n v="41.42"/>
    <n v="12.18"/>
    <n v="14.24"/>
    <n v="0"/>
    <n v="10.45"/>
    <n v="8.81"/>
    <n v="5.5"/>
    <n v="16.64"/>
    <n v="8.33"/>
    <n v="2.59"/>
    <n v="0"/>
    <n v="0"/>
    <n v="0"/>
    <n v="0"/>
    <n v="0"/>
    <n v="0"/>
    <n v="0"/>
    <n v="0"/>
    <n v="702.51"/>
    <n v="853260"/>
    <n v="881254.11332755873"/>
    <m/>
    <m/>
    <m/>
  </r>
  <r>
    <x v="0"/>
    <x v="1"/>
    <x v="2"/>
    <x v="12"/>
    <n v="0.5408267595652746"/>
    <n v="386.36"/>
    <n v="720"/>
    <n v="139.16999999999999"/>
    <n v="8.69"/>
    <n v="26.08"/>
    <n v="6.73"/>
    <n v="44.74"/>
    <n v="9.7899999999999991"/>
    <n v="13.54"/>
    <n v="2.09"/>
    <n v="11.18"/>
    <n v="5.22"/>
    <n v="52.19"/>
    <n v="4.21"/>
    <n v="1.21"/>
    <n v="0"/>
    <n v="0"/>
    <n v="0"/>
    <n v="0"/>
    <n v="0"/>
    <n v="0"/>
    <n v="0"/>
    <n v="0"/>
    <n v="711.2"/>
    <n v="844940"/>
    <n v="682647.29140362551"/>
    <m/>
    <m/>
    <m/>
  </r>
  <r>
    <x v="0"/>
    <x v="1"/>
    <x v="6"/>
    <x v="13"/>
    <n v="0.47286925685596715"/>
    <n v="263.86"/>
    <n v="720"/>
    <n v="39.53"/>
    <n v="55.54"/>
    <n v="14.56"/>
    <n v="39.840000000000003"/>
    <n v="12.68"/>
    <n v="81.48"/>
    <n v="11.07"/>
    <n v="10.18"/>
    <n v="13.96"/>
    <n v="2.8"/>
    <n v="37.31"/>
    <n v="14.97"/>
    <n v="1.9"/>
    <n v="0"/>
    <n v="0"/>
    <n v="0"/>
    <n v="0"/>
    <n v="0"/>
    <n v="0"/>
    <n v="0"/>
    <n v="0"/>
    <n v="599.68000000000006"/>
    <n v="669610"/>
    <n v="800593.54020708054"/>
    <m/>
    <m/>
    <m/>
  </r>
  <r>
    <x v="0"/>
    <x v="1"/>
    <x v="0"/>
    <x v="14"/>
    <n v="0.70531047195767205"/>
    <n v="239.64"/>
    <n v="720"/>
    <n v="52"/>
    <n v="104.18"/>
    <n v="6.32"/>
    <n v="196.91"/>
    <n v="27.03"/>
    <n v="11.31"/>
    <n v="0"/>
    <n v="0"/>
    <n v="4.25"/>
    <n v="1.17"/>
    <n v="58.73"/>
    <n v="2.16"/>
    <n v="0"/>
    <n v="0"/>
    <n v="0"/>
    <n v="0"/>
    <n v="0"/>
    <n v="0"/>
    <n v="0"/>
    <n v="0"/>
    <n v="0"/>
    <n v="703.7"/>
    <n v="347340"/>
    <n v="439689.12895283324"/>
    <m/>
    <m/>
    <m/>
  </r>
  <r>
    <x v="0"/>
    <x v="1"/>
    <x v="4"/>
    <x v="15"/>
    <n v="0.7411929238858026"/>
    <n v="539.49"/>
    <n v="720"/>
    <n v="71.45"/>
    <n v="26.79"/>
    <n v="1.46"/>
    <n v="4.18"/>
    <n v="1.73"/>
    <n v="0.45"/>
    <n v="5.98"/>
    <n v="1.02"/>
    <n v="8.41"/>
    <n v="0.45"/>
    <n v="55.7"/>
    <n v="0.35"/>
    <n v="0.66"/>
    <n v="0"/>
    <n v="0"/>
    <n v="0"/>
    <n v="0"/>
    <n v="0"/>
    <n v="0"/>
    <n v="0"/>
    <n v="0"/>
    <n v="718.12"/>
    <n v="495060"/>
    <n v="409654.25544284476"/>
    <m/>
    <m/>
    <m/>
  </r>
  <r>
    <x v="0"/>
    <x v="1"/>
    <x v="4"/>
    <x v="16"/>
    <n v="0.77331688485185179"/>
    <n v="550.58000000000004"/>
    <n v="720"/>
    <n v="51.55"/>
    <n v="17.809999999999999"/>
    <n v="3.4"/>
    <n v="7.75"/>
    <n v="1.88"/>
    <n v="0.87"/>
    <n v="0"/>
    <n v="0.79"/>
    <n v="4"/>
    <n v="0.12"/>
    <n v="36.32"/>
    <n v="0.48"/>
    <n v="0.1"/>
    <n v="0"/>
    <n v="0"/>
    <n v="0"/>
    <n v="0"/>
    <n v="0"/>
    <n v="0"/>
    <n v="0"/>
    <n v="0"/>
    <n v="675.65000000000009"/>
    <n v="487620"/>
    <n v="421711.3232613866"/>
    <m/>
    <m/>
    <m/>
  </r>
  <r>
    <x v="0"/>
    <x v="1"/>
    <x v="7"/>
    <x v="17"/>
    <n v="0.58897962962962958"/>
    <n v="320.89999999999998"/>
    <n v="720"/>
    <n v="92.79"/>
    <n v="29.29"/>
    <n v="7.54"/>
    <n v="28.83"/>
    <n v="0.31"/>
    <n v="36.07"/>
    <n v="37.78"/>
    <n v="7.97"/>
    <n v="30.51"/>
    <n v="0.78"/>
    <n v="-33.26"/>
    <n v="0.6"/>
    <n v="0"/>
    <n v="0"/>
    <n v="0"/>
    <n v="0"/>
    <n v="0"/>
    <n v="0"/>
    <n v="0"/>
    <n v="0"/>
    <n v="0"/>
    <n v="560.1099999999999"/>
    <n v="1900432"/>
    <n v="1573224.6764924354"/>
    <m/>
    <m/>
    <m/>
  </r>
  <r>
    <x v="0"/>
    <x v="1"/>
    <x v="3"/>
    <x v="18"/>
    <n v="0.54190859388679236"/>
    <n v="208.38"/>
    <n v="720"/>
    <n v="133.12"/>
    <n v="5.61"/>
    <n v="161.04"/>
    <n v="13.92"/>
    <n v="0.28999999999999998"/>
    <n v="14.23"/>
    <n v="19.649999999999999"/>
    <n v="8.9600000000000009"/>
    <n v="0.51"/>
    <n v="0.06"/>
    <n v="135.83000000000001"/>
    <n v="4.17"/>
    <n v="1.74"/>
    <n v="0"/>
    <n v="0"/>
    <n v="0"/>
    <n v="0"/>
    <n v="0"/>
    <n v="0"/>
    <n v="0"/>
    <n v="0"/>
    <n v="707.51"/>
    <n v="755851"/>
    <n v="840403.4117471613"/>
    <m/>
    <m/>
    <m/>
  </r>
  <r>
    <x v="0"/>
    <x v="2"/>
    <x v="0"/>
    <x v="0"/>
    <n v="0.76042042361168605"/>
    <n v="204.58"/>
    <n v="720"/>
    <n v="40.5"/>
    <n v="322.98"/>
    <n v="3.97"/>
    <n v="17.760000000000002"/>
    <n v="19.79"/>
    <n v="20.57"/>
    <n v="0"/>
    <n v="0"/>
    <n v="12.54"/>
    <n v="7.96"/>
    <n v="63.35"/>
    <n v="4.32"/>
    <n v="0"/>
    <n v="0"/>
    <n v="0"/>
    <n v="0"/>
    <n v="0"/>
    <n v="0"/>
    <n v="0"/>
    <n v="0"/>
    <n v="0"/>
    <n v="718.32000000000016"/>
    <n v="216720"/>
    <m/>
    <m/>
    <m/>
    <m/>
  </r>
  <r>
    <x v="0"/>
    <x v="2"/>
    <x v="0"/>
    <x v="1"/>
    <n v="0.69618398787878777"/>
    <n v="365.84"/>
    <n v="720"/>
    <n v="191.55"/>
    <n v="69.69"/>
    <n v="17.920000000000002"/>
    <n v="4.13"/>
    <n v="31.26"/>
    <n v="8.6300000000000008"/>
    <n v="0"/>
    <n v="3.73"/>
    <n v="3.47"/>
    <n v="1.87"/>
    <n v="19.649999999999999"/>
    <n v="2.29"/>
    <n v="0"/>
    <n v="0"/>
    <n v="0"/>
    <n v="0"/>
    <n v="0"/>
    <n v="0"/>
    <n v="0"/>
    <n v="0"/>
    <n v="0"/>
    <n v="720.03"/>
    <n v="476515"/>
    <m/>
    <m/>
    <m/>
    <m/>
  </r>
  <r>
    <x v="0"/>
    <x v="2"/>
    <x v="1"/>
    <x v="2"/>
    <n v="0.68640475919117661"/>
    <n v="52.2"/>
    <n v="720"/>
    <n v="5.57"/>
    <n v="604.41"/>
    <n v="0"/>
    <n v="0"/>
    <n v="6.13"/>
    <n v="14.47"/>
    <n v="0.56000000000000005"/>
    <n v="0"/>
    <n v="0"/>
    <n v="1.04"/>
    <n v="7.75"/>
    <n v="1.04"/>
    <n v="0"/>
    <n v="0"/>
    <n v="0"/>
    <n v="0"/>
    <n v="0"/>
    <n v="0"/>
    <n v="0"/>
    <n v="0"/>
    <n v="0"/>
    <n v="693.17"/>
    <n v="95503"/>
    <m/>
    <m/>
    <m/>
    <m/>
  </r>
  <r>
    <x v="0"/>
    <x v="2"/>
    <x v="2"/>
    <x v="3"/>
    <n v="0.53923366299999997"/>
    <n v="341.25"/>
    <n v="720"/>
    <n v="109.72"/>
    <n v="50.01"/>
    <n v="17.86"/>
    <n v="5.82"/>
    <n v="34.409999999999997"/>
    <n v="25.76"/>
    <n v="22.91"/>
    <n v="3.55"/>
    <n v="4.58"/>
    <n v="4.29"/>
    <n v="53.28"/>
    <n v="8.6999999999999993"/>
    <n v="1.24"/>
    <n v="0"/>
    <n v="0"/>
    <n v="0"/>
    <n v="0"/>
    <n v="0"/>
    <n v="0"/>
    <n v="0"/>
    <n v="0"/>
    <n v="683.37999999999988"/>
    <n v="766320"/>
    <m/>
    <m/>
    <m/>
    <m/>
  </r>
  <r>
    <x v="0"/>
    <x v="2"/>
    <x v="2"/>
    <x v="4"/>
    <n v="0.56813721429629627"/>
    <n v="378.1"/>
    <n v="720"/>
    <n v="104.79"/>
    <n v="43.79"/>
    <n v="31.11"/>
    <n v="9.1999999999999993"/>
    <n v="33.369999999999997"/>
    <n v="23.56"/>
    <n v="16.68"/>
    <n v="0.31"/>
    <n v="12.21"/>
    <n v="7.56"/>
    <n v="52.26"/>
    <n v="4.1900000000000004"/>
    <n v="0.21"/>
    <n v="2.2999999999999998"/>
    <n v="0"/>
    <n v="0"/>
    <n v="0"/>
    <n v="0"/>
    <n v="0"/>
    <n v="0"/>
    <n v="0"/>
    <n v="719.64"/>
    <n v="868200"/>
    <m/>
    <m/>
    <m/>
    <m/>
  </r>
  <r>
    <x v="0"/>
    <x v="2"/>
    <x v="3"/>
    <x v="5"/>
    <n v="0.58060872805772001"/>
    <n v="415.57"/>
    <n v="720"/>
    <n v="77.88"/>
    <n v="62.56"/>
    <n v="10.76"/>
    <n v="3.88"/>
    <n v="28.11"/>
    <n v="29.35"/>
    <n v="8.34"/>
    <n v="0.33"/>
    <n v="7.02"/>
    <n v="1.25"/>
    <n v="21.5"/>
    <n v="4.4000000000000004"/>
    <n v="1.8"/>
    <n v="0"/>
    <n v="0"/>
    <n v="0"/>
    <n v="0"/>
    <n v="0"/>
    <n v="0"/>
    <n v="0"/>
    <n v="0"/>
    <n v="672.75"/>
    <n v="802652"/>
    <m/>
    <m/>
    <m/>
    <m/>
  </r>
  <r>
    <x v="0"/>
    <x v="2"/>
    <x v="3"/>
    <x v="6"/>
    <n v="0.56920035442515837"/>
    <n v="419.33"/>
    <n v="720"/>
    <n v="88"/>
    <n v="2.42"/>
    <n v="14.63"/>
    <n v="4.87"/>
    <n v="30.46"/>
    <n v="5.72"/>
    <n v="10.23"/>
    <n v="1.99"/>
    <n v="17.21"/>
    <n v="6.34"/>
    <n v="49.4"/>
    <n v="2.84"/>
    <n v="2.19"/>
    <n v="1.41"/>
    <n v="0"/>
    <n v="0"/>
    <n v="0"/>
    <n v="0"/>
    <n v="0"/>
    <n v="0"/>
    <n v="0"/>
    <n v="657.04"/>
    <n v="983700"/>
    <m/>
    <m/>
    <m/>
    <m/>
  </r>
  <r>
    <x v="0"/>
    <x v="2"/>
    <x v="4"/>
    <x v="7"/>
    <n v="0.8030330821234567"/>
    <n v="466.41"/>
    <n v="720"/>
    <n v="92.28"/>
    <n v="61.01"/>
    <n v="8.64"/>
    <n v="3.32"/>
    <n v="0.46"/>
    <n v="1.29"/>
    <n v="19.11"/>
    <n v="2.31"/>
    <n v="2.5299999999999998"/>
    <n v="0"/>
    <n v="50.66"/>
    <n v="0.4"/>
    <n v="0"/>
    <n v="0"/>
    <n v="0"/>
    <n v="0"/>
    <n v="0"/>
    <n v="0"/>
    <n v="0"/>
    <n v="0"/>
    <n v="0"/>
    <n v="708.42000000000007"/>
    <n v="401800"/>
    <m/>
    <m/>
    <m/>
    <m/>
  </r>
  <r>
    <x v="0"/>
    <x v="2"/>
    <x v="4"/>
    <x v="8"/>
    <n v="0.80771534782267773"/>
    <n v="532.66999999999996"/>
    <n v="720"/>
    <n v="64.06"/>
    <n v="54.56"/>
    <n v="1.19"/>
    <n v="4.09"/>
    <n v="1.41"/>
    <n v="1.32"/>
    <n v="6.69"/>
    <n v="0.56000000000000005"/>
    <n v="0.84"/>
    <n v="0.11"/>
    <n v="37.840000000000003"/>
    <n v="0.27"/>
    <n v="0.09"/>
    <n v="1.0900000000000001"/>
    <n v="0"/>
    <n v="0"/>
    <n v="0"/>
    <n v="0"/>
    <n v="0"/>
    <n v="0"/>
    <n v="0"/>
    <n v="706.79"/>
    <n v="472500"/>
    <m/>
    <m/>
    <m/>
    <m/>
  </r>
  <r>
    <x v="0"/>
    <x v="2"/>
    <x v="4"/>
    <x v="9"/>
    <n v="0.73188424462945811"/>
    <n v="518.91"/>
    <n v="720"/>
    <n v="65.33"/>
    <n v="55.62"/>
    <n v="0.3"/>
    <n v="5.13"/>
    <n v="0.11"/>
    <n v="1.0900000000000001"/>
    <n v="6.41"/>
    <n v="0.97"/>
    <n v="5.12"/>
    <n v="0.9"/>
    <n v="49.35"/>
    <n v="0.9"/>
    <n v="0.08"/>
    <n v="0.56000000000000005"/>
    <n v="0"/>
    <n v="0"/>
    <n v="0"/>
    <n v="0"/>
    <n v="0"/>
    <n v="0"/>
    <n v="0"/>
    <n v="710.78"/>
    <n v="441180"/>
    <m/>
    <m/>
    <m/>
    <m/>
  </r>
  <r>
    <x v="0"/>
    <x v="2"/>
    <x v="4"/>
    <x v="10"/>
    <n v="0.70041431108719132"/>
    <n v="460.08"/>
    <n v="720"/>
    <n v="99.48"/>
    <n v="57.59"/>
    <n v="1.3"/>
    <n v="3.61"/>
    <n v="0.19"/>
    <n v="1"/>
    <n v="30.35"/>
    <n v="4.3600000000000003"/>
    <n v="5.8"/>
    <n v="0.59"/>
    <n v="49.5"/>
    <n v="0.63"/>
    <n v="0"/>
    <n v="0.48"/>
    <n v="0"/>
    <n v="0"/>
    <n v="0"/>
    <n v="0"/>
    <n v="0"/>
    <n v="0"/>
    <n v="0"/>
    <n v="714.96"/>
    <n v="387798"/>
    <m/>
    <m/>
    <m/>
    <m/>
  </r>
  <r>
    <x v="0"/>
    <x v="2"/>
    <x v="5"/>
    <x v="11"/>
    <n v="0.63925276003391762"/>
    <n v="444.7"/>
    <n v="720"/>
    <n v="95.04"/>
    <n v="10.19"/>
    <n v="23.05"/>
    <n v="18.45"/>
    <n v="19.920000000000002"/>
    <n v="14.34"/>
    <n v="0"/>
    <n v="2.5299999999999998"/>
    <n v="19.7"/>
    <n v="4.45"/>
    <n v="-17.100000000000001"/>
    <n v="7.29"/>
    <n v="3.79"/>
    <n v="0.83"/>
    <n v="0"/>
    <n v="0"/>
    <n v="0"/>
    <n v="0"/>
    <n v="0"/>
    <n v="0"/>
    <n v="0"/>
    <n v="647.17999999999995"/>
    <n v="907050"/>
    <m/>
    <m/>
    <m/>
    <m/>
  </r>
  <r>
    <x v="0"/>
    <x v="2"/>
    <x v="2"/>
    <x v="12"/>
    <n v="0.5408267595652746"/>
    <n v="371.42"/>
    <n v="720"/>
    <n v="114.08"/>
    <n v="45.66"/>
    <n v="32.61"/>
    <n v="1.88"/>
    <n v="34.130000000000003"/>
    <n v="18.77"/>
    <n v="15.2"/>
    <n v="1.28"/>
    <n v="13.52"/>
    <n v="3.47"/>
    <n v="44.91"/>
    <n v="4.71"/>
    <n v="3.49"/>
    <n v="9.1999999999999993"/>
    <n v="0"/>
    <n v="0"/>
    <n v="0"/>
    <n v="0"/>
    <n v="0"/>
    <n v="0"/>
    <n v="0"/>
    <n v="714.32999999999993"/>
    <n v="870850"/>
    <m/>
    <m/>
    <m/>
    <m/>
  </r>
  <r>
    <x v="0"/>
    <x v="2"/>
    <x v="6"/>
    <x v="13"/>
    <n v="0.47286925685596715"/>
    <n v="238.54"/>
    <n v="720"/>
    <n v="69.540000000000006"/>
    <n v="196.46"/>
    <n v="28.01"/>
    <n v="7.13"/>
    <n v="9.35"/>
    <n v="67.45"/>
    <n v="12.07"/>
    <n v="3.32"/>
    <n v="17.61"/>
    <n v="0.21"/>
    <n v="32.86"/>
    <n v="14.06"/>
    <n v="5.98"/>
    <n v="0"/>
    <n v="0"/>
    <n v="0"/>
    <n v="0"/>
    <n v="0"/>
    <n v="0"/>
    <n v="0"/>
    <n v="0"/>
    <n v="702.59"/>
    <n v="527880"/>
    <m/>
    <m/>
    <m/>
    <m/>
  </r>
  <r>
    <x v="0"/>
    <x v="2"/>
    <x v="0"/>
    <x v="14"/>
    <n v="0.70531047195767205"/>
    <n v="359.43"/>
    <n v="720"/>
    <n v="39.79"/>
    <n v="231.01"/>
    <n v="17.68"/>
    <n v="0"/>
    <n v="40.340000000000003"/>
    <n v="12.08"/>
    <n v="0"/>
    <n v="0"/>
    <n v="0"/>
    <n v="1.37"/>
    <n v="12.3"/>
    <n v="3.01"/>
    <n v="0"/>
    <n v="0"/>
    <n v="0"/>
    <n v="0"/>
    <n v="0"/>
    <n v="0"/>
    <n v="0"/>
    <n v="0"/>
    <n v="0"/>
    <n v="717.01"/>
    <n v="533850"/>
    <m/>
    <m/>
    <m/>
    <m/>
  </r>
  <r>
    <x v="0"/>
    <x v="2"/>
    <x v="4"/>
    <x v="15"/>
    <n v="0.7411929238858026"/>
    <n v="437.27"/>
    <n v="720"/>
    <n v="118.43"/>
    <n v="51.75"/>
    <n v="2.14"/>
    <n v="3.52"/>
    <n v="0.45"/>
    <n v="0.41"/>
    <n v="5.34"/>
    <n v="3.37"/>
    <n v="1.04"/>
    <n v="0.6"/>
    <n v="60.79"/>
    <n v="0.2"/>
    <n v="0"/>
    <n v="0"/>
    <n v="0"/>
    <n v="0"/>
    <n v="0"/>
    <n v="0"/>
    <n v="0"/>
    <n v="0"/>
    <n v="0"/>
    <n v="685.31"/>
    <n v="409200"/>
    <m/>
    <m/>
    <m/>
    <m/>
  </r>
  <r>
    <x v="0"/>
    <x v="2"/>
    <x v="4"/>
    <x v="16"/>
    <n v="0.77331688485185179"/>
    <n v="495.83"/>
    <n v="720"/>
    <n v="66.56"/>
    <n v="55.77"/>
    <n v="0.69"/>
    <n v="6.17"/>
    <n v="1.52"/>
    <n v="0.27"/>
    <n v="0"/>
    <n v="0.08"/>
    <n v="3.27"/>
    <n v="0.52"/>
    <n v="65.44"/>
    <n v="0.45"/>
    <n v="0"/>
    <n v="0.67"/>
    <n v="0"/>
    <n v="0"/>
    <n v="0"/>
    <n v="0"/>
    <n v="0"/>
    <n v="0"/>
    <n v="0"/>
    <n v="697.24"/>
    <n v="465300"/>
    <m/>
    <m/>
    <m/>
    <m/>
  </r>
  <r>
    <x v="0"/>
    <x v="2"/>
    <x v="7"/>
    <x v="17"/>
    <n v="0.58897962962962958"/>
    <n v="463.18"/>
    <n v="720"/>
    <n v="72.02"/>
    <n v="47.77"/>
    <n v="9.09"/>
    <n v="6.47"/>
    <n v="0"/>
    <n v="37.54"/>
    <n v="45.57"/>
    <n v="0"/>
    <n v="23.92"/>
    <n v="1.1200000000000001"/>
    <n v="-60.26"/>
    <n v="0.26"/>
    <n v="0"/>
    <n v="0"/>
    <n v="0"/>
    <n v="0"/>
    <n v="0"/>
    <n v="0"/>
    <n v="0"/>
    <n v="0"/>
    <n v="0"/>
    <n v="646.68000000000006"/>
    <n v="2771375"/>
    <m/>
    <m/>
    <m/>
    <m/>
  </r>
  <r>
    <x v="0"/>
    <x v="2"/>
    <x v="3"/>
    <x v="18"/>
    <n v="0.54190859388679236"/>
    <n v="299.05"/>
    <n v="720"/>
    <n v="71.95"/>
    <n v="8.11"/>
    <n v="215.86"/>
    <n v="0"/>
    <n v="0.37"/>
    <n v="11.56"/>
    <n v="11.97"/>
    <n v="0.31"/>
    <n v="0"/>
    <n v="0"/>
    <n v="14.66"/>
    <n v="2.92"/>
    <n v="0"/>
    <n v="0"/>
    <n v="0"/>
    <n v="0"/>
    <n v="0"/>
    <n v="0"/>
    <n v="0"/>
    <n v="0"/>
    <n v="0"/>
    <n v="636.7600000000001"/>
    <n v="792766"/>
    <m/>
    <m/>
    <m/>
    <m/>
  </r>
  <r>
    <x v="0"/>
    <x v="2"/>
    <x v="6"/>
    <x v="19"/>
    <n v="0.5503509184704185"/>
    <n v="165.86"/>
    <n v="720"/>
    <n v="136.68"/>
    <n v="156.30000000000001"/>
    <n v="201.76"/>
    <n v="0.5"/>
    <n v="1.3"/>
    <n v="8.89"/>
    <n v="8.26"/>
    <n v="0"/>
    <n v="0"/>
    <n v="0.08"/>
    <n v="19.38"/>
    <n v="1.5"/>
    <n v="0"/>
    <n v="0"/>
    <n v="0"/>
    <n v="0"/>
    <n v="0"/>
    <n v="0"/>
    <n v="0"/>
    <n v="0"/>
    <n v="0"/>
    <n v="700.5100000000001"/>
    <n v="451000"/>
    <m/>
    <m/>
    <m/>
    <m/>
  </r>
  <r>
    <x v="0"/>
    <x v="3"/>
    <x v="0"/>
    <x v="0"/>
    <n v="0.76042042361168605"/>
    <n v="262.52999999999997"/>
    <n v="744"/>
    <n v="90.56"/>
    <n v="237.22"/>
    <n v="1.19"/>
    <n v="59.69"/>
    <n v="5.14"/>
    <n v="9.49"/>
    <n v="0"/>
    <n v="22.55"/>
    <n v="2.13"/>
    <n v="1.33"/>
    <n v="-5.48"/>
    <n v="11.36"/>
    <n v="0"/>
    <n v="0"/>
    <n v="0"/>
    <n v="0"/>
    <n v="0"/>
    <n v="0"/>
    <n v="0"/>
    <n v="0"/>
    <n v="0"/>
    <n v="697.70999999999992"/>
    <n v="269140"/>
    <n v="320697.52542602055"/>
    <m/>
    <m/>
    <m/>
  </r>
  <r>
    <x v="0"/>
    <x v="3"/>
    <x v="0"/>
    <x v="1"/>
    <n v="0.69618398787878777"/>
    <n v="348.14"/>
    <n v="744"/>
    <n v="66.33"/>
    <n v="206.05"/>
    <n v="5.1100000000000003"/>
    <n v="73.599999999999994"/>
    <n v="27.92"/>
    <n v="23.14"/>
    <n v="0"/>
    <n v="1.1000000000000001"/>
    <n v="0"/>
    <n v="10.98"/>
    <n v="-26.34"/>
    <n v="2.87"/>
    <n v="0"/>
    <n v="0"/>
    <n v="0"/>
    <n v="0"/>
    <n v="0"/>
    <n v="0"/>
    <n v="0"/>
    <n v="0"/>
    <n v="0"/>
    <n v="738.90000000000009"/>
    <n v="419640"/>
    <n v="537341.5971144645"/>
    <m/>
    <m/>
    <m/>
  </r>
  <r>
    <x v="0"/>
    <x v="3"/>
    <x v="1"/>
    <x v="2"/>
    <n v="0.68640475919117661"/>
    <n v="49.55"/>
    <n v="744"/>
    <n v="14.6"/>
    <n v="499.7"/>
    <n v="0.08"/>
    <n v="14.04"/>
    <n v="7.28"/>
    <n v="2.67"/>
    <n v="1.38"/>
    <n v="4.29"/>
    <n v="0.44"/>
    <n v="3.16"/>
    <n v="24.38"/>
    <n v="1.23"/>
    <n v="8"/>
    <n v="0"/>
    <n v="0"/>
    <n v="0"/>
    <n v="0"/>
    <n v="0"/>
    <n v="0"/>
    <n v="0"/>
    <n v="0"/>
    <n v="630.79999999999984"/>
    <n v="103320"/>
    <n v="87853.676470588223"/>
    <m/>
    <m/>
    <m/>
  </r>
  <r>
    <x v="0"/>
    <x v="3"/>
    <x v="2"/>
    <x v="3"/>
    <n v="0.53923366299999997"/>
    <n v="243.13"/>
    <n v="744"/>
    <n v="80.94"/>
    <n v="17.16"/>
    <n v="6.16"/>
    <n v="19.82"/>
    <n v="26.25"/>
    <n v="24.38"/>
    <n v="31.5"/>
    <n v="7.48"/>
    <n v="5.9"/>
    <n v="4.45"/>
    <n v="26.1"/>
    <n v="9.65"/>
    <n v="3.22"/>
    <n v="0"/>
    <n v="0"/>
    <n v="0"/>
    <n v="0"/>
    <n v="0"/>
    <n v="0"/>
    <n v="0"/>
    <n v="0"/>
    <n v="506.14"/>
    <n v="583480"/>
    <n v="688320.45088943932"/>
    <m/>
    <m/>
    <m/>
  </r>
  <r>
    <x v="0"/>
    <x v="3"/>
    <x v="2"/>
    <x v="4"/>
    <n v="0.56813721429629627"/>
    <n v="234.44"/>
    <n v="744"/>
    <n v="88.51"/>
    <n v="261"/>
    <n v="3.55"/>
    <n v="4.8899999999999997"/>
    <n v="20.89"/>
    <n v="25.14"/>
    <n v="17.87"/>
    <n v="3.3"/>
    <n v="7.43"/>
    <n v="13.94"/>
    <n v="26.89"/>
    <n v="6.99"/>
    <n v="2.85"/>
    <n v="0"/>
    <n v="0"/>
    <n v="0"/>
    <n v="0"/>
    <n v="0"/>
    <n v="0"/>
    <n v="0"/>
    <n v="0"/>
    <n v="717.69"/>
    <n v="566040"/>
    <n v="824763.25523997715"/>
    <m/>
    <m/>
    <m/>
  </r>
  <r>
    <x v="0"/>
    <x v="3"/>
    <x v="3"/>
    <x v="5"/>
    <n v="0.58060872805772001"/>
    <n v="236.75"/>
    <n v="744"/>
    <n v="88.11"/>
    <n v="11.38"/>
    <n v="5.16"/>
    <n v="30.77"/>
    <n v="8.19"/>
    <n v="28.15"/>
    <n v="14.97"/>
    <n v="11.45"/>
    <n v="23.36"/>
    <n v="0.92"/>
    <n v="67.09"/>
    <n v="6.84"/>
    <n v="5.74"/>
    <n v="1.24"/>
    <n v="0"/>
    <n v="0"/>
    <n v="0"/>
    <n v="0"/>
    <n v="0"/>
    <n v="0"/>
    <n v="0"/>
    <n v="540.11999999999989"/>
    <n v="562865"/>
    <n v="463602.5216921253"/>
    <m/>
    <m/>
    <m/>
  </r>
  <r>
    <x v="0"/>
    <x v="3"/>
    <x v="3"/>
    <x v="6"/>
    <n v="0.56920035442515837"/>
    <n v="198.85"/>
    <n v="744"/>
    <n v="138.30000000000001"/>
    <n v="5.16"/>
    <n v="3.13"/>
    <n v="1.54"/>
    <n v="43.69"/>
    <n v="7.32"/>
    <n v="11.88"/>
    <n v="0.27"/>
    <n v="3.75"/>
    <n v="3.08"/>
    <n v="46.3"/>
    <n v="1.94"/>
    <n v="1.23"/>
    <n v="0"/>
    <n v="0"/>
    <n v="0"/>
    <n v="0"/>
    <n v="0"/>
    <n v="0"/>
    <n v="0"/>
    <n v="0"/>
    <n v="466.44000000000005"/>
    <n v="442600"/>
    <n v="599990.90382654744"/>
    <m/>
    <m/>
    <m/>
  </r>
  <r>
    <x v="0"/>
    <x v="3"/>
    <x v="4"/>
    <x v="7"/>
    <n v="0.8030330821234567"/>
    <n v="344.27"/>
    <n v="744"/>
    <n v="110.3"/>
    <n v="189.69"/>
    <n v="1.89"/>
    <n v="3.19"/>
    <n v="0.53"/>
    <n v="13.09"/>
    <n v="5.58"/>
    <n v="0"/>
    <n v="0.31"/>
    <n v="0.87"/>
    <n v="57.31"/>
    <n v="10.98"/>
    <n v="0"/>
    <n v="0"/>
    <n v="0"/>
    <n v="0"/>
    <n v="0"/>
    <n v="0"/>
    <n v="0"/>
    <n v="0"/>
    <n v="0"/>
    <n v="738.01"/>
    <n v="263300"/>
    <n v="282598.27692307695"/>
    <m/>
    <m/>
    <m/>
  </r>
  <r>
    <x v="0"/>
    <x v="3"/>
    <x v="4"/>
    <x v="8"/>
    <n v="0.80771534782267773"/>
    <n v="293.38"/>
    <n v="744"/>
    <n v="128.91"/>
    <n v="200.98"/>
    <n v="15"/>
    <n v="3.05"/>
    <n v="0.2"/>
    <n v="10.18"/>
    <n v="6.22"/>
    <n v="1.73"/>
    <n v="2.94"/>
    <n v="0.45"/>
    <n v="50.97"/>
    <n v="9"/>
    <n v="0"/>
    <n v="0"/>
    <n v="0"/>
    <n v="0"/>
    <n v="0"/>
    <n v="0"/>
    <n v="0"/>
    <n v="0"/>
    <n v="0"/>
    <n v="723.01"/>
    <n v="225100"/>
    <n v="282598.27692307695"/>
    <m/>
    <m/>
    <m/>
  </r>
  <r>
    <x v="0"/>
    <x v="3"/>
    <x v="4"/>
    <x v="9"/>
    <n v="0.73188424462945811"/>
    <n v="294.33"/>
    <n v="744"/>
    <n v="127.34"/>
    <n v="182.62"/>
    <n v="8.5"/>
    <n v="6.81"/>
    <n v="1.86"/>
    <n v="9.6"/>
    <n v="4.75"/>
    <n v="0.31"/>
    <n v="6.2"/>
    <n v="0.88"/>
    <n v="79.989999999999995"/>
    <n v="8.82"/>
    <n v="0"/>
    <n v="0"/>
    <n v="0"/>
    <n v="0"/>
    <n v="0"/>
    <n v="0"/>
    <n v="0"/>
    <n v="0"/>
    <n v="0"/>
    <n v="732.01"/>
    <n v="220710"/>
    <n v="282598.27692307695"/>
    <m/>
    <m/>
    <m/>
  </r>
  <r>
    <x v="0"/>
    <x v="3"/>
    <x v="4"/>
    <x v="10"/>
    <n v="0.70041431108719132"/>
    <n v="325.39999999999998"/>
    <n v="744"/>
    <n v="118.91"/>
    <n v="170.19"/>
    <n v="26.52"/>
    <n v="7.39"/>
    <n v="1.61"/>
    <n v="19.45"/>
    <n v="14.31"/>
    <n v="3.49"/>
    <n v="4.9400000000000004"/>
    <n v="1.35"/>
    <n v="27.18"/>
    <n v="17.09"/>
    <n v="0.18"/>
    <n v="0"/>
    <n v="0"/>
    <n v="0"/>
    <n v="0"/>
    <n v="0"/>
    <n v="0"/>
    <n v="0"/>
    <n v="0"/>
    <n v="738.01"/>
    <n v="246200"/>
    <n v="282598.27692307695"/>
    <m/>
    <m/>
    <m/>
  </r>
  <r>
    <x v="0"/>
    <x v="3"/>
    <x v="5"/>
    <x v="11"/>
    <n v="0.63925276003391762"/>
    <n v="238.38"/>
    <n v="744"/>
    <n v="70.55"/>
    <n v="3"/>
    <n v="9.7899999999999991"/>
    <n v="35.799999999999997"/>
    <n v="12.84"/>
    <n v="10.87"/>
    <n v="0"/>
    <n v="13.35"/>
    <n v="16.09"/>
    <n v="5.57"/>
    <n v="50.37"/>
    <n v="3.44"/>
    <n v="1.43"/>
    <n v="0.52"/>
    <n v="0"/>
    <n v="0"/>
    <n v="0"/>
    <n v="0"/>
    <n v="0"/>
    <n v="0"/>
    <n v="0"/>
    <n v="472"/>
    <n v="542932"/>
    <n v="596184.97160305362"/>
    <m/>
    <m/>
    <m/>
  </r>
  <r>
    <x v="0"/>
    <x v="3"/>
    <x v="2"/>
    <x v="12"/>
    <n v="0.5408267595652746"/>
    <n v="277.52999999999997"/>
    <n v="744"/>
    <n v="105.32"/>
    <n v="31.21"/>
    <n v="7.95"/>
    <n v="7.33"/>
    <n v="33.07"/>
    <n v="14.5"/>
    <n v="15.33"/>
    <n v="5.31"/>
    <n v="5.49"/>
    <n v="6.28"/>
    <n v="40.1"/>
    <n v="13.65"/>
    <n v="3.84"/>
    <n v="0"/>
    <n v="0"/>
    <n v="0"/>
    <n v="0"/>
    <n v="0"/>
    <n v="0"/>
    <n v="0"/>
    <n v="0"/>
    <n v="566.91"/>
    <n v="688090"/>
    <n v="492814.49458651687"/>
    <m/>
    <m/>
    <m/>
  </r>
  <r>
    <x v="0"/>
    <x v="3"/>
    <x v="6"/>
    <x v="13"/>
    <n v="0.47286925685596715"/>
    <n v="197.04"/>
    <n v="744"/>
    <n v="29.09"/>
    <n v="73.959999999999994"/>
    <n v="17.41"/>
    <n v="1.85"/>
    <n v="10.18"/>
    <n v="76.53"/>
    <n v="8.86"/>
    <n v="3.93"/>
    <n v="0.88"/>
    <n v="2.88"/>
    <n v="73.19"/>
    <n v="4.13"/>
    <n v="0"/>
    <n v="4.96"/>
    <n v="0"/>
    <n v="0"/>
    <n v="0"/>
    <n v="0"/>
    <n v="0"/>
    <n v="0"/>
    <n v="0"/>
    <n v="504.89"/>
    <n v="512330"/>
    <n v="557568.0615384616"/>
    <m/>
    <m/>
    <m/>
  </r>
  <r>
    <x v="0"/>
    <x v="3"/>
    <x v="0"/>
    <x v="14"/>
    <n v="0.70531047195767205"/>
    <n v="278.45"/>
    <n v="744"/>
    <n v="10.58"/>
    <n v="316.33999999999997"/>
    <n v="5.44"/>
    <n v="0.42"/>
    <n v="19.03"/>
    <n v="11.95"/>
    <n v="0"/>
    <n v="33.770000000000003"/>
    <n v="0"/>
    <n v="2.04"/>
    <n v="21.26"/>
    <n v="5.18"/>
    <n v="0"/>
    <n v="0"/>
    <n v="0"/>
    <n v="0"/>
    <n v="0"/>
    <n v="0"/>
    <n v="0"/>
    <n v="0"/>
    <n v="0"/>
    <n v="704.45999999999992"/>
    <n v="370085"/>
    <n v="144668.68593301429"/>
    <m/>
    <m/>
    <m/>
  </r>
  <r>
    <x v="0"/>
    <x v="3"/>
    <x v="4"/>
    <x v="15"/>
    <n v="0.7411929238858026"/>
    <n v="406.14"/>
    <n v="744"/>
    <n v="107.37"/>
    <n v="174.97"/>
    <n v="0.09"/>
    <n v="1.5"/>
    <n v="2.78"/>
    <n v="8.6300000000000008"/>
    <n v="3.87"/>
    <n v="0"/>
    <n v="3.78"/>
    <n v="0.69"/>
    <n v="16.03"/>
    <n v="12.17"/>
    <n v="0"/>
    <n v="0"/>
    <n v="0"/>
    <n v="0"/>
    <n v="0"/>
    <n v="0"/>
    <n v="0"/>
    <n v="0"/>
    <n v="0"/>
    <n v="738.02"/>
    <n v="312480"/>
    <n v="303000"/>
    <m/>
    <m/>
    <m/>
  </r>
  <r>
    <x v="0"/>
    <x v="3"/>
    <x v="4"/>
    <x v="16"/>
    <n v="0.77331688485185179"/>
    <n v="425.9"/>
    <n v="744"/>
    <n v="117.78"/>
    <n v="166.06"/>
    <n v="1.66"/>
    <n v="2.69"/>
    <n v="3.09"/>
    <n v="7.56"/>
    <n v="0"/>
    <n v="0"/>
    <n v="2.85"/>
    <n v="0.13"/>
    <n v="-0.74"/>
    <n v="15.73"/>
    <n v="0"/>
    <n v="0"/>
    <n v="0"/>
    <n v="0"/>
    <n v="0"/>
    <n v="0"/>
    <n v="0"/>
    <n v="0"/>
    <n v="0"/>
    <n v="742.71"/>
    <n v="324720"/>
    <n v="303000"/>
    <m/>
    <m/>
    <m/>
  </r>
  <r>
    <x v="0"/>
    <x v="3"/>
    <x v="7"/>
    <x v="17"/>
    <n v="0.58897962962962958"/>
    <n v="175.86"/>
    <n v="744"/>
    <n v="138.72999999999999"/>
    <n v="260.2"/>
    <n v="9.4"/>
    <n v="0"/>
    <n v="1.68"/>
    <n v="34.86"/>
    <n v="20.28"/>
    <n v="8.92"/>
    <n v="0"/>
    <n v="2.73"/>
    <n v="-5.0199999999999996"/>
    <n v="0.65"/>
    <n v="0"/>
    <n v="0"/>
    <n v="0"/>
    <n v="0"/>
    <n v="0"/>
    <n v="0"/>
    <n v="0"/>
    <n v="0"/>
    <n v="0"/>
    <n v="648.29"/>
    <n v="1177132"/>
    <n v="917801.46797665895"/>
    <m/>
    <m/>
    <m/>
  </r>
  <r>
    <x v="0"/>
    <x v="3"/>
    <x v="3"/>
    <x v="18"/>
    <n v="0.54190859388679236"/>
    <n v="304.38"/>
    <n v="744"/>
    <n v="102.03"/>
    <n v="233.97"/>
    <n v="183.84"/>
    <n v="10.69"/>
    <n v="2.19"/>
    <n v="8.7200000000000006"/>
    <n v="13.16"/>
    <n v="6.78"/>
    <n v="0"/>
    <n v="0.02"/>
    <n v="-133.41"/>
    <n v="2.71"/>
    <n v="3.62"/>
    <n v="0.11"/>
    <n v="0"/>
    <n v="0"/>
    <n v="0"/>
    <n v="0"/>
    <n v="0"/>
    <n v="0"/>
    <n v="0"/>
    <n v="738.81000000000017"/>
    <n v="381950"/>
    <n v="452543.21950586134"/>
    <m/>
    <m/>
    <m/>
  </r>
  <r>
    <x v="0"/>
    <x v="4"/>
    <x v="0"/>
    <x v="0"/>
    <n v="0.76042042361168605"/>
    <n v="245.16"/>
    <n v="744"/>
    <n v="149.76"/>
    <n v="147.34"/>
    <n v="10.73"/>
    <n v="57.26"/>
    <n v="23.97"/>
    <n v="19.55"/>
    <n v="0"/>
    <n v="0.65"/>
    <n v="2.64"/>
    <n v="36.15"/>
    <n v="39.15"/>
    <n v="3.42"/>
    <n v="0.95"/>
    <n v="0"/>
    <n v="0"/>
    <n v="0"/>
    <n v="0"/>
    <n v="0"/>
    <n v="0"/>
    <n v="0"/>
    <n v="0"/>
    <n v="736.73"/>
    <n v="202760"/>
    <n v="272641.70399471285"/>
    <m/>
    <m/>
    <m/>
  </r>
  <r>
    <x v="0"/>
    <x v="4"/>
    <x v="0"/>
    <x v="1"/>
    <n v="0.69618398787878777"/>
    <n v="373.94"/>
    <n v="744"/>
    <n v="307.86"/>
    <n v="12.71"/>
    <n v="2.46"/>
    <n v="9.09"/>
    <n v="35.54"/>
    <n v="9.9600000000000009"/>
    <n v="0"/>
    <n v="0"/>
    <n v="0"/>
    <n v="4.57"/>
    <n v="-27.06"/>
    <n v="1.86"/>
    <n v="0"/>
    <n v="0"/>
    <n v="0"/>
    <n v="0"/>
    <n v="0"/>
    <n v="0"/>
    <n v="0"/>
    <n v="0"/>
    <n v="0"/>
    <n v="730.93"/>
    <n v="460860"/>
    <n v="201343.66535857201"/>
    <m/>
    <m/>
    <m/>
  </r>
  <r>
    <x v="0"/>
    <x v="4"/>
    <x v="1"/>
    <x v="2"/>
    <n v="0.68640475919117661"/>
    <n v="71.81"/>
    <n v="744"/>
    <n v="44.53"/>
    <n v="527.9"/>
    <n v="0"/>
    <n v="0.99"/>
    <n v="4.5199999999999996"/>
    <n v="9.9"/>
    <n v="1.1000000000000001"/>
    <n v="0"/>
    <n v="2.89"/>
    <n v="0.43"/>
    <n v="7.75"/>
    <n v="1.26"/>
    <n v="0.7"/>
    <n v="0"/>
    <n v="0"/>
    <n v="0"/>
    <n v="0"/>
    <n v="0"/>
    <n v="0"/>
    <n v="0"/>
    <n v="0"/>
    <n v="673.78"/>
    <n v="147377"/>
    <n v="111939.94254651797"/>
    <m/>
    <m/>
    <m/>
  </r>
  <r>
    <x v="0"/>
    <x v="4"/>
    <x v="2"/>
    <x v="3"/>
    <n v="0.53923366299999997"/>
    <n v="346.19"/>
    <n v="744"/>
    <n v="102.62"/>
    <n v="35.36"/>
    <n v="31.59"/>
    <n v="11.19"/>
    <n v="34.75"/>
    <n v="26.55"/>
    <n v="19.2"/>
    <n v="6.96"/>
    <n v="8.9499999999999993"/>
    <n v="2.91"/>
    <n v="53.5"/>
    <n v="9.4"/>
    <n v="4.5"/>
    <n v="0.18"/>
    <n v="0"/>
    <n v="0"/>
    <n v="0"/>
    <n v="0"/>
    <n v="0"/>
    <n v="0"/>
    <n v="0"/>
    <n v="693.85"/>
    <n v="715510"/>
    <n v="634841.23456341948"/>
    <m/>
    <m/>
    <m/>
  </r>
  <r>
    <x v="0"/>
    <x v="4"/>
    <x v="2"/>
    <x v="4"/>
    <n v="0.56813721429629627"/>
    <n v="399.4"/>
    <n v="744"/>
    <n v="107.73"/>
    <n v="48.37"/>
    <n v="10.48"/>
    <n v="16.38"/>
    <n v="32.61"/>
    <n v="25.98"/>
    <n v="18.11"/>
    <n v="8.92"/>
    <n v="14.09"/>
    <n v="7.81"/>
    <n v="46.42"/>
    <n v="4.7"/>
    <n v="2.56"/>
    <n v="0"/>
    <n v="0"/>
    <n v="0"/>
    <n v="0"/>
    <n v="0"/>
    <n v="0"/>
    <n v="0"/>
    <n v="0"/>
    <n v="743.56"/>
    <n v="848760"/>
    <n v="666698.43173337274"/>
    <m/>
    <m/>
    <m/>
  </r>
  <r>
    <x v="0"/>
    <x v="4"/>
    <x v="3"/>
    <x v="5"/>
    <n v="0.58060872805772001"/>
    <n v="423.26"/>
    <n v="744"/>
    <n v="91.48"/>
    <n v="27.81"/>
    <n v="3.13"/>
    <n v="19.82"/>
    <n v="25.47"/>
    <n v="42.85"/>
    <n v="12.35"/>
    <n v="19.64"/>
    <n v="16.21"/>
    <n v="3.18"/>
    <n v="7.33"/>
    <n v="6.84"/>
    <n v="5.6"/>
    <n v="0.7"/>
    <n v="0"/>
    <n v="0"/>
    <n v="0"/>
    <n v="0"/>
    <n v="0"/>
    <n v="0"/>
    <n v="0"/>
    <n v="705.67"/>
    <n v="721370"/>
    <n v="745556.90122583543"/>
    <m/>
    <m/>
    <m/>
  </r>
  <r>
    <x v="0"/>
    <x v="4"/>
    <x v="3"/>
    <x v="6"/>
    <n v="0.56920035442515837"/>
    <n v="458.96"/>
    <n v="744"/>
    <n v="112.98"/>
    <n v="10.48"/>
    <n v="2.27"/>
    <n v="2.52"/>
    <n v="43.54"/>
    <n v="16.91"/>
    <n v="13.96"/>
    <n v="1.33"/>
    <n v="6.71"/>
    <n v="2.4"/>
    <n v="57.48"/>
    <n v="4.2"/>
    <n v="1.91"/>
    <n v="0"/>
    <n v="0"/>
    <n v="0"/>
    <n v="0"/>
    <n v="0"/>
    <n v="0"/>
    <n v="0"/>
    <n v="0"/>
    <n v="735.65000000000009"/>
    <n v="1009800"/>
    <n v="823919.35600456235"/>
    <m/>
    <m/>
    <m/>
  </r>
  <r>
    <x v="0"/>
    <x v="4"/>
    <x v="4"/>
    <x v="7"/>
    <n v="0.8030330821234567"/>
    <n v="583.82000000000005"/>
    <n v="744"/>
    <n v="103.83"/>
    <n v="1.18"/>
    <n v="2.74"/>
    <n v="8.5399999999999991"/>
    <n v="0.34"/>
    <n v="0.78"/>
    <n v="8.4700000000000006"/>
    <n v="5.45"/>
    <n v="8.2100000000000009"/>
    <n v="0.94"/>
    <n v="17.11"/>
    <n v="0.31"/>
    <n v="0.31"/>
    <n v="0"/>
    <n v="0"/>
    <n v="0"/>
    <n v="0"/>
    <n v="0"/>
    <n v="0"/>
    <n v="0"/>
    <n v="0"/>
    <n v="742.03"/>
    <n v="456400"/>
    <n v="405279.21134191193"/>
    <m/>
    <m/>
    <m/>
  </r>
  <r>
    <x v="0"/>
    <x v="4"/>
    <x v="4"/>
    <x v="8"/>
    <n v="0.80771534782267773"/>
    <n v="505.82"/>
    <n v="744"/>
    <n v="134.88999999999999"/>
    <n v="4.46"/>
    <n v="2"/>
    <n v="22.79"/>
    <n v="0.16"/>
    <n v="2.16"/>
    <n v="17.72"/>
    <n v="3.36"/>
    <n v="4.57"/>
    <n v="7.0000000000000007E-2"/>
    <n v="35.32"/>
    <n v="0.76"/>
    <n v="0.56999999999999995"/>
    <n v="0"/>
    <n v="0"/>
    <n v="0"/>
    <n v="0"/>
    <n v="0"/>
    <n v="0"/>
    <n v="0"/>
    <n v="0"/>
    <n v="734.65"/>
    <n v="396730"/>
    <n v="412780.22277594253"/>
    <m/>
    <m/>
    <m/>
  </r>
  <r>
    <x v="0"/>
    <x v="4"/>
    <x v="4"/>
    <x v="9"/>
    <n v="0.73188424462945811"/>
    <n v="540.29999999999995"/>
    <n v="744"/>
    <n v="90.07"/>
    <n v="5.57"/>
    <n v="0.4"/>
    <n v="4.29"/>
    <n v="0"/>
    <n v="1.93"/>
    <n v="9.35"/>
    <n v="1"/>
    <n v="5.15"/>
    <n v="0"/>
    <n v="34.33"/>
    <n v="0.5"/>
    <n v="0"/>
    <n v="0.14000000000000001"/>
    <n v="0"/>
    <n v="0"/>
    <n v="0"/>
    <n v="0"/>
    <n v="0"/>
    <n v="0"/>
    <n v="0"/>
    <n v="693.03"/>
    <n v="423360"/>
    <n v="391468.57039838529"/>
    <m/>
    <m/>
    <m/>
  </r>
  <r>
    <x v="0"/>
    <x v="4"/>
    <x v="4"/>
    <x v="10"/>
    <n v="0.70041431108719132"/>
    <n v="513.63"/>
    <n v="744"/>
    <n v="114.54"/>
    <n v="1.84"/>
    <n v="0.72"/>
    <n v="9.0299999999999994"/>
    <n v="1.25"/>
    <n v="1.22"/>
    <n v="20.329999999999998"/>
    <n v="1.66"/>
    <n v="12.3"/>
    <n v="0.18"/>
    <n v="51.47"/>
    <n v="0.96"/>
    <n v="0.87"/>
    <n v="1.18"/>
    <n v="0"/>
    <n v="0"/>
    <n v="0"/>
    <n v="0"/>
    <n v="0"/>
    <n v="0"/>
    <n v="0"/>
    <n v="731.18000000000006"/>
    <n v="397873"/>
    <n v="390041.88383029844"/>
    <m/>
    <m/>
    <m/>
  </r>
  <r>
    <x v="0"/>
    <x v="4"/>
    <x v="5"/>
    <x v="11"/>
    <n v="0.63925276003391762"/>
    <n v="431.41"/>
    <n v="744"/>
    <n v="110.6"/>
    <n v="0.35"/>
    <n v="19.21"/>
    <n v="62.73"/>
    <n v="28.22"/>
    <n v="10.57"/>
    <n v="0"/>
    <n v="10.46"/>
    <n v="17.88"/>
    <n v="5.57"/>
    <n v="3.45"/>
    <n v="7.65"/>
    <n v="2.9"/>
    <n v="0"/>
    <n v="0"/>
    <n v="0"/>
    <n v="0"/>
    <n v="0"/>
    <n v="0"/>
    <n v="0"/>
    <n v="0"/>
    <n v="711"/>
    <n v="800110"/>
    <n v="819154.1133275585"/>
    <m/>
    <m/>
    <m/>
  </r>
  <r>
    <x v="0"/>
    <x v="4"/>
    <x v="2"/>
    <x v="12"/>
    <n v="0.5408267595652746"/>
    <n v="263.82"/>
    <n v="744"/>
    <n v="90.75"/>
    <n v="28.14"/>
    <n v="4.1399999999999997"/>
    <n v="3.24"/>
    <n v="21.65"/>
    <n v="15"/>
    <n v="8.5"/>
    <n v="2.29"/>
    <n v="10.54"/>
    <n v="2.06"/>
    <n v="30.81"/>
    <n v="3.37"/>
    <n v="2.4500000000000002"/>
    <n v="2.0099999999999998"/>
    <n v="0"/>
    <n v="0"/>
    <n v="0"/>
    <n v="0"/>
    <n v="0"/>
    <n v="0"/>
    <n v="0"/>
    <n v="488.77"/>
    <n v="556107"/>
    <n v="623483.21497184224"/>
    <m/>
    <m/>
    <m/>
  </r>
  <r>
    <x v="0"/>
    <x v="4"/>
    <x v="6"/>
    <x v="13"/>
    <n v="0.47286925685596715"/>
    <n v="263.85000000000002"/>
    <n v="744"/>
    <n v="35.94"/>
    <n v="48.24"/>
    <n v="20.63"/>
    <n v="159.57"/>
    <n v="12.75"/>
    <n v="71.319999999999993"/>
    <n v="13.1"/>
    <n v="23.1"/>
    <n v="33.119999999999997"/>
    <n v="1.24"/>
    <n v="28.17"/>
    <n v="14.64"/>
    <n v="6.39"/>
    <n v="0.57999999999999996"/>
    <n v="0"/>
    <n v="0"/>
    <n v="0"/>
    <n v="0"/>
    <n v="0"/>
    <n v="0"/>
    <n v="0"/>
    <n v="732.6400000000001"/>
    <n v="508211"/>
    <n v="573253.54020708078"/>
    <m/>
    <m/>
    <m/>
  </r>
  <r>
    <x v="0"/>
    <x v="4"/>
    <x v="0"/>
    <x v="14"/>
    <n v="0.70531047195767205"/>
    <n v="147.22999999999999"/>
    <n v="744"/>
    <n v="21.32"/>
    <n v="342.08"/>
    <n v="23.26"/>
    <n v="0"/>
    <n v="145.51"/>
    <n v="7.44"/>
    <n v="0"/>
    <n v="0"/>
    <n v="16.510000000000002"/>
    <n v="1.42"/>
    <n v="17.059999999999999"/>
    <n v="2.1800000000000002"/>
    <n v="0"/>
    <n v="0"/>
    <n v="0"/>
    <n v="0"/>
    <n v="0"/>
    <n v="0"/>
    <n v="0"/>
    <n v="0"/>
    <n v="0"/>
    <n v="724.00999999999988"/>
    <n v="182215"/>
    <n v="439689.12895283313"/>
    <m/>
    <m/>
    <m/>
  </r>
  <r>
    <x v="0"/>
    <x v="4"/>
    <x v="4"/>
    <x v="15"/>
    <n v="0.7411929238858026"/>
    <n v="550.54999999999995"/>
    <n v="744"/>
    <n v="96.18"/>
    <n v="2.02"/>
    <n v="0.86"/>
    <n v="8.51"/>
    <n v="0.85"/>
    <n v="1.19"/>
    <n v="10.75"/>
    <n v="0.67"/>
    <n v="5.79"/>
    <n v="0.88"/>
    <n v="44.96"/>
    <n v="0.37"/>
    <n v="0.65"/>
    <n v="0"/>
    <n v="0"/>
    <n v="0"/>
    <n v="0"/>
    <n v="0"/>
    <n v="0"/>
    <n v="0"/>
    <n v="0"/>
    <n v="724.23"/>
    <n v="474720"/>
    <n v="409654.25544284476"/>
    <m/>
    <m/>
    <m/>
  </r>
  <r>
    <x v="0"/>
    <x v="4"/>
    <x v="4"/>
    <x v="16"/>
    <n v="0.77331688485185179"/>
    <n v="587.41"/>
    <n v="744"/>
    <n v="73.36"/>
    <n v="0.39"/>
    <n v="1.25"/>
    <n v="14.13"/>
    <n v="2.65"/>
    <n v="0.56000000000000005"/>
    <n v="0.67"/>
    <n v="2.95"/>
    <n v="6.55"/>
    <n v="0.11"/>
    <n v="52.65"/>
    <n v="0.26"/>
    <n v="0"/>
    <n v="0"/>
    <n v="0"/>
    <n v="0"/>
    <n v="0"/>
    <n v="0"/>
    <n v="0"/>
    <n v="0"/>
    <n v="0"/>
    <n v="742.93999999999994"/>
    <n v="516600"/>
    <n v="421711.32326138642"/>
    <m/>
    <m/>
    <m/>
  </r>
  <r>
    <x v="0"/>
    <x v="4"/>
    <x v="7"/>
    <x v="17"/>
    <n v="0.58897962962962958"/>
    <n v="451.59"/>
    <n v="744"/>
    <n v="67.67"/>
    <n v="146.01"/>
    <n v="0"/>
    <n v="0"/>
    <n v="0"/>
    <n v="39.479999999999997"/>
    <n v="45.07"/>
    <n v="0"/>
    <n v="0"/>
    <n v="0"/>
    <n v="-15.68"/>
    <n v="0.48"/>
    <n v="0"/>
    <n v="0"/>
    <n v="0"/>
    <n v="0"/>
    <n v="0"/>
    <n v="0"/>
    <n v="0"/>
    <n v="0"/>
    <n v="0"/>
    <n v="734.62"/>
    <n v="2605567"/>
    <n v="1573224.6764924354"/>
    <m/>
    <m/>
    <m/>
  </r>
  <r>
    <x v="0"/>
    <x v="4"/>
    <x v="3"/>
    <x v="18"/>
    <n v="0.54190859388679236"/>
    <n v="149.19999999999999"/>
    <n v="744"/>
    <n v="99.3"/>
    <n v="6.31"/>
    <n v="163.34"/>
    <n v="35.869999999999997"/>
    <n v="0.67"/>
    <n v="20.25"/>
    <n v="15.07"/>
    <n v="9.65"/>
    <n v="0.84"/>
    <n v="0"/>
    <n v="225.61"/>
    <n v="4.67"/>
    <n v="0.42"/>
    <n v="0"/>
    <n v="0"/>
    <n v="0"/>
    <n v="0"/>
    <n v="0"/>
    <n v="0"/>
    <n v="0"/>
    <n v="0"/>
    <n v="731.19999999999982"/>
    <n v="796130"/>
    <n v="844403.41174716118"/>
    <m/>
    <m/>
    <m/>
  </r>
  <r>
    <x v="0"/>
    <x v="4"/>
    <x v="6"/>
    <x v="19"/>
    <n v="0.5503509184704185"/>
    <n v="308.01"/>
    <n v="744"/>
    <n v="89.81"/>
    <n v="2.6"/>
    <n v="175.4"/>
    <n v="23.43"/>
    <n v="6.42"/>
    <n v="23.55"/>
    <n v="18.93"/>
    <n v="13.81"/>
    <n v="0.03"/>
    <n v="0.44"/>
    <n v="28.49"/>
    <n v="4.4800000000000004"/>
    <n v="0"/>
    <n v="0.47"/>
    <n v="0"/>
    <n v="0"/>
    <n v="0"/>
    <n v="0"/>
    <n v="0"/>
    <n v="0"/>
    <n v="0"/>
    <n v="695.87000000000012"/>
    <n v="667201"/>
    <n v="601413.62323953665"/>
    <m/>
    <m/>
    <m/>
  </r>
  <r>
    <x v="0"/>
    <x v="5"/>
    <x v="0"/>
    <x v="0"/>
    <n v="0.76042042361168605"/>
    <n v="194.11"/>
    <n v="744"/>
    <n v="13.1"/>
    <n v="349.6"/>
    <n v="5.61"/>
    <n v="34.04"/>
    <n v="10.76"/>
    <n v="15.76"/>
    <n v="0"/>
    <n v="2.82"/>
    <n v="1.82"/>
    <n v="7.82"/>
    <n v="93.88"/>
    <n v="2.68"/>
    <n v="0"/>
    <n v="0"/>
    <n v="0"/>
    <n v="0"/>
    <n v="0"/>
    <n v="0"/>
    <n v="0"/>
    <n v="0"/>
    <n v="0"/>
    <n v="732"/>
    <n v="215621"/>
    <n v="344749.83983297209"/>
    <m/>
    <m/>
    <m/>
  </r>
  <r>
    <x v="0"/>
    <x v="5"/>
    <x v="0"/>
    <x v="1"/>
    <n v="0.69618398787878777"/>
    <n v="198.5"/>
    <n v="744"/>
    <n v="242.87"/>
    <n v="229.63"/>
    <n v="16.57"/>
    <n v="16.97"/>
    <n v="17.13"/>
    <n v="5.09"/>
    <n v="0"/>
    <n v="0"/>
    <n v="0"/>
    <n v="1.08"/>
    <n v="6.68"/>
    <n v="1.24"/>
    <n v="0"/>
    <n v="0"/>
    <n v="0"/>
    <n v="0"/>
    <n v="0"/>
    <n v="0"/>
    <n v="0"/>
    <n v="0"/>
    <n v="0"/>
    <n v="735.76"/>
    <n v="262745"/>
    <n v="577642.21689804946"/>
    <m/>
    <m/>
    <m/>
  </r>
  <r>
    <x v="0"/>
    <x v="5"/>
    <x v="2"/>
    <x v="3"/>
    <n v="0.53923366299999997"/>
    <n v="260.3"/>
    <n v="744"/>
    <n v="72.459999999999994"/>
    <n v="26.29"/>
    <n v="30.79"/>
    <n v="10.33"/>
    <n v="22.59"/>
    <n v="13.21"/>
    <n v="21.35"/>
    <n v="2.74"/>
    <n v="12.1"/>
    <n v="2.98"/>
    <n v="28.49"/>
    <n v="9.7799999999999994"/>
    <n v="1.9"/>
    <n v="0.34"/>
    <n v="0"/>
    <n v="0"/>
    <n v="0"/>
    <n v="0"/>
    <n v="0"/>
    <n v="0"/>
    <n v="0"/>
    <n v="515.65000000000009"/>
    <n v="554480"/>
    <n v="569188.06515857473"/>
    <m/>
    <m/>
    <m/>
  </r>
  <r>
    <x v="0"/>
    <x v="5"/>
    <x v="2"/>
    <x v="4"/>
    <n v="0.56813721429629627"/>
    <n v="282.22000000000003"/>
    <n v="744"/>
    <n v="88.29"/>
    <n v="11.52"/>
    <n v="10.01"/>
    <n v="16.04"/>
    <n v="26.66"/>
    <n v="8.66"/>
    <n v="12.27"/>
    <n v="2.13"/>
    <n v="8.07"/>
    <n v="9.11"/>
    <n v="15.29"/>
    <n v="3.87"/>
    <n v="1.55"/>
    <n v="0"/>
    <n v="0"/>
    <n v="0"/>
    <n v="0"/>
    <n v="0"/>
    <n v="0"/>
    <n v="0"/>
    <n v="0"/>
    <n v="495.69000000000005"/>
    <n v="621360"/>
    <n v="382015.76875613478"/>
    <m/>
    <m/>
    <m/>
  </r>
  <r>
    <x v="0"/>
    <x v="5"/>
    <x v="3"/>
    <x v="5"/>
    <n v="0.58060872805772001"/>
    <n v="284.68"/>
    <n v="744"/>
    <n v="100.03"/>
    <n v="4.75"/>
    <n v="6.57"/>
    <n v="20.09"/>
    <n v="16.190000000000001"/>
    <n v="16.14"/>
    <n v="18.75"/>
    <n v="3.32"/>
    <n v="21.35"/>
    <n v="6.66"/>
    <n v="6.2"/>
    <n v="5.13"/>
    <n v="7.43"/>
    <n v="0"/>
    <n v="0"/>
    <n v="0"/>
    <n v="0"/>
    <n v="0"/>
    <n v="0"/>
    <n v="0"/>
    <n v="0"/>
    <n v="517.29"/>
    <n v="505100"/>
    <n v="498372.71081903472"/>
    <m/>
    <m/>
    <m/>
  </r>
  <r>
    <x v="0"/>
    <x v="5"/>
    <x v="3"/>
    <x v="6"/>
    <n v="0.56920035442515837"/>
    <n v="255.13"/>
    <n v="744"/>
    <n v="76.3"/>
    <n v="2.46"/>
    <n v="2.14"/>
    <n v="8.4"/>
    <n v="25.67"/>
    <n v="5.24"/>
    <n v="10.54"/>
    <n v="0"/>
    <n v="22.79"/>
    <n v="3.07"/>
    <n v="26.49"/>
    <n v="2.85"/>
    <n v="3.72"/>
    <n v="0"/>
    <n v="0"/>
    <n v="0"/>
    <n v="0"/>
    <n v="0"/>
    <n v="0"/>
    <n v="0"/>
    <n v="0"/>
    <n v="444.79999999999995"/>
    <n v="595502"/>
    <n v="644990.22161353845"/>
    <m/>
    <m/>
    <m/>
  </r>
  <r>
    <x v="0"/>
    <x v="5"/>
    <x v="4"/>
    <x v="7"/>
    <n v="0.8030330821234567"/>
    <n v="402.74"/>
    <n v="744"/>
    <n v="67.930000000000007"/>
    <n v="17.190000000000001"/>
    <n v="1.91"/>
    <n v="19.7"/>
    <n v="0.28000000000000003"/>
    <n v="1.93"/>
    <n v="4.78"/>
    <n v="4.0199999999999996"/>
    <n v="17.649999999999999"/>
    <n v="2"/>
    <n v="9.74"/>
    <n v="3.4"/>
    <n v="0.45"/>
    <n v="0"/>
    <n v="0"/>
    <n v="0"/>
    <n v="0"/>
    <n v="0"/>
    <n v="0"/>
    <n v="0"/>
    <n v="0"/>
    <n v="553.72"/>
    <n v="341400"/>
    <n v="303793.14769230771"/>
    <m/>
    <m/>
    <m/>
  </r>
  <r>
    <x v="0"/>
    <x v="5"/>
    <x v="4"/>
    <x v="8"/>
    <n v="0.80771534782267773"/>
    <n v="398.21"/>
    <n v="744"/>
    <n v="51.33"/>
    <n v="21.54"/>
    <n v="0.32"/>
    <n v="30.53"/>
    <n v="1.39"/>
    <n v="7.07"/>
    <n v="8.8000000000000007"/>
    <n v="0.83"/>
    <n v="5.49"/>
    <n v="0.23"/>
    <n v="22.94"/>
    <n v="9.43"/>
    <n v="0.47"/>
    <n v="0"/>
    <n v="0"/>
    <n v="0"/>
    <n v="0"/>
    <n v="0"/>
    <n v="0"/>
    <n v="0"/>
    <n v="0"/>
    <n v="558.57999999999993"/>
    <n v="325100"/>
    <n v="303793.14769230771"/>
    <m/>
    <m/>
    <m/>
  </r>
  <r>
    <x v="0"/>
    <x v="5"/>
    <x v="4"/>
    <x v="9"/>
    <n v="0.73188424462945811"/>
    <n v="327.17"/>
    <n v="744"/>
    <n v="92.37"/>
    <n v="24.62"/>
    <n v="1.4"/>
    <n v="35.99"/>
    <n v="0.27"/>
    <n v="4.7"/>
    <n v="4.51"/>
    <n v="2.0099999999999998"/>
    <n v="8.7100000000000009"/>
    <n v="0.36"/>
    <n v="57.2"/>
    <n v="4.71"/>
    <n v="0.23"/>
    <n v="0.21"/>
    <n v="0"/>
    <n v="0"/>
    <n v="0"/>
    <n v="0"/>
    <n v="0"/>
    <n v="0"/>
    <n v="0"/>
    <n v="564.46"/>
    <n v="261960"/>
    <n v="303793.14769230771"/>
    <m/>
    <m/>
    <m/>
  </r>
  <r>
    <x v="0"/>
    <x v="5"/>
    <x v="4"/>
    <x v="10"/>
    <n v="0.70041431108719132"/>
    <n v="353.33"/>
    <n v="744"/>
    <n v="43.01"/>
    <n v="13.87"/>
    <n v="2.74"/>
    <n v="24.5"/>
    <n v="1.4"/>
    <n v="7.92"/>
    <n v="13.13"/>
    <n v="2.5299999999999998"/>
    <n v="14.49"/>
    <n v="6.19"/>
    <n v="67.88"/>
    <n v="6.39"/>
    <n v="0.43"/>
    <n v="0"/>
    <n v="0"/>
    <n v="0"/>
    <n v="0"/>
    <n v="0"/>
    <n v="0"/>
    <n v="0"/>
    <n v="0"/>
    <n v="557.80999999999995"/>
    <n v="280001"/>
    <n v="303793.14769230771"/>
    <m/>
    <m/>
    <m/>
  </r>
  <r>
    <x v="0"/>
    <x v="5"/>
    <x v="5"/>
    <x v="11"/>
    <n v="0.63925276003391762"/>
    <n v="297.58"/>
    <n v="744"/>
    <n v="84.52"/>
    <n v="13.84"/>
    <n v="13.2"/>
    <n v="49.85"/>
    <n v="15.09"/>
    <n v="9.36"/>
    <n v="0"/>
    <n v="2.91"/>
    <n v="6.9"/>
    <n v="4.78"/>
    <n v="6.46"/>
    <n v="6.27"/>
    <n v="2.57"/>
    <n v="0"/>
    <n v="0"/>
    <n v="0"/>
    <n v="0"/>
    <n v="0"/>
    <n v="0"/>
    <n v="0"/>
    <n v="0"/>
    <n v="513.33000000000004"/>
    <n v="559228"/>
    <n v="640898.84447328269"/>
    <m/>
    <m/>
    <m/>
  </r>
  <r>
    <x v="0"/>
    <x v="5"/>
    <x v="2"/>
    <x v="12"/>
    <n v="0.5408267595652746"/>
    <n v="257.64"/>
    <n v="744"/>
    <n v="87.8"/>
    <n v="11.6"/>
    <n v="24.95"/>
    <n v="13.45"/>
    <n v="36.340000000000003"/>
    <n v="3.65"/>
    <n v="9.5399999999999991"/>
    <n v="0.12"/>
    <n v="13.29"/>
    <n v="3.77"/>
    <n v="45.14"/>
    <n v="3.38"/>
    <n v="3.78"/>
    <n v="0"/>
    <n v="0"/>
    <n v="0"/>
    <n v="0"/>
    <n v="0"/>
    <n v="0"/>
    <n v="0"/>
    <n v="0"/>
    <n v="514.44999999999993"/>
    <n v="563860"/>
    <n v="692808.13975423505"/>
    <m/>
    <m/>
    <m/>
  </r>
  <r>
    <x v="0"/>
    <x v="5"/>
    <x v="6"/>
    <x v="13"/>
    <n v="0.47286925685596715"/>
    <n v="207.71"/>
    <n v="744"/>
    <n v="29.13"/>
    <n v="293.02999999999997"/>
    <n v="22.76"/>
    <n v="7.52"/>
    <n v="9.39"/>
    <n v="78.27"/>
    <n v="12.52"/>
    <n v="0.61"/>
    <n v="11.36"/>
    <n v="1.22"/>
    <n v="26.01"/>
    <n v="19.170000000000002"/>
    <n v="0.31"/>
    <n v="0"/>
    <n v="0"/>
    <n v="0"/>
    <n v="0"/>
    <n v="0"/>
    <n v="0"/>
    <n v="0"/>
    <n v="0"/>
    <n v="719.01"/>
    <n v="422690"/>
    <n v="599385.66615384619"/>
    <m/>
    <m/>
    <m/>
  </r>
  <r>
    <x v="0"/>
    <x v="5"/>
    <x v="0"/>
    <x v="14"/>
    <n v="0.70531047195767205"/>
    <n v="142.24"/>
    <n v="744"/>
    <n v="10.4"/>
    <n v="290.75"/>
    <n v="12.79"/>
    <n v="8.1"/>
    <n v="44"/>
    <n v="6.48"/>
    <n v="0"/>
    <n v="0"/>
    <n v="0"/>
    <n v="1.06"/>
    <n v="219.85"/>
    <n v="1.35"/>
    <n v="0"/>
    <n v="0"/>
    <n v="0"/>
    <n v="0"/>
    <n v="0"/>
    <n v="0"/>
    <n v="0"/>
    <n v="0"/>
    <n v="0"/>
    <n v="737.0200000000001"/>
    <n v="192270"/>
    <n v="155518.83737799039"/>
    <m/>
    <m/>
    <m/>
  </r>
  <r>
    <x v="0"/>
    <x v="5"/>
    <x v="4"/>
    <x v="15"/>
    <n v="0.7411929238858026"/>
    <n v="398.93"/>
    <n v="744"/>
    <n v="57.88"/>
    <n v="2.11"/>
    <n v="0.35"/>
    <n v="6.32"/>
    <n v="2.59"/>
    <n v="2.5299999999999998"/>
    <n v="3.15"/>
    <n v="1.1599999999999999"/>
    <n v="14.88"/>
    <n v="1.03"/>
    <n v="60.81"/>
    <n v="3.95"/>
    <n v="0"/>
    <n v="0"/>
    <n v="0"/>
    <n v="0"/>
    <n v="0"/>
    <n v="0"/>
    <n v="0"/>
    <n v="0"/>
    <n v="0"/>
    <n v="555.69000000000005"/>
    <n v="347640"/>
    <n v="325725.00000000006"/>
    <m/>
    <m/>
    <m/>
  </r>
  <r>
    <x v="0"/>
    <x v="5"/>
    <x v="4"/>
    <x v="16"/>
    <n v="0.77331688485185179"/>
    <n v="429.88"/>
    <n v="744"/>
    <n v="42.47"/>
    <n v="11.72"/>
    <n v="1.39"/>
    <n v="9.9"/>
    <n v="3.59"/>
    <n v="2.02"/>
    <n v="0"/>
    <n v="1.69"/>
    <n v="3.9"/>
    <n v="0.2"/>
    <n v="47.63"/>
    <n v="3.64"/>
    <n v="0.69"/>
    <n v="0.3"/>
    <n v="0"/>
    <n v="0"/>
    <n v="0"/>
    <n v="0"/>
    <n v="0"/>
    <n v="0"/>
    <n v="0"/>
    <n v="559.02"/>
    <n v="370560"/>
    <n v="325725.00000000006"/>
    <m/>
    <m/>
    <m/>
  </r>
  <r>
    <x v="0"/>
    <x v="5"/>
    <x v="7"/>
    <x v="17"/>
    <n v="0.58897962962962958"/>
    <n v="170.96"/>
    <n v="744"/>
    <n v="80.510000000000005"/>
    <n v="458.07"/>
    <n v="1.92"/>
    <n v="0"/>
    <n v="0.87"/>
    <n v="17.22"/>
    <n v="16.66"/>
    <n v="0"/>
    <n v="4.34"/>
    <n v="3.91"/>
    <n v="-9.6300000000000008"/>
    <n v="0.19"/>
    <n v="0"/>
    <n v="0"/>
    <n v="0"/>
    <n v="0"/>
    <n v="0"/>
    <n v="0"/>
    <n v="0"/>
    <n v="0"/>
    <n v="0"/>
    <n v="745.0200000000001"/>
    <n v="994875"/>
    <n v="948394.85024254769"/>
    <m/>
    <m/>
    <m/>
  </r>
  <r>
    <x v="0"/>
    <x v="5"/>
    <x v="3"/>
    <x v="18"/>
    <n v="0.54190859388679236"/>
    <n v="500.23"/>
    <n v="744"/>
    <n v="50.95"/>
    <n v="208.76"/>
    <n v="136.22999999999999"/>
    <n v="1.88"/>
    <n v="0.91"/>
    <n v="6.61"/>
    <n v="12.32"/>
    <n v="2.5"/>
    <n v="6.91"/>
    <n v="1.93"/>
    <n v="-236.43"/>
    <n v="3.57"/>
    <n v="1.8"/>
    <n v="0"/>
    <n v="0"/>
    <n v="0"/>
    <n v="0"/>
    <n v="0"/>
    <n v="0"/>
    <n v="0"/>
    <n v="0"/>
    <n v="698.17000000000007"/>
    <n v="592400"/>
    <n v="467627.99348939012"/>
    <m/>
    <m/>
    <m/>
  </r>
  <r>
    <x v="0"/>
    <x v="6"/>
    <x v="0"/>
    <x v="0"/>
    <n v="0.76042042361168605"/>
    <n v="232.88"/>
    <n v="744"/>
    <n v="3.39"/>
    <n v="24.86"/>
    <n v="1.9"/>
    <n v="34.96"/>
    <n v="10.39"/>
    <n v="18.27"/>
    <n v="0"/>
    <n v="1.1399999999999999"/>
    <n v="2.38"/>
    <n v="3.49"/>
    <n v="71.849999999999994"/>
    <n v="3.33"/>
    <n v="0"/>
    <n v="0"/>
    <n v="0"/>
    <n v="0"/>
    <n v="0"/>
    <n v="0"/>
    <n v="0"/>
    <n v="0"/>
    <n v="0"/>
    <n v="408.84000000000003"/>
    <n v="254200"/>
    <n v="292496.28806550935"/>
    <m/>
    <m/>
    <m/>
  </r>
  <r>
    <x v="0"/>
    <x v="6"/>
    <x v="0"/>
    <x v="1"/>
    <n v="0.69618398787878777"/>
    <n v="230.67"/>
    <n v="744"/>
    <n v="37.15"/>
    <n v="3.1"/>
    <n v="0.43"/>
    <n v="2.81"/>
    <n v="18.23"/>
    <n v="10.050000000000001"/>
    <n v="0"/>
    <n v="0"/>
    <n v="0"/>
    <n v="0.77"/>
    <n v="16.38"/>
    <n v="2.63"/>
    <n v="0"/>
    <n v="0"/>
    <n v="0"/>
    <n v="0"/>
    <n v="0"/>
    <n v="0"/>
    <n v="0"/>
    <n v="0"/>
    <n v="0"/>
    <n v="322.21999999999997"/>
    <n v="311565"/>
    <n v="201615.66535857201"/>
    <m/>
    <m/>
    <m/>
  </r>
  <r>
    <x v="0"/>
    <x v="6"/>
    <x v="1"/>
    <x v="2"/>
    <n v="0.68640475919117661"/>
    <n v="57.74"/>
    <n v="744"/>
    <n v="11.6"/>
    <n v="626.1"/>
    <n v="0"/>
    <n v="0"/>
    <n v="19.05"/>
    <n v="13.49"/>
    <n v="1.17"/>
    <n v="0"/>
    <n v="0"/>
    <n v="0.02"/>
    <n v="5.4"/>
    <n v="1.44"/>
    <n v="0"/>
    <n v="0"/>
    <n v="0"/>
    <n v="0"/>
    <n v="0"/>
    <n v="0"/>
    <n v="0"/>
    <n v="0"/>
    <n v="0"/>
    <n v="736.01"/>
    <n v="108055"/>
    <n v="101939.94254651797"/>
    <m/>
    <m/>
    <m/>
  </r>
  <r>
    <x v="0"/>
    <x v="6"/>
    <x v="2"/>
    <x v="3"/>
    <n v="0.53923366299999997"/>
    <n v="265.77999999999997"/>
    <n v="744"/>
    <n v="70.209999999999994"/>
    <n v="26.64"/>
    <n v="15.52"/>
    <n v="10.52"/>
    <n v="239.13"/>
    <n v="19.97"/>
    <n v="15.29"/>
    <n v="4.21"/>
    <n v="6.05"/>
    <n v="3.37"/>
    <n v="47.47"/>
    <n v="6.08"/>
    <n v="2.67"/>
    <n v="1.47"/>
    <n v="0"/>
    <n v="0"/>
    <n v="0"/>
    <n v="0"/>
    <n v="0"/>
    <n v="0"/>
    <n v="0"/>
    <n v="734.38"/>
    <n v="568270"/>
    <n v="592898.11884278886"/>
    <m/>
    <m/>
    <m/>
  </r>
  <r>
    <x v="0"/>
    <x v="6"/>
    <x v="2"/>
    <x v="4"/>
    <n v="0.56813721429629627"/>
    <n v="289.22000000000003"/>
    <n v="744"/>
    <n v="97.07"/>
    <n v="21.52"/>
    <n v="11.51"/>
    <n v="16.77"/>
    <n v="26.69"/>
    <n v="11.51"/>
    <n v="15.58"/>
    <n v="0"/>
    <n v="5.5"/>
    <n v="4.29"/>
    <n v="29.33"/>
    <n v="3.57"/>
    <n v="0.43"/>
    <n v="0"/>
    <n v="0"/>
    <n v="0"/>
    <n v="0"/>
    <n v="0"/>
    <n v="0"/>
    <n v="0"/>
    <n v="0"/>
    <n v="532.99"/>
    <n v="634680"/>
    <n v="680378.43173337274"/>
    <m/>
    <m/>
    <m/>
  </r>
  <r>
    <x v="0"/>
    <x v="6"/>
    <x v="3"/>
    <x v="5"/>
    <n v="0.58060872805772001"/>
    <n v="291.74"/>
    <n v="744"/>
    <n v="55.03"/>
    <n v="19.350000000000001"/>
    <n v="3.16"/>
    <n v="19.260000000000002"/>
    <n v="22.66"/>
    <n v="20.9"/>
    <n v="6.08"/>
    <n v="1.19"/>
    <n v="27.25"/>
    <n v="3.98"/>
    <n v="28.42"/>
    <n v="3.52"/>
    <n v="3.31"/>
    <n v="7.0000000000000007E-2"/>
    <n v="0"/>
    <n v="0"/>
    <n v="0"/>
    <n v="0"/>
    <n v="0"/>
    <n v="0"/>
    <n v="0"/>
    <n v="505.91999999999996"/>
    <n v="512100"/>
    <n v="710556.90122583555"/>
    <m/>
    <m/>
    <m/>
  </r>
  <r>
    <x v="0"/>
    <x v="6"/>
    <x v="3"/>
    <x v="6"/>
    <n v="0.56920035442515837"/>
    <n v="281.22000000000003"/>
    <n v="744"/>
    <n v="74.56"/>
    <n v="7.8"/>
    <n v="3.64"/>
    <n v="24.73"/>
    <n v="35.130000000000003"/>
    <n v="5.16"/>
    <n v="9.48"/>
    <n v="1.33"/>
    <n v="29.27"/>
    <n v="4.96"/>
    <n v="44.92"/>
    <n v="1.45"/>
    <n v="4.26"/>
    <n v="0"/>
    <n v="0"/>
    <n v="0"/>
    <n v="0"/>
    <n v="0"/>
    <n v="0"/>
    <n v="0"/>
    <n v="0"/>
    <n v="527.91000000000008"/>
    <n v="637950"/>
    <n v="803919.35600456235"/>
    <m/>
    <m/>
    <m/>
  </r>
  <r>
    <x v="0"/>
    <x v="6"/>
    <x v="4"/>
    <x v="7"/>
    <n v="0.8030330821234567"/>
    <n v="411.18"/>
    <n v="744"/>
    <n v="270.43"/>
    <n v="0.78"/>
    <n v="6.75"/>
    <n v="4"/>
    <n v="0.28999999999999998"/>
    <n v="0.4"/>
    <n v="6.05"/>
    <n v="2.56"/>
    <n v="3.59"/>
    <n v="0"/>
    <n v="28.19"/>
    <n v="7.0000000000000007E-2"/>
    <n v="0.26"/>
    <n v="0"/>
    <n v="0"/>
    <n v="0"/>
    <n v="0"/>
    <n v="0"/>
    <n v="0"/>
    <n v="0"/>
    <n v="0"/>
    <n v="734.55"/>
    <n v="333700"/>
    <n v="405279.21134191193"/>
    <m/>
    <m/>
    <m/>
  </r>
  <r>
    <x v="0"/>
    <x v="6"/>
    <x v="4"/>
    <x v="8"/>
    <n v="0.80771534782267773"/>
    <n v="437.92"/>
    <n v="744"/>
    <n v="265.55"/>
    <n v="1.37"/>
    <n v="0"/>
    <n v="3.51"/>
    <n v="0.27"/>
    <n v="1.02"/>
    <n v="8.9600000000000009"/>
    <n v="3.62"/>
    <n v="2.4900000000000002"/>
    <n v="0"/>
    <n v="14.71"/>
    <n v="0.21"/>
    <n v="0.39"/>
    <n v="0"/>
    <n v="0"/>
    <n v="0"/>
    <n v="0"/>
    <n v="0"/>
    <n v="0"/>
    <n v="0"/>
    <n v="0"/>
    <n v="740.02"/>
    <n v="355100"/>
    <n v="412780.22277594253"/>
    <m/>
    <m/>
    <m/>
  </r>
  <r>
    <x v="0"/>
    <x v="6"/>
    <x v="4"/>
    <x v="9"/>
    <n v="0.73188424462945811"/>
    <n v="406.74"/>
    <n v="744"/>
    <n v="255.96"/>
    <n v="3.46"/>
    <n v="0.66"/>
    <n v="4.57"/>
    <n v="0"/>
    <n v="0.99"/>
    <n v="5.48"/>
    <n v="1.57"/>
    <n v="4.57"/>
    <n v="0"/>
    <n v="32.659999999999997"/>
    <n v="0.6"/>
    <n v="0"/>
    <n v="0"/>
    <n v="0"/>
    <n v="0"/>
    <n v="0"/>
    <n v="0"/>
    <n v="0"/>
    <n v="0"/>
    <n v="0"/>
    <n v="717.2600000000001"/>
    <n v="324840"/>
    <n v="391468.57039838529"/>
    <m/>
    <m/>
    <m/>
  </r>
  <r>
    <x v="0"/>
    <x v="6"/>
    <x v="4"/>
    <x v="10"/>
    <n v="0.70041431108719132"/>
    <n v="364.19"/>
    <n v="744"/>
    <n v="91.17"/>
    <n v="2.09"/>
    <n v="202.04"/>
    <n v="7.94"/>
    <n v="0.21"/>
    <n v="1.32"/>
    <n v="13.35"/>
    <n v="5.57"/>
    <n v="9.4499999999999993"/>
    <n v="0.17"/>
    <n v="33.14"/>
    <n v="0.57999999999999996"/>
    <n v="0.59"/>
    <n v="0.21"/>
    <n v="0"/>
    <n v="0"/>
    <n v="0"/>
    <n v="0"/>
    <n v="0"/>
    <n v="0"/>
    <n v="0"/>
    <n v="732.02"/>
    <n v="290450"/>
    <n v="390041.88383029844"/>
    <m/>
    <m/>
    <m/>
  </r>
  <r>
    <x v="0"/>
    <x v="6"/>
    <x v="5"/>
    <x v="11"/>
    <n v="0.63925276003391762"/>
    <n v="291.95"/>
    <n v="744"/>
    <n v="282.93"/>
    <n v="6.12"/>
    <n v="15.28"/>
    <n v="23.38"/>
    <n v="14.8"/>
    <n v="4.9800000000000004"/>
    <n v="0"/>
    <n v="4.33"/>
    <n v="6.52"/>
    <n v="1.83"/>
    <n v="13.19"/>
    <n v="5.79"/>
    <n v="0.23"/>
    <n v="0"/>
    <n v="0"/>
    <n v="0"/>
    <n v="0"/>
    <n v="0"/>
    <n v="0"/>
    <n v="0"/>
    <n v="0"/>
    <n v="671.32999999999993"/>
    <n v="571866"/>
    <n v="807754.1133275585"/>
    <m/>
    <m/>
    <m/>
  </r>
  <r>
    <x v="0"/>
    <x v="6"/>
    <x v="2"/>
    <x v="12"/>
    <n v="0.5408267595652746"/>
    <n v="239.51"/>
    <n v="744"/>
    <n v="116.68"/>
    <n v="19.87"/>
    <n v="3.54"/>
    <n v="2.0699999999999998"/>
    <n v="25.53"/>
    <n v="12.41"/>
    <n v="9.7899999999999991"/>
    <n v="0.32"/>
    <n v="8.9499999999999993"/>
    <n v="7.18"/>
    <n v="31.9"/>
    <n v="3.44"/>
    <n v="0.14000000000000001"/>
    <n v="0"/>
    <n v="0"/>
    <n v="0"/>
    <n v="0"/>
    <n v="0"/>
    <n v="0"/>
    <n v="0"/>
    <n v="0"/>
    <n v="481.32999999999993"/>
    <n v="527671"/>
    <n v="655683.21497184224"/>
    <m/>
    <m/>
    <m/>
  </r>
  <r>
    <x v="0"/>
    <x v="6"/>
    <x v="6"/>
    <x v="13"/>
    <n v="0.47286925685596715"/>
    <n v="60.71"/>
    <n v="744"/>
    <n v="18.53"/>
    <n v="582.53"/>
    <n v="9.2200000000000006"/>
    <n v="16.190000000000001"/>
    <n v="6.63"/>
    <n v="12.3"/>
    <n v="2.04"/>
    <n v="2.0499999999999998"/>
    <n v="1.3"/>
    <n v="6.04"/>
    <n v="9.41"/>
    <n v="3.38"/>
    <n v="1.7"/>
    <n v="0"/>
    <n v="0"/>
    <n v="0"/>
    <n v="0"/>
    <n v="0"/>
    <n v="0"/>
    <n v="0"/>
    <n v="0"/>
    <n v="732.02999999999986"/>
    <n v="126600"/>
    <n v="569753.54020708078"/>
    <m/>
    <m/>
    <m/>
  </r>
  <r>
    <x v="0"/>
    <x v="6"/>
    <x v="0"/>
    <x v="14"/>
    <n v="0.70531047195767205"/>
    <n v="107.04"/>
    <n v="744"/>
    <n v="14.51"/>
    <n v="35.979999999999997"/>
    <n v="0.28999999999999998"/>
    <n v="0"/>
    <n v="22.05"/>
    <n v="10.93"/>
    <n v="0"/>
    <n v="0"/>
    <n v="5.07"/>
    <n v="10.039999999999999"/>
    <n v="232.7"/>
    <n v="2.65"/>
    <n v="0"/>
    <n v="0"/>
    <n v="0"/>
    <n v="0"/>
    <n v="0"/>
    <n v="0"/>
    <n v="0"/>
    <n v="0"/>
    <n v="0"/>
    <n v="441.25999999999993"/>
    <n v="136510"/>
    <n v="439689.12895283313"/>
    <m/>
    <m/>
    <m/>
  </r>
  <r>
    <x v="0"/>
    <x v="6"/>
    <x v="4"/>
    <x v="15"/>
    <n v="0.7411929238858026"/>
    <n v="408.71"/>
    <n v="744"/>
    <n v="267.99"/>
    <n v="0.9"/>
    <n v="0.78"/>
    <n v="2.69"/>
    <n v="0.57999999999999996"/>
    <n v="0.64"/>
    <n v="2.95"/>
    <n v="1.8"/>
    <n v="7.23"/>
    <n v="0"/>
    <n v="47.37"/>
    <n v="0.17"/>
    <n v="0"/>
    <n v="0.2"/>
    <n v="0"/>
    <n v="0"/>
    <n v="0"/>
    <n v="0"/>
    <n v="0"/>
    <n v="0"/>
    <n v="0"/>
    <n v="742.01"/>
    <n v="365260"/>
    <n v="409654.25544284476"/>
    <m/>
    <m/>
    <m/>
  </r>
  <r>
    <x v="0"/>
    <x v="6"/>
    <x v="4"/>
    <x v="16"/>
    <n v="0.77331688485185179"/>
    <n v="417.63"/>
    <n v="744"/>
    <n v="262.66000000000003"/>
    <n v="0.19"/>
    <n v="0.22"/>
    <n v="4.8"/>
    <n v="0.57999999999999996"/>
    <n v="0.23"/>
    <n v="0"/>
    <n v="4.46"/>
    <n v="1.36"/>
    <n v="0"/>
    <n v="42.92"/>
    <n v="0.19"/>
    <n v="0"/>
    <n v="0"/>
    <n v="0"/>
    <n v="0"/>
    <n v="0"/>
    <n v="0"/>
    <n v="0"/>
    <n v="0"/>
    <n v="0"/>
    <n v="735.24"/>
    <n v="363100"/>
    <n v="421711.32326138642"/>
    <m/>
    <m/>
    <m/>
  </r>
  <r>
    <x v="0"/>
    <x v="6"/>
    <x v="7"/>
    <x v="17"/>
    <n v="0.58897962962962958"/>
    <n v="213.3"/>
    <n v="744"/>
    <n v="36.96"/>
    <n v="30.32"/>
    <n v="11.19"/>
    <n v="3.87"/>
    <n v="0"/>
    <n v="22.06"/>
    <n v="20.53"/>
    <n v="0"/>
    <n v="4.3099999999999996"/>
    <n v="0.4"/>
    <n v="-12.25"/>
    <n v="0.22"/>
    <n v="0"/>
    <n v="0"/>
    <n v="0"/>
    <n v="0"/>
    <n v="0"/>
    <n v="0"/>
    <n v="0"/>
    <n v="0"/>
    <n v="0"/>
    <n v="330.91"/>
    <n v="1364589"/>
    <n v="1583224.6764924354"/>
    <m/>
    <m/>
    <m/>
  </r>
  <r>
    <x v="0"/>
    <x v="6"/>
    <x v="3"/>
    <x v="18"/>
    <n v="0.54190859388679236"/>
    <n v="112.8"/>
    <n v="744"/>
    <n v="51.3"/>
    <n v="162.12"/>
    <n v="199.71"/>
    <n v="0.09"/>
    <n v="0.11"/>
    <n v="17.93"/>
    <n v="12.31"/>
    <n v="0"/>
    <n v="0"/>
    <n v="0"/>
    <n v="173.12"/>
    <n v="4.68"/>
    <n v="0"/>
    <n v="0"/>
    <n v="0"/>
    <n v="0"/>
    <n v="0"/>
    <n v="0"/>
    <n v="0"/>
    <n v="0"/>
    <n v="0"/>
    <n v="734.17"/>
    <n v="645217"/>
    <n v="840403.41174716118"/>
    <m/>
    <m/>
    <m/>
  </r>
  <r>
    <x v="0"/>
    <x v="6"/>
    <x v="6"/>
    <x v="19"/>
    <n v="0.5503509184704185"/>
    <n v="164.5"/>
    <n v="744"/>
    <n v="47.89"/>
    <n v="217.5"/>
    <n v="154.15"/>
    <n v="0"/>
    <n v="2.88"/>
    <n v="11.85"/>
    <n v="8.18"/>
    <n v="0"/>
    <n v="0"/>
    <n v="14.76"/>
    <n v="9.3800000000000008"/>
    <n v="1.6"/>
    <n v="0"/>
    <n v="0"/>
    <n v="0"/>
    <n v="0"/>
    <n v="0"/>
    <n v="0"/>
    <n v="0"/>
    <n v="0"/>
    <n v="0"/>
    <n v="632.69000000000005"/>
    <n v="378700"/>
    <n v="628330.52216187038"/>
    <m/>
    <m/>
    <m/>
  </r>
  <r>
    <x v="0"/>
    <x v="7"/>
    <x v="0"/>
    <x v="0"/>
    <n v="0.76042042361168605"/>
    <n v="460.83"/>
    <n v="696"/>
    <n v="65.06"/>
    <n v="27.59"/>
    <n v="3.85"/>
    <n v="82.61"/>
    <n v="11.31"/>
    <n v="17.190000000000001"/>
    <n v="0"/>
    <n v="0"/>
    <n v="4.3499999999999996"/>
    <n v="5.93"/>
    <n v="-10.33"/>
    <n v="3.15"/>
    <n v="0.23"/>
    <n v="0"/>
    <n v="0"/>
    <n v="0"/>
    <n v="0"/>
    <n v="0"/>
    <n v="0"/>
    <n v="0"/>
    <n v="0"/>
    <n v="671.77"/>
    <n v="428730"/>
    <n v="432941.65932512772"/>
    <m/>
    <m/>
    <m/>
  </r>
  <r>
    <x v="0"/>
    <x v="7"/>
    <x v="0"/>
    <x v="1"/>
    <n v="0.69618398787878777"/>
    <n v="471.28"/>
    <n v="696"/>
    <n v="75.83"/>
    <n v="0.88"/>
    <n v="3.03"/>
    <n v="39.840000000000003"/>
    <n v="44.58"/>
    <n v="10.73"/>
    <n v="0.02"/>
    <n v="0"/>
    <n v="0"/>
    <n v="2.6"/>
    <n v="-8.6199999999999992"/>
    <n v="1.6"/>
    <n v="0"/>
    <n v="0"/>
    <n v="0.95"/>
    <n v="0"/>
    <n v="0"/>
    <n v="0"/>
    <n v="0"/>
    <n v="0"/>
    <n v="0"/>
    <n v="642.71999999999991"/>
    <n v="574616"/>
    <n v="725411.15610452706"/>
    <m/>
    <m/>
    <m/>
  </r>
  <r>
    <x v="0"/>
    <x v="7"/>
    <x v="1"/>
    <x v="2"/>
    <n v="0.68640475919117661"/>
    <n v="240.84"/>
    <n v="696"/>
    <n v="24.76"/>
    <n v="0"/>
    <n v="4.38"/>
    <n v="25.33"/>
    <n v="13.37"/>
    <n v="1.08"/>
    <n v="5.22"/>
    <n v="12.01"/>
    <n v="1.94"/>
    <n v="19.37"/>
    <n v="0.03"/>
    <n v="3.26"/>
    <n v="14.47"/>
    <n v="0"/>
    <n v="0"/>
    <n v="0"/>
    <n v="0"/>
    <n v="0"/>
    <n v="0"/>
    <n v="0"/>
    <n v="0"/>
    <n v="366.06"/>
    <n v="502560"/>
    <n v="614745.89079650957"/>
    <m/>
    <m/>
    <m/>
  </r>
  <r>
    <x v="0"/>
    <x v="7"/>
    <x v="2"/>
    <x v="3"/>
    <n v="0.53923366299999997"/>
    <n v="344.53"/>
    <n v="696"/>
    <n v="120.98"/>
    <n v="11.15"/>
    <n v="28.51"/>
    <n v="6.35"/>
    <n v="18.57"/>
    <n v="12.33"/>
    <n v="21.2"/>
    <n v="3.52"/>
    <n v="8.98"/>
    <n v="4.09"/>
    <n v="19.07"/>
    <n v="11.24"/>
    <n v="0.63"/>
    <n v="0"/>
    <n v="0"/>
    <n v="0"/>
    <n v="0"/>
    <n v="0"/>
    <n v="0"/>
    <n v="0"/>
    <n v="0"/>
    <n v="611.14999999999986"/>
    <n v="745990"/>
    <n v="714794.31438518688"/>
    <m/>
    <m/>
    <m/>
  </r>
  <r>
    <x v="0"/>
    <x v="7"/>
    <x v="2"/>
    <x v="4"/>
    <n v="0.56813721429629627"/>
    <n v="351.03"/>
    <n v="696"/>
    <n v="129.25"/>
    <n v="2.2200000000000002"/>
    <n v="24.92"/>
    <n v="13.46"/>
    <n v="29.56"/>
    <n v="4.99"/>
    <n v="15.15"/>
    <n v="4.21"/>
    <n v="16.190000000000001"/>
    <n v="10.06"/>
    <n v="50.45"/>
    <n v="6.87"/>
    <n v="2.4"/>
    <n v="0"/>
    <n v="0"/>
    <n v="0"/>
    <n v="0"/>
    <n v="0"/>
    <n v="0"/>
    <n v="0"/>
    <n v="0"/>
    <n v="660.76"/>
    <n v="769440"/>
    <n v="856484.91890305316"/>
    <m/>
    <m/>
    <m/>
  </r>
  <r>
    <x v="0"/>
    <x v="7"/>
    <x v="3"/>
    <x v="5"/>
    <n v="0.58060872805772001"/>
    <n v="307.16000000000003"/>
    <n v="696"/>
    <n v="111.83"/>
    <n v="0.6"/>
    <n v="8.24"/>
    <n v="20.53"/>
    <n v="21.16"/>
    <n v="7.07"/>
    <n v="12.12"/>
    <n v="2.86"/>
    <n v="17.54"/>
    <n v="14.76"/>
    <n v="123.86"/>
    <n v="5.85"/>
    <n v="4.8899999999999997"/>
    <n v="0"/>
    <n v="1.74"/>
    <n v="0"/>
    <n v="0"/>
    <n v="0"/>
    <n v="0"/>
    <n v="0"/>
    <n v="0"/>
    <n v="660.21"/>
    <n v="663501"/>
    <n v="625863.40428436908"/>
    <m/>
    <m/>
    <m/>
  </r>
  <r>
    <x v="0"/>
    <x v="7"/>
    <x v="3"/>
    <x v="6"/>
    <n v="0.56920035442515837"/>
    <n v="374.15"/>
    <n v="696"/>
    <n v="125.39"/>
    <n v="1.31"/>
    <n v="5.64"/>
    <n v="7.15"/>
    <n v="40.06"/>
    <n v="4.6900000000000004"/>
    <n v="13.59"/>
    <n v="0.93"/>
    <n v="15.04"/>
    <n v="8.5399999999999991"/>
    <n v="64.25"/>
    <n v="4.25"/>
    <n v="3.13"/>
    <n v="0"/>
    <n v="0"/>
    <n v="0"/>
    <n v="0"/>
    <n v="0"/>
    <n v="0"/>
    <n v="0"/>
    <n v="0"/>
    <n v="668.12"/>
    <n v="919700"/>
    <n v="809987.72016583895"/>
    <m/>
    <m/>
    <m/>
  </r>
  <r>
    <x v="0"/>
    <x v="7"/>
    <x v="4"/>
    <x v="7"/>
    <n v="0.8030330821234567"/>
    <n v="463.82"/>
    <n v="696"/>
    <n v="68.709999999999994"/>
    <n v="7.11"/>
    <n v="3.77"/>
    <n v="10.19"/>
    <n v="1.71"/>
    <n v="9.42"/>
    <n v="8.76"/>
    <n v="3.5"/>
    <n v="6.59"/>
    <n v="0.74"/>
    <n v="52.25"/>
    <n v="10.98"/>
    <n v="0.28000000000000003"/>
    <n v="0"/>
    <n v="0"/>
    <n v="0"/>
    <n v="0"/>
    <n v="0"/>
    <n v="0"/>
    <n v="0"/>
    <n v="0"/>
    <n v="647.82999999999993"/>
    <n v="368700"/>
    <n v="381507.67384615383"/>
    <m/>
    <m/>
    <m/>
  </r>
  <r>
    <x v="0"/>
    <x v="7"/>
    <x v="4"/>
    <x v="8"/>
    <n v="0.80771534782267773"/>
    <n v="463.85"/>
    <n v="696"/>
    <n v="49.66"/>
    <n v="3.31"/>
    <n v="1.74"/>
    <n v="25.23"/>
    <n v="1.52"/>
    <n v="5.83"/>
    <n v="8.07"/>
    <n v="6.63"/>
    <n v="6.57"/>
    <n v="2.4300000000000002"/>
    <n v="62.88"/>
    <n v="7.34"/>
    <n v="0"/>
    <n v="0"/>
    <n v="0"/>
    <n v="0"/>
    <n v="0"/>
    <n v="0"/>
    <n v="0"/>
    <n v="0"/>
    <n v="0"/>
    <n v="645.05999999999995"/>
    <n v="380940"/>
    <n v="381507.67384615383"/>
    <m/>
    <m/>
    <m/>
  </r>
  <r>
    <x v="0"/>
    <x v="7"/>
    <x v="4"/>
    <x v="9"/>
    <n v="0.73188424462945811"/>
    <n v="474.7"/>
    <n v="696"/>
    <n v="62.44"/>
    <n v="18.89"/>
    <n v="0.12"/>
    <n v="6.25"/>
    <n v="1.6"/>
    <n v="13.22"/>
    <n v="6.21"/>
    <n v="0.21"/>
    <n v="6.48"/>
    <n v="2.9"/>
    <n v="47.18"/>
    <n v="5.0999999999999996"/>
    <n v="0"/>
    <n v="0"/>
    <n v="0"/>
    <n v="0"/>
    <n v="0"/>
    <n v="0"/>
    <n v="0"/>
    <n v="0"/>
    <n v="0"/>
    <n v="645.29999999999995"/>
    <n v="373860"/>
    <n v="381507.67384615383"/>
    <m/>
    <m/>
    <m/>
  </r>
  <r>
    <x v="0"/>
    <x v="7"/>
    <x v="4"/>
    <x v="10"/>
    <n v="0.70041431108719132"/>
    <n v="441.72"/>
    <n v="696"/>
    <n v="57.93"/>
    <n v="4.4800000000000004"/>
    <n v="7.08"/>
    <n v="12.36"/>
    <n v="0.88"/>
    <n v="4.2300000000000004"/>
    <n v="13.18"/>
    <n v="9.26"/>
    <n v="15.48"/>
    <n v="7.0000000000000007E-2"/>
    <n v="73.540000000000006"/>
    <n v="7.32"/>
    <n v="0.11"/>
    <n v="0"/>
    <n v="0"/>
    <n v="0"/>
    <n v="0"/>
    <n v="0"/>
    <n v="0"/>
    <n v="0"/>
    <n v="0"/>
    <n v="647.6400000000001"/>
    <n v="354900"/>
    <n v="381507.67384615383"/>
    <m/>
    <m/>
    <m/>
  </r>
  <r>
    <x v="0"/>
    <x v="7"/>
    <x v="5"/>
    <x v="11"/>
    <n v="0.63925276003391762"/>
    <n v="353.45"/>
    <n v="696"/>
    <n v="77.72"/>
    <n v="0.77"/>
    <n v="19.2"/>
    <n v="34.450000000000003"/>
    <n v="22.72"/>
    <n v="3.15"/>
    <n v="0"/>
    <n v="11.69"/>
    <n v="10.01"/>
    <n v="11.11"/>
    <n v="72.08"/>
    <n v="2.46"/>
    <n v="1.08"/>
    <n v="0"/>
    <n v="0.47"/>
    <n v="0"/>
    <n v="0"/>
    <n v="0"/>
    <n v="0"/>
    <n v="0"/>
    <n v="0"/>
    <n v="620.3599999999999"/>
    <n v="759360"/>
    <n v="804849.7116641223"/>
    <m/>
    <m/>
    <m/>
  </r>
  <r>
    <x v="0"/>
    <x v="7"/>
    <x v="2"/>
    <x v="12"/>
    <n v="0.5408267595652746"/>
    <n v="340.92"/>
    <n v="696"/>
    <n v="142.22"/>
    <n v="5.32"/>
    <n v="12.56"/>
    <n v="4.28"/>
    <n v="29.17"/>
    <n v="4.6399999999999997"/>
    <n v="16.760000000000002"/>
    <n v="4.95"/>
    <n v="8.69"/>
    <n v="12.85"/>
    <n v="68.42"/>
    <n v="4.74"/>
    <n v="2.52"/>
    <n v="0"/>
    <n v="0"/>
    <n v="0"/>
    <n v="0"/>
    <n v="0"/>
    <n v="0"/>
    <n v="0"/>
    <n v="0"/>
    <n v="658.04"/>
    <n v="779755"/>
    <n v="870038.1289936906"/>
    <m/>
    <m/>
    <m/>
  </r>
  <r>
    <x v="0"/>
    <x v="7"/>
    <x v="6"/>
    <x v="13"/>
    <n v="0.47286925685596715"/>
    <n v="284.02"/>
    <n v="696"/>
    <n v="107.52"/>
    <n v="0"/>
    <n v="46.05"/>
    <n v="32.47"/>
    <n v="17.82"/>
    <n v="4.08"/>
    <n v="10.74"/>
    <n v="11.82"/>
    <n v="19.75"/>
    <n v="40.28"/>
    <n v="64.98"/>
    <n v="5.17"/>
    <n v="1.96"/>
    <n v="0"/>
    <n v="0"/>
    <n v="0"/>
    <n v="0"/>
    <n v="0"/>
    <n v="0"/>
    <n v="0"/>
    <n v="0"/>
    <n v="646.66"/>
    <n v="701340"/>
    <n v="752716.88307692308"/>
    <m/>
    <m/>
    <m/>
  </r>
  <r>
    <x v="0"/>
    <x v="7"/>
    <x v="0"/>
    <x v="14"/>
    <n v="0.70531047195767205"/>
    <n v="359.32"/>
    <n v="696"/>
    <n v="8.15"/>
    <n v="13.07"/>
    <n v="6.28"/>
    <n v="44.47"/>
    <n v="21.01"/>
    <n v="5.86"/>
    <n v="0"/>
    <n v="0"/>
    <n v="5.09"/>
    <n v="0.68"/>
    <n v="22.46"/>
    <n v="1.78"/>
    <n v="0"/>
    <n v="0"/>
    <n v="0.91"/>
    <n v="0"/>
    <n v="0"/>
    <n v="0"/>
    <n v="0"/>
    <n v="0"/>
    <n v="0"/>
    <n v="489.08000000000004"/>
    <n v="504974"/>
    <n v="195302.72600956931"/>
    <m/>
    <m/>
    <m/>
  </r>
  <r>
    <x v="0"/>
    <x v="7"/>
    <x v="4"/>
    <x v="15"/>
    <n v="0.7411929238858026"/>
    <n v="578.47"/>
    <n v="696"/>
    <n v="59.95"/>
    <n v="3.53"/>
    <n v="2.3199999999999998"/>
    <n v="2.78"/>
    <n v="0.99"/>
    <n v="3.32"/>
    <n v="9.7899999999999991"/>
    <n v="3.02"/>
    <n v="5.13"/>
    <n v="1.25"/>
    <n v="-31.18"/>
    <n v="4.97"/>
    <n v="0.15"/>
    <n v="0"/>
    <n v="2.3199999999999998"/>
    <n v="0"/>
    <n v="0"/>
    <n v="0"/>
    <n v="0"/>
    <n v="0"/>
    <n v="0"/>
    <n v="646.80999999999995"/>
    <n v="477000"/>
    <n v="409050"/>
    <m/>
    <m/>
    <m/>
  </r>
  <r>
    <x v="0"/>
    <x v="7"/>
    <x v="4"/>
    <x v="16"/>
    <n v="0.77331688485185179"/>
    <n v="554.86"/>
    <n v="696"/>
    <n v="49.86"/>
    <n v="3.32"/>
    <n v="6.95"/>
    <n v="4.12"/>
    <n v="5.39"/>
    <n v="0.76"/>
    <n v="0"/>
    <n v="0.38"/>
    <n v="4.17"/>
    <n v="0.72"/>
    <n v="-0.56999999999999995"/>
    <n v="6.67"/>
    <n v="0"/>
    <n v="0"/>
    <n v="0.17"/>
    <n v="0"/>
    <n v="0"/>
    <n v="0"/>
    <n v="0"/>
    <n v="0"/>
    <n v="0"/>
    <n v="636.80000000000007"/>
    <n v="450750"/>
    <n v="409050"/>
    <m/>
    <m/>
    <m/>
  </r>
  <r>
    <x v="0"/>
    <x v="7"/>
    <x v="3"/>
    <x v="18"/>
    <n v="0.54190859388679236"/>
    <n v="65.930000000000007"/>
    <n v="696"/>
    <n v="2.35"/>
    <n v="0"/>
    <n v="19.329999999999998"/>
    <n v="0"/>
    <n v="0.02"/>
    <n v="0.85"/>
    <n v="0"/>
    <n v="0"/>
    <n v="0"/>
    <n v="0.04"/>
    <n v="-25.45"/>
    <n v="0.46"/>
    <n v="0"/>
    <n v="0"/>
    <n v="0"/>
    <n v="0"/>
    <n v="0"/>
    <n v="0"/>
    <n v="0"/>
    <n v="0"/>
    <n v="0"/>
    <n v="63.530000000000008"/>
    <n v="721495"/>
    <n v="603390.9593411485"/>
    <m/>
    <m/>
    <m/>
  </r>
  <r>
    <x v="0"/>
    <x v="8"/>
    <x v="0"/>
    <x v="0"/>
    <n v="0.76042042361168605"/>
    <n v="348.58"/>
    <n v="696"/>
    <n v="5.27"/>
    <n v="111.66"/>
    <n v="2.15"/>
    <n v="43.68"/>
    <n v="19.05"/>
    <n v="27.96"/>
    <n v="0"/>
    <n v="0"/>
    <n v="17.25"/>
    <n v="2.74"/>
    <n v="47.26"/>
    <n v="5.0199999999999996"/>
    <n v="1.02"/>
    <n v="0"/>
    <n v="0"/>
    <n v="0"/>
    <n v="0"/>
    <n v="0"/>
    <n v="0"/>
    <n v="0"/>
    <n v="0"/>
    <n v="631.64"/>
    <n v="368890"/>
    <n v="295875.91632994264"/>
    <m/>
    <m/>
    <m/>
  </r>
  <r>
    <x v="0"/>
    <x v="8"/>
    <x v="0"/>
    <x v="1"/>
    <n v="0.69618398787878777"/>
    <n v="238.91"/>
    <n v="696"/>
    <n v="255.32"/>
    <n v="15.27"/>
    <n v="4.96"/>
    <n v="62"/>
    <n v="30.13"/>
    <n v="6.05"/>
    <n v="0"/>
    <n v="0"/>
    <n v="0"/>
    <n v="1.6"/>
    <n v="28.82"/>
    <n v="2.21"/>
    <n v="0"/>
    <n v="0"/>
    <n v="0"/>
    <n v="0"/>
    <n v="0"/>
    <n v="0"/>
    <n v="0"/>
    <n v="0"/>
    <n v="0"/>
    <n v="645.27"/>
    <n v="285177"/>
    <n v="199987.66535857201"/>
    <m/>
    <m/>
    <m/>
  </r>
  <r>
    <x v="0"/>
    <x v="8"/>
    <x v="1"/>
    <x v="2"/>
    <n v="0.68640475919117661"/>
    <n v="4.16"/>
    <n v="696"/>
    <n v="0"/>
    <n v="134.86000000000001"/>
    <n v="0"/>
    <n v="0"/>
    <n v="41.13"/>
    <n v="0.54"/>
    <n v="0"/>
    <n v="0"/>
    <n v="0"/>
    <n v="0"/>
    <n v="-0.23"/>
    <n v="0.04"/>
    <n v="0"/>
    <n v="0"/>
    <n v="0"/>
    <n v="0"/>
    <n v="0"/>
    <n v="0"/>
    <n v="0"/>
    <n v="0"/>
    <n v="0"/>
    <n v="180.5"/>
    <n v="0"/>
    <n v="101939.94254651797"/>
    <m/>
    <m/>
    <m/>
  </r>
  <r>
    <x v="0"/>
    <x v="8"/>
    <x v="2"/>
    <x v="3"/>
    <n v="0.53923366299999997"/>
    <n v="358.06"/>
    <n v="696"/>
    <n v="104.41"/>
    <n v="29.78"/>
    <n v="24.35"/>
    <n v="7.8"/>
    <n v="32.85"/>
    <n v="17.21"/>
    <n v="26.71"/>
    <n v="1.98"/>
    <n v="7.14"/>
    <n v="6.32"/>
    <n v="38.81"/>
    <n v="9.4700000000000006"/>
    <n v="2.95"/>
    <n v="0"/>
    <n v="0"/>
    <n v="0"/>
    <n v="0"/>
    <n v="0"/>
    <n v="0"/>
    <n v="0"/>
    <n v="0"/>
    <n v="667.84"/>
    <n v="746880"/>
    <n v="705103.36707892246"/>
    <m/>
    <m/>
    <m/>
  </r>
  <r>
    <x v="0"/>
    <x v="8"/>
    <x v="2"/>
    <x v="4"/>
    <n v="0.56813721429629627"/>
    <n v="381.54"/>
    <n v="696"/>
    <n v="100.1"/>
    <n v="8.76"/>
    <n v="11.82"/>
    <n v="11.98"/>
    <n v="34.159999999999997"/>
    <n v="12.73"/>
    <n v="21.95"/>
    <n v="0.18"/>
    <n v="12.04"/>
    <n v="11.89"/>
    <n v="36.200000000000003"/>
    <n v="4.7699999999999996"/>
    <n v="3.02"/>
    <n v="0"/>
    <n v="0"/>
    <n v="0"/>
    <n v="0"/>
    <n v="0"/>
    <n v="0"/>
    <n v="0"/>
    <n v="0"/>
    <n v="651.13999999999987"/>
    <n v="822990"/>
    <n v="728618.43173337274"/>
    <m/>
    <m/>
    <m/>
  </r>
  <r>
    <x v="0"/>
    <x v="8"/>
    <x v="3"/>
    <x v="5"/>
    <n v="0.58060872805772001"/>
    <n v="353.17"/>
    <n v="696"/>
    <n v="133.83000000000001"/>
    <n v="11.8"/>
    <n v="3.55"/>
    <n v="11.4"/>
    <n v="20.53"/>
    <n v="15.63"/>
    <n v="44.44"/>
    <n v="2.52"/>
    <n v="16.57"/>
    <n v="5.56"/>
    <n v="16.12"/>
    <n v="5.13"/>
    <n v="9.18"/>
    <n v="0"/>
    <n v="0"/>
    <n v="0"/>
    <n v="0"/>
    <n v="0"/>
    <n v="0"/>
    <n v="0"/>
    <n v="0"/>
    <n v="649.43000000000006"/>
    <n v="651770"/>
    <n v="715556.90122583555"/>
    <m/>
    <m/>
    <m/>
  </r>
  <r>
    <x v="0"/>
    <x v="8"/>
    <x v="3"/>
    <x v="6"/>
    <n v="0.56920035442515837"/>
    <n v="344.73"/>
    <n v="696"/>
    <n v="97.21"/>
    <n v="5.62"/>
    <n v="7.09"/>
    <n v="4.51"/>
    <n v="30.2"/>
    <n v="9.15"/>
    <n v="18.84"/>
    <n v="0.12"/>
    <n v="33.53"/>
    <n v="5.85"/>
    <n v="50.05"/>
    <n v="4.58"/>
    <n v="1.1000000000000001"/>
    <n v="0.4"/>
    <n v="0"/>
    <n v="0"/>
    <n v="0"/>
    <n v="0"/>
    <n v="0"/>
    <n v="0"/>
    <n v="0"/>
    <n v="612.98"/>
    <n v="782230"/>
    <n v="823919.35600456258"/>
    <m/>
    <m/>
    <m/>
  </r>
  <r>
    <x v="0"/>
    <x v="8"/>
    <x v="4"/>
    <x v="7"/>
    <n v="0.8030330821234567"/>
    <n v="533.85"/>
    <n v="696"/>
    <n v="53.75"/>
    <n v="9.2899999999999991"/>
    <n v="1.27"/>
    <n v="8.24"/>
    <n v="1.01"/>
    <n v="8.43"/>
    <n v="7.29"/>
    <n v="0.73"/>
    <n v="8.25"/>
    <n v="2.99"/>
    <n v="28.22"/>
    <n v="6.18"/>
    <n v="1.06"/>
    <n v="0.34"/>
    <n v="0"/>
    <n v="0"/>
    <n v="0"/>
    <n v="0"/>
    <n v="0"/>
    <n v="0"/>
    <n v="0"/>
    <n v="670.90000000000009"/>
    <n v="420600"/>
    <n v="405279.21134191193"/>
    <m/>
    <m/>
    <m/>
  </r>
  <r>
    <x v="0"/>
    <x v="8"/>
    <x v="4"/>
    <x v="8"/>
    <n v="0.80771534782267773"/>
    <n v="577.54999999999995"/>
    <n v="696"/>
    <n v="31.14"/>
    <n v="8.83"/>
    <n v="0.18"/>
    <n v="6.39"/>
    <n v="2.59"/>
    <n v="6.71"/>
    <n v="8.48"/>
    <n v="1.31"/>
    <n v="2.35"/>
    <n v="0.77"/>
    <n v="13.03"/>
    <n v="5.89"/>
    <n v="0.78"/>
    <n v="0"/>
    <n v="0"/>
    <n v="0"/>
    <n v="0"/>
    <n v="0"/>
    <n v="0"/>
    <n v="0"/>
    <n v="0"/>
    <n v="666"/>
    <n v="442500"/>
    <n v="412780.22277594241"/>
    <m/>
    <m/>
    <m/>
  </r>
  <r>
    <x v="0"/>
    <x v="8"/>
    <x v="4"/>
    <x v="9"/>
    <n v="0.73188424462945811"/>
    <n v="492.2"/>
    <n v="696"/>
    <n v="54"/>
    <n v="8.64"/>
    <n v="9.08"/>
    <n v="11.75"/>
    <n v="0.26"/>
    <n v="6.02"/>
    <n v="5.13"/>
    <n v="0.35"/>
    <n v="15.92"/>
    <n v="0.31"/>
    <n v="52.76"/>
    <n v="3.23"/>
    <n v="0.71"/>
    <n v="0.57999999999999996"/>
    <n v="0"/>
    <n v="0"/>
    <n v="0"/>
    <n v="0"/>
    <n v="0"/>
    <n v="0"/>
    <n v="0"/>
    <n v="660.94"/>
    <n v="387600"/>
    <n v="391468.57039838529"/>
    <m/>
    <m/>
    <m/>
  </r>
  <r>
    <x v="0"/>
    <x v="8"/>
    <x v="4"/>
    <x v="10"/>
    <n v="0.70041431108719132"/>
    <n v="494.31"/>
    <n v="696"/>
    <n v="64.510000000000005"/>
    <n v="9.99"/>
    <n v="4.57"/>
    <n v="5"/>
    <n v="2.92"/>
    <n v="13.69"/>
    <n v="14.62"/>
    <n v="0.81"/>
    <n v="12.2"/>
    <n v="1.36"/>
    <n v="30.53"/>
    <n v="8.85"/>
    <n v="0.48"/>
    <n v="0"/>
    <n v="0"/>
    <n v="0"/>
    <n v="0"/>
    <n v="0"/>
    <n v="0"/>
    <n v="0"/>
    <n v="0"/>
    <n v="663.84"/>
    <n v="386945"/>
    <n v="390041.88383029844"/>
    <m/>
    <m/>
    <m/>
  </r>
  <r>
    <x v="0"/>
    <x v="8"/>
    <x v="5"/>
    <x v="11"/>
    <n v="0.63925276003391762"/>
    <n v="441.14"/>
    <n v="696"/>
    <n v="102.95"/>
    <n v="2.42"/>
    <n v="19.170000000000002"/>
    <n v="26.47"/>
    <n v="15.93"/>
    <n v="6.98"/>
    <n v="0"/>
    <n v="3.42"/>
    <n v="8.19"/>
    <n v="5.56"/>
    <n v="5.3"/>
    <n v="8.18"/>
    <n v="1.46"/>
    <n v="0"/>
    <n v="0"/>
    <n v="0"/>
    <n v="0"/>
    <n v="0"/>
    <n v="0"/>
    <n v="0"/>
    <n v="0"/>
    <n v="647.16999999999996"/>
    <n v="814590"/>
    <n v="739954.11332755839"/>
    <m/>
    <m/>
    <m/>
  </r>
  <r>
    <x v="0"/>
    <x v="8"/>
    <x v="2"/>
    <x v="12"/>
    <n v="0.5408267595652746"/>
    <n v="338.77"/>
    <n v="696"/>
    <n v="138.59"/>
    <n v="4.6500000000000004"/>
    <n v="13.82"/>
    <n v="7.25"/>
    <n v="38.619999999999997"/>
    <n v="7.95"/>
    <n v="15.94"/>
    <n v="4.57"/>
    <n v="11.87"/>
    <n v="6.64"/>
    <n v="69.14"/>
    <n v="4.87"/>
    <n v="0.77"/>
    <n v="0"/>
    <n v="0"/>
    <n v="0"/>
    <n v="0"/>
    <n v="0"/>
    <n v="0"/>
    <n v="0"/>
    <n v="0"/>
    <n v="663.44999999999993"/>
    <n v="727676"/>
    <n v="635703.21497184224"/>
    <m/>
    <m/>
    <m/>
  </r>
  <r>
    <x v="0"/>
    <x v="8"/>
    <x v="6"/>
    <x v="13"/>
    <n v="0.47286925685596715"/>
    <n v="272.68"/>
    <n v="696"/>
    <n v="55.36"/>
    <n v="66.14"/>
    <n v="32.74"/>
    <n v="6.33"/>
    <n v="11.24"/>
    <n v="74.849999999999994"/>
    <n v="14.57"/>
    <n v="10.42"/>
    <n v="4.1100000000000003"/>
    <n v="3.75"/>
    <n v="21.74"/>
    <n v="15.25"/>
    <n v="2.5299999999999998"/>
    <n v="0.21"/>
    <n v="0"/>
    <n v="0"/>
    <n v="0"/>
    <n v="0"/>
    <n v="0"/>
    <n v="0"/>
    <n v="0"/>
    <n v="591.92000000000007"/>
    <n v="545640"/>
    <n v="588753.54020708078"/>
    <m/>
    <m/>
    <m/>
  </r>
  <r>
    <x v="0"/>
    <x v="8"/>
    <x v="0"/>
    <x v="14"/>
    <n v="0.70531047195767205"/>
    <n v="281.39"/>
    <n v="696"/>
    <n v="8.23"/>
    <n v="72.42"/>
    <n v="6.84"/>
    <n v="1.38"/>
    <n v="44.48"/>
    <n v="9.7799999999999994"/>
    <n v="0"/>
    <n v="0"/>
    <n v="0"/>
    <n v="2.06"/>
    <n v="15.56"/>
    <n v="1.92"/>
    <n v="0"/>
    <n v="0"/>
    <n v="0"/>
    <n v="0"/>
    <n v="0"/>
    <n v="0"/>
    <n v="0"/>
    <n v="0"/>
    <n v="0"/>
    <n v="444.05999999999995"/>
    <n v="387005"/>
    <n v="439689.12895283313"/>
    <m/>
    <m/>
    <m/>
  </r>
  <r>
    <x v="0"/>
    <x v="8"/>
    <x v="4"/>
    <x v="15"/>
    <n v="0.7411929238858026"/>
    <n v="539.52"/>
    <n v="696"/>
    <n v="35.28"/>
    <n v="1.25"/>
    <n v="0.45"/>
    <n v="3.29"/>
    <n v="1.22"/>
    <n v="3.37"/>
    <n v="3.45"/>
    <n v="3.95"/>
    <n v="20.04"/>
    <n v="1.1000000000000001"/>
    <n v="52.24"/>
    <n v="4.25"/>
    <n v="0.05"/>
    <n v="0.15"/>
    <n v="0"/>
    <n v="0"/>
    <n v="0"/>
    <n v="0"/>
    <n v="0"/>
    <n v="0"/>
    <n v="0"/>
    <n v="669.61"/>
    <n v="471120"/>
    <n v="409654.25544284488"/>
    <m/>
    <m/>
    <m/>
  </r>
  <r>
    <x v="0"/>
    <x v="8"/>
    <x v="4"/>
    <x v="16"/>
    <n v="0.77331688485185179"/>
    <n v="554.66999999999996"/>
    <n v="696"/>
    <n v="33.67"/>
    <n v="1.25"/>
    <n v="9.86"/>
    <n v="4.38"/>
    <n v="4.08"/>
    <n v="2.66"/>
    <n v="0"/>
    <n v="2.87"/>
    <n v="8"/>
    <n v="0"/>
    <n v="36.799999999999997"/>
    <n v="9.43"/>
    <n v="1.46"/>
    <n v="0"/>
    <n v="0"/>
    <n v="0"/>
    <n v="0"/>
    <n v="0"/>
    <n v="0"/>
    <n v="0"/>
    <n v="0"/>
    <n v="669.13"/>
    <n v="487940"/>
    <n v="421711.32326138654"/>
    <m/>
    <m/>
    <m/>
  </r>
  <r>
    <x v="0"/>
    <x v="8"/>
    <x v="7"/>
    <x v="17"/>
    <n v="0.58897962962962958"/>
    <n v="255.08"/>
    <n v="696"/>
    <n v="85.51"/>
    <n v="19.07"/>
    <n v="1.97"/>
    <n v="0.24"/>
    <n v="0"/>
    <n v="21.99"/>
    <n v="29.47"/>
    <n v="0"/>
    <n v="2.6"/>
    <n v="1.37"/>
    <n v="-14.37"/>
    <n v="0.25"/>
    <n v="0"/>
    <n v="0"/>
    <n v="0"/>
    <n v="0"/>
    <n v="0"/>
    <n v="0"/>
    <n v="0"/>
    <n v="0"/>
    <n v="0"/>
    <n v="403.18"/>
    <n v="1463442"/>
    <n v="1583224.6764924352"/>
    <m/>
    <m/>
    <m/>
  </r>
  <r>
    <x v="0"/>
    <x v="8"/>
    <x v="3"/>
    <x v="18"/>
    <n v="0.54190859388679236"/>
    <n v="301.55"/>
    <n v="696"/>
    <n v="68.37"/>
    <n v="0.79"/>
    <n v="144.06"/>
    <n v="2.42"/>
    <n v="0.5"/>
    <n v="12.34"/>
    <n v="16.579999999999998"/>
    <n v="1"/>
    <n v="3.43"/>
    <n v="0.33"/>
    <n v="53.57"/>
    <n v="4.6100000000000003"/>
    <n v="1.42"/>
    <n v="0.18"/>
    <n v="0"/>
    <n v="0"/>
    <n v="0"/>
    <n v="0"/>
    <n v="0"/>
    <n v="0"/>
    <n v="0"/>
    <n v="611.15000000000009"/>
    <n v="819660"/>
    <n v="846403.41174716142"/>
    <m/>
    <m/>
    <m/>
  </r>
  <r>
    <x v="0"/>
    <x v="9"/>
    <x v="0"/>
    <x v="0"/>
    <n v="0.76042042361168605"/>
    <n v="314.93"/>
    <n v="696"/>
    <n v="50.05"/>
    <n v="19.71"/>
    <n v="1.35"/>
    <n v="133.53"/>
    <n v="10.58"/>
    <n v="19.45"/>
    <n v="0"/>
    <n v="0"/>
    <n v="5.72"/>
    <n v="4.5199999999999996"/>
    <n v="76.099999999999994"/>
    <n v="3.37"/>
    <n v="0"/>
    <n v="0"/>
    <n v="0"/>
    <n v="0"/>
    <n v="0"/>
    <n v="0"/>
    <n v="0"/>
    <n v="0"/>
    <n v="0"/>
    <n v="639.30999999999995"/>
    <n v="338340"/>
    <m/>
    <m/>
    <m/>
    <m/>
  </r>
  <r>
    <x v="0"/>
    <x v="9"/>
    <x v="0"/>
    <x v="1"/>
    <n v="0.69618398787878777"/>
    <n v="331.71"/>
    <n v="696"/>
    <n v="66.41"/>
    <n v="13.24"/>
    <n v="0.26"/>
    <n v="154.84"/>
    <n v="29.19"/>
    <n v="18.809999999999999"/>
    <n v="0"/>
    <n v="0"/>
    <n v="0"/>
    <n v="0.74"/>
    <n v="20.75"/>
    <n v="3.39"/>
    <n v="0"/>
    <n v="0"/>
    <n v="0"/>
    <n v="0"/>
    <n v="0"/>
    <n v="0"/>
    <n v="0"/>
    <n v="0"/>
    <n v="0"/>
    <n v="639.33999999999992"/>
    <n v="450180"/>
    <m/>
    <m/>
    <m/>
    <m/>
  </r>
  <r>
    <x v="0"/>
    <x v="9"/>
    <x v="1"/>
    <x v="2"/>
    <n v="0.68640475919117661"/>
    <n v="53.37"/>
    <n v="696"/>
    <n v="5.12"/>
    <n v="213.68"/>
    <n v="0.02"/>
    <n v="1.04"/>
    <n v="381.11"/>
    <n v="8.43"/>
    <n v="0.79"/>
    <n v="0.63"/>
    <n v="0"/>
    <n v="0.17"/>
    <n v="6.32"/>
    <n v="0.97"/>
    <n v="0.35"/>
    <n v="0"/>
    <n v="0"/>
    <n v="0"/>
    <n v="0"/>
    <n v="0"/>
    <n v="0"/>
    <n v="0"/>
    <n v="0"/>
    <n v="672"/>
    <n v="109453"/>
    <m/>
    <m/>
    <m/>
    <m/>
  </r>
  <r>
    <x v="0"/>
    <x v="9"/>
    <x v="2"/>
    <x v="3"/>
    <n v="0.53923366299999997"/>
    <n v="327.52"/>
    <n v="696"/>
    <n v="117.88"/>
    <n v="22.04"/>
    <n v="22.83"/>
    <n v="7.46"/>
    <n v="31.89"/>
    <n v="19.100000000000001"/>
    <n v="23.96"/>
    <n v="2.1800000000000002"/>
    <n v="37.17"/>
    <n v="2.7"/>
    <n v="41.03"/>
    <n v="7.29"/>
    <n v="2.73"/>
    <n v="0.35"/>
    <n v="0"/>
    <n v="0"/>
    <n v="0"/>
    <n v="0"/>
    <n v="0"/>
    <n v="0"/>
    <n v="0"/>
    <n v="666.13000000000011"/>
    <n v="714610"/>
    <m/>
    <m/>
    <m/>
    <m/>
  </r>
  <r>
    <x v="0"/>
    <x v="9"/>
    <x v="2"/>
    <x v="4"/>
    <n v="0.56813721429629627"/>
    <n v="354.19"/>
    <n v="696"/>
    <n v="99.22"/>
    <n v="10.48"/>
    <n v="8.0500000000000007"/>
    <n v="9.64"/>
    <n v="34.01"/>
    <n v="19.78"/>
    <n v="14.47"/>
    <n v="0.37"/>
    <n v="22.68"/>
    <n v="6.19"/>
    <n v="46.72"/>
    <n v="4.43"/>
    <n v="3.13"/>
    <n v="0"/>
    <n v="0"/>
    <n v="0"/>
    <n v="0"/>
    <n v="0"/>
    <n v="0"/>
    <n v="0"/>
    <n v="0"/>
    <n v="633.36"/>
    <n v="792600"/>
    <m/>
    <m/>
    <m/>
    <m/>
  </r>
  <r>
    <x v="0"/>
    <x v="9"/>
    <x v="3"/>
    <x v="5"/>
    <n v="0.58060872805772001"/>
    <n v="379.88"/>
    <n v="696"/>
    <n v="76.209999999999994"/>
    <n v="102.33"/>
    <n v="7.3"/>
    <n v="4.3899999999999997"/>
    <n v="24.05"/>
    <n v="31.24"/>
    <n v="8.0399999999999991"/>
    <n v="0.17"/>
    <n v="4.71"/>
    <n v="2.34"/>
    <n v="23.91"/>
    <n v="4.7"/>
    <n v="1"/>
    <n v="0.41"/>
    <n v="0"/>
    <n v="0"/>
    <n v="0"/>
    <n v="0"/>
    <n v="0"/>
    <n v="0"/>
    <n v="0"/>
    <n v="670.68000000000006"/>
    <n v="691450"/>
    <m/>
    <m/>
    <m/>
    <m/>
  </r>
  <r>
    <x v="0"/>
    <x v="9"/>
    <x v="3"/>
    <x v="6"/>
    <n v="0.56920035442515837"/>
    <n v="418.78"/>
    <n v="696"/>
    <n v="84.35"/>
    <n v="37.1"/>
    <n v="3.21"/>
    <n v="4.87"/>
    <n v="29.32"/>
    <n v="5.82"/>
    <n v="10.38"/>
    <n v="0.38"/>
    <n v="13.07"/>
    <n v="4.3099999999999996"/>
    <n v="51.18"/>
    <n v="2.02"/>
    <n v="2.48"/>
    <n v="0.93"/>
    <n v="0"/>
    <n v="0"/>
    <n v="0"/>
    <n v="0"/>
    <n v="0"/>
    <n v="0"/>
    <n v="0"/>
    <n v="668.19999999999993"/>
    <n v="988240"/>
    <m/>
    <m/>
    <m/>
    <m/>
  </r>
  <r>
    <x v="0"/>
    <x v="9"/>
    <x v="4"/>
    <x v="7"/>
    <n v="0.8030330821234567"/>
    <n v="448.52"/>
    <n v="696"/>
    <n v="90.12"/>
    <n v="34.78"/>
    <n v="11.41"/>
    <n v="0.54"/>
    <n v="0.3"/>
    <n v="1.23"/>
    <n v="39.51"/>
    <n v="1.92"/>
    <n v="1.93"/>
    <n v="0"/>
    <n v="25.69"/>
    <n v="0.36"/>
    <n v="0.59"/>
    <n v="0"/>
    <n v="0"/>
    <n v="0"/>
    <n v="0"/>
    <n v="0"/>
    <n v="0"/>
    <n v="0"/>
    <n v="0"/>
    <n v="656.9"/>
    <n v="391600"/>
    <m/>
    <m/>
    <m/>
    <m/>
  </r>
  <r>
    <x v="0"/>
    <x v="9"/>
    <x v="4"/>
    <x v="8"/>
    <n v="0.80771534782267773"/>
    <n v="552.65"/>
    <n v="696"/>
    <n v="33.54"/>
    <n v="30.39"/>
    <n v="1.17"/>
    <n v="4.2300000000000004"/>
    <n v="1.3"/>
    <n v="0.16"/>
    <n v="6.3"/>
    <n v="2.41"/>
    <n v="2.0699999999999998"/>
    <n v="0"/>
    <n v="35.99"/>
    <n v="0.2"/>
    <n v="0"/>
    <n v="0"/>
    <n v="0"/>
    <n v="0"/>
    <n v="0"/>
    <n v="0"/>
    <n v="0"/>
    <n v="0"/>
    <n v="0"/>
    <n v="670.41"/>
    <n v="464400"/>
    <m/>
    <m/>
    <m/>
    <m/>
  </r>
  <r>
    <x v="0"/>
    <x v="9"/>
    <x v="4"/>
    <x v="9"/>
    <n v="0.73188424462945811"/>
    <n v="488.54"/>
    <n v="696"/>
    <n v="67.67"/>
    <n v="34.08"/>
    <n v="1"/>
    <n v="0.79"/>
    <n v="0.38"/>
    <n v="1.9"/>
    <n v="12.39"/>
    <n v="5.04"/>
    <n v="9.7100000000000009"/>
    <n v="0"/>
    <n v="46.5"/>
    <n v="0.41"/>
    <n v="0"/>
    <n v="0"/>
    <n v="0"/>
    <n v="0"/>
    <n v="0"/>
    <n v="0"/>
    <n v="0"/>
    <n v="0"/>
    <n v="0"/>
    <n v="668.41000000000008"/>
    <n v="403940"/>
    <m/>
    <m/>
    <m/>
    <m/>
  </r>
  <r>
    <x v="0"/>
    <x v="9"/>
    <x v="4"/>
    <x v="10"/>
    <n v="0.70041431108719132"/>
    <n v="460.52"/>
    <n v="696"/>
    <n v="92.12"/>
    <n v="33.700000000000003"/>
    <n v="0.44"/>
    <n v="5.39"/>
    <n v="0.2"/>
    <n v="2.0299999999999998"/>
    <n v="15.56"/>
    <n v="2.5099999999999998"/>
    <n v="6.57"/>
    <n v="0.01"/>
    <n v="47.47"/>
    <n v="0.42"/>
    <n v="0.69"/>
    <n v="0.56999999999999995"/>
    <n v="0"/>
    <n v="0"/>
    <n v="0"/>
    <n v="0"/>
    <n v="0"/>
    <n v="0"/>
    <n v="0"/>
    <n v="668.19999999999993"/>
    <n v="384800"/>
    <m/>
    <m/>
    <m/>
    <m/>
  </r>
  <r>
    <x v="0"/>
    <x v="9"/>
    <x v="5"/>
    <x v="11"/>
    <n v="0.63925276003391762"/>
    <n v="446.14"/>
    <n v="696"/>
    <n v="76.05"/>
    <n v="47.79"/>
    <n v="9.17"/>
    <n v="12.16"/>
    <n v="18.079999999999998"/>
    <n v="15.21"/>
    <n v="0"/>
    <n v="2.5099999999999998"/>
    <n v="5.81"/>
    <n v="5.82"/>
    <n v="11.7"/>
    <n v="8.5399999999999991"/>
    <n v="2.87"/>
    <n v="0"/>
    <n v="0"/>
    <n v="0"/>
    <n v="0"/>
    <n v="0"/>
    <n v="0"/>
    <n v="0"/>
    <n v="0"/>
    <n v="661.84999999999991"/>
    <n v="872750"/>
    <m/>
    <m/>
    <m/>
    <m/>
  </r>
  <r>
    <x v="0"/>
    <x v="9"/>
    <x v="2"/>
    <x v="12"/>
    <n v="0.5408267595652746"/>
    <n v="354.09"/>
    <n v="696"/>
    <n v="108.05"/>
    <n v="7.43"/>
    <n v="4.4800000000000004"/>
    <n v="3.47"/>
    <n v="29.42"/>
    <n v="14.38"/>
    <n v="9.83"/>
    <n v="0.84"/>
    <n v="19.96"/>
    <n v="10.199999999999999"/>
    <n v="52.95"/>
    <n v="4.4000000000000004"/>
    <n v="0.35"/>
    <n v="0.22"/>
    <n v="0"/>
    <n v="0"/>
    <n v="0"/>
    <n v="0"/>
    <n v="0"/>
    <n v="0"/>
    <n v="0"/>
    <n v="620.06999999999994"/>
    <n v="797705"/>
    <m/>
    <m/>
    <m/>
    <m/>
  </r>
  <r>
    <x v="0"/>
    <x v="9"/>
    <x v="6"/>
    <x v="13"/>
    <n v="0.47286925685596715"/>
    <n v="55.3"/>
    <n v="696"/>
    <n v="11.32"/>
    <n v="408.28"/>
    <n v="110.89"/>
    <n v="0"/>
    <n v="0.22"/>
    <n v="22.4"/>
    <n v="4.13"/>
    <n v="0"/>
    <n v="0"/>
    <n v="0"/>
    <n v="20.239999999999998"/>
    <n v="3.5"/>
    <n v="2"/>
    <n v="0"/>
    <n v="0"/>
    <n v="0"/>
    <n v="0"/>
    <n v="0"/>
    <n v="0"/>
    <n v="0"/>
    <n v="0"/>
    <n v="638.28"/>
    <n v="126080"/>
    <m/>
    <m/>
    <m/>
    <m/>
  </r>
  <r>
    <x v="0"/>
    <x v="9"/>
    <x v="0"/>
    <x v="14"/>
    <n v="0.70531047195767205"/>
    <n v="334.05"/>
    <n v="696"/>
    <n v="31.89"/>
    <n v="48.65"/>
    <n v="13.6"/>
    <n v="89.66"/>
    <n v="30.86"/>
    <n v="15.75"/>
    <n v="0"/>
    <n v="0"/>
    <n v="0"/>
    <n v="1.79"/>
    <n v="53.45"/>
    <n v="4.22"/>
    <n v="0"/>
    <n v="0"/>
    <n v="0"/>
    <n v="0"/>
    <n v="0"/>
    <n v="0"/>
    <n v="0"/>
    <n v="0"/>
    <n v="0"/>
    <n v="623.92000000000007"/>
    <n v="481490"/>
    <m/>
    <m/>
    <m/>
    <m/>
  </r>
  <r>
    <x v="0"/>
    <x v="9"/>
    <x v="4"/>
    <x v="15"/>
    <n v="0.7411929238858026"/>
    <n v="476.95"/>
    <n v="696"/>
    <n v="70.37"/>
    <n v="31.69"/>
    <n v="8.93"/>
    <n v="1.73"/>
    <n v="2.72"/>
    <n v="0.42"/>
    <n v="4.07"/>
    <n v="1.73"/>
    <n v="6.87"/>
    <n v="0.05"/>
    <n v="59.31"/>
    <n v="0.31"/>
    <n v="0.13"/>
    <n v="2.2200000000000002"/>
    <n v="0"/>
    <n v="0"/>
    <n v="0"/>
    <n v="0"/>
    <n v="0"/>
    <n v="0"/>
    <n v="0"/>
    <n v="667.5"/>
    <n v="427380"/>
    <m/>
    <m/>
    <m/>
    <m/>
  </r>
  <r>
    <x v="0"/>
    <x v="9"/>
    <x v="4"/>
    <x v="16"/>
    <n v="0.77331688485185179"/>
    <n v="521.28"/>
    <n v="696"/>
    <n v="65.56"/>
    <n v="29.63"/>
    <n v="1.65"/>
    <n v="2.6"/>
    <n v="1.86"/>
    <n v="0.41"/>
    <n v="0"/>
    <n v="0.84"/>
    <n v="3.1"/>
    <n v="0.43"/>
    <n v="41.67"/>
    <n v="0.54"/>
    <n v="0"/>
    <n v="0"/>
    <n v="0"/>
    <n v="0"/>
    <n v="0"/>
    <n v="0"/>
    <n v="0"/>
    <n v="0"/>
    <n v="0"/>
    <n v="669.56999999999994"/>
    <n v="453380"/>
    <m/>
    <m/>
    <m/>
    <m/>
  </r>
  <r>
    <x v="0"/>
    <x v="9"/>
    <x v="7"/>
    <x v="17"/>
    <n v="0.58897962962962958"/>
    <n v="365.54"/>
    <n v="696"/>
    <n v="100.25"/>
    <n v="24.29"/>
    <n v="18.41"/>
    <n v="9.6300000000000008"/>
    <n v="0"/>
    <n v="32.85"/>
    <n v="31.83"/>
    <n v="0"/>
    <n v="3.94"/>
    <n v="10.97"/>
    <n v="14.37"/>
    <n v="0.37"/>
    <n v="0"/>
    <n v="0"/>
    <n v="0"/>
    <n v="0"/>
    <n v="0"/>
    <n v="0"/>
    <n v="0"/>
    <n v="0"/>
    <n v="0"/>
    <n v="612.45000000000005"/>
    <n v="2491905"/>
    <m/>
    <m/>
    <m/>
    <m/>
  </r>
  <r>
    <x v="0"/>
    <x v="9"/>
    <x v="3"/>
    <x v="18"/>
    <n v="0.54190859388679236"/>
    <n v="302.98"/>
    <n v="696"/>
    <n v="69.849999999999994"/>
    <n v="11.92"/>
    <n v="154.38"/>
    <n v="0"/>
    <n v="0.06"/>
    <n v="17.43"/>
    <n v="15.36"/>
    <n v="0.66"/>
    <n v="0"/>
    <n v="0"/>
    <n v="44.63"/>
    <n v="4.45"/>
    <n v="0.13"/>
    <n v="0"/>
    <n v="0"/>
    <n v="0"/>
    <n v="0"/>
    <n v="0"/>
    <n v="0"/>
    <n v="0"/>
    <n v="0"/>
    <n v="621.85"/>
    <n v="853887"/>
    <m/>
    <m/>
    <m/>
    <m/>
  </r>
  <r>
    <x v="0"/>
    <x v="9"/>
    <x v="6"/>
    <x v="19"/>
    <n v="0.5503509184704185"/>
    <n v="264.63"/>
    <n v="696"/>
    <n v="53.97"/>
    <n v="33.43"/>
    <n v="156.72"/>
    <n v="2.98"/>
    <n v="2.2999999999999998"/>
    <n v="10.89"/>
    <n v="12.18"/>
    <n v="0.31"/>
    <n v="0"/>
    <n v="0"/>
    <n v="91.3"/>
    <n v="2.79"/>
    <n v="0"/>
    <n v="0"/>
    <n v="0"/>
    <n v="0"/>
    <n v="0"/>
    <n v="0"/>
    <n v="0"/>
    <n v="0"/>
    <n v="0"/>
    <n v="631.5"/>
    <n v="719950"/>
    <m/>
    <m/>
    <m/>
    <m/>
  </r>
  <r>
    <x v="0"/>
    <x v="10"/>
    <x v="0"/>
    <x v="0"/>
    <n v="0.76042042361168605"/>
    <n v="565.29999999999995"/>
    <n v="744"/>
    <n v="48.72"/>
    <n v="6.66"/>
    <n v="5.69"/>
    <n v="57.35"/>
    <n v="18.5"/>
    <n v="13.89"/>
    <n v="0"/>
    <n v="13.81"/>
    <n v="1.19"/>
    <n v="13.91"/>
    <n v="-49.63"/>
    <n v="2.74"/>
    <n v="0.77"/>
    <n v="0"/>
    <n v="0"/>
    <n v="0"/>
    <n v="0"/>
    <n v="0"/>
    <n v="0"/>
    <n v="0"/>
    <n v="0"/>
    <n v="698.9"/>
    <n v="421180"/>
    <n v="456993.97373207926"/>
    <m/>
    <m/>
    <m/>
  </r>
  <r>
    <x v="0"/>
    <x v="10"/>
    <x v="0"/>
    <x v="1"/>
    <n v="0.69618398787878777"/>
    <n v="524.04999999999995"/>
    <n v="744"/>
    <n v="93.56"/>
    <n v="2.75"/>
    <n v="7.59"/>
    <n v="41.04"/>
    <n v="47.14"/>
    <n v="11.45"/>
    <n v="0"/>
    <n v="0"/>
    <n v="0"/>
    <n v="2.8"/>
    <n v="6.57"/>
    <n v="2.4900000000000002"/>
    <n v="0"/>
    <n v="0"/>
    <n v="0"/>
    <n v="0"/>
    <n v="0"/>
    <n v="0"/>
    <n v="0"/>
    <n v="0"/>
    <n v="0"/>
    <n v="739.43999999999994"/>
    <n v="585285"/>
    <n v="765711.77588811202"/>
    <m/>
    <m/>
    <m/>
  </r>
  <r>
    <x v="0"/>
    <x v="10"/>
    <x v="1"/>
    <x v="2"/>
    <n v="0.68640475919117661"/>
    <n v="287.48"/>
    <n v="744"/>
    <n v="26.08"/>
    <n v="1.33"/>
    <n v="10.8"/>
    <n v="76.91"/>
    <n v="24.6"/>
    <n v="1.7"/>
    <n v="8.91"/>
    <n v="17.73"/>
    <n v="7.38"/>
    <n v="12.57"/>
    <n v="1.71"/>
    <n v="4.3"/>
    <n v="14.62"/>
    <n v="0"/>
    <n v="0"/>
    <n v="0"/>
    <n v="0"/>
    <n v="0"/>
    <n v="0"/>
    <n v="0"/>
    <n v="0"/>
    <n v="496.12"/>
    <n v="580646"/>
    <n v="660851.83260624856"/>
    <m/>
    <m/>
    <m/>
  </r>
  <r>
    <x v="0"/>
    <x v="10"/>
    <x v="2"/>
    <x v="3"/>
    <n v="0.53923366299999997"/>
    <n v="466.27"/>
    <n v="744"/>
    <n v="105.64"/>
    <n v="0.54"/>
    <n v="26.44"/>
    <n v="11.84"/>
    <n v="21.55"/>
    <n v="2.75"/>
    <n v="24.78"/>
    <n v="16.850000000000001"/>
    <n v="5.28"/>
    <n v="6.23"/>
    <n v="17.260000000000002"/>
    <n v="8.39"/>
    <n v="1"/>
    <n v="0"/>
    <n v="0"/>
    <n v="0"/>
    <n v="0"/>
    <n v="0"/>
    <n v="0"/>
    <n v="0"/>
    <n v="0"/>
    <n v="714.81999999999994"/>
    <n v="1008960"/>
    <n v="754505.10962880845"/>
    <m/>
    <m/>
    <m/>
  </r>
  <r>
    <x v="0"/>
    <x v="10"/>
    <x v="2"/>
    <x v="4"/>
    <n v="0.56813721429629627"/>
    <n v="321.43"/>
    <n v="744"/>
    <n v="97.32"/>
    <n v="3.75"/>
    <n v="31.54"/>
    <n v="13.43"/>
    <n v="25.46"/>
    <n v="4.46"/>
    <n v="16.59"/>
    <n v="5.12"/>
    <n v="13.75"/>
    <n v="10.18"/>
    <n v="47.29"/>
    <n v="5.76"/>
    <n v="2.13"/>
    <n v="0"/>
    <n v="0"/>
    <n v="0"/>
    <n v="0"/>
    <n v="0"/>
    <n v="0"/>
    <n v="0"/>
    <n v="0"/>
    <n v="598.21"/>
    <n v="691950"/>
    <n v="904067.41439766728"/>
    <m/>
    <m/>
    <m/>
  </r>
  <r>
    <x v="0"/>
    <x v="10"/>
    <x v="3"/>
    <x v="5"/>
    <n v="0.58060872805772001"/>
    <n v="312.02999999999997"/>
    <n v="744"/>
    <n v="141.41"/>
    <n v="4.1900000000000004"/>
    <n v="19.34"/>
    <n v="18.97"/>
    <n v="21.17"/>
    <n v="7.56"/>
    <n v="18.02"/>
    <n v="10.59"/>
    <n v="11.88"/>
    <n v="14.56"/>
    <n v="114.55"/>
    <n v="6.08"/>
    <n v="11.08"/>
    <n v="11.7"/>
    <n v="0"/>
    <n v="0"/>
    <n v="0"/>
    <n v="0"/>
    <n v="0"/>
    <n v="0"/>
    <n v="0"/>
    <n v="723.12999999999988"/>
    <n v="643380"/>
    <n v="660633.59341127856"/>
    <m/>
    <m/>
    <m/>
  </r>
  <r>
    <x v="0"/>
    <x v="10"/>
    <x v="3"/>
    <x v="6"/>
    <n v="0.56920035442515837"/>
    <n v="367.54"/>
    <n v="744"/>
    <n v="144.5"/>
    <n v="2.36"/>
    <n v="9.86"/>
    <n v="18.41"/>
    <n v="37.51"/>
    <n v="6.46"/>
    <n v="16.690000000000001"/>
    <n v="1.89"/>
    <n v="11.78"/>
    <n v="17.37"/>
    <n v="66.86"/>
    <n v="5.35"/>
    <n v="5.24"/>
    <n v="3.55"/>
    <n v="0"/>
    <n v="0"/>
    <n v="0"/>
    <n v="0"/>
    <n v="0"/>
    <n v="0"/>
    <n v="0"/>
    <n v="715.37000000000012"/>
    <n v="853924"/>
    <n v="854987.03795282997"/>
    <m/>
    <m/>
    <m/>
  </r>
  <r>
    <x v="0"/>
    <x v="10"/>
    <x v="4"/>
    <x v="7"/>
    <n v="0.8030330821234567"/>
    <n v="504.76"/>
    <n v="744"/>
    <n v="92.08"/>
    <n v="5.12"/>
    <n v="0.55000000000000004"/>
    <n v="12.17"/>
    <n v="1.65"/>
    <n v="5.98"/>
    <n v="10.57"/>
    <n v="0.42"/>
    <n v="7.96"/>
    <n v="1.56"/>
    <n v="60.62"/>
    <n v="12.31"/>
    <n v="1.78"/>
    <n v="0.22"/>
    <n v="0"/>
    <n v="0"/>
    <n v="0"/>
    <n v="0"/>
    <n v="0"/>
    <n v="0"/>
    <n v="0"/>
    <n v="717.75"/>
    <n v="389000"/>
    <n v="402702.5446153846"/>
    <m/>
    <m/>
    <m/>
  </r>
  <r>
    <x v="0"/>
    <x v="10"/>
    <x v="4"/>
    <x v="8"/>
    <n v="0.80771534782267773"/>
    <n v="495.31"/>
    <n v="744"/>
    <n v="53.48"/>
    <n v="3.89"/>
    <n v="0.65"/>
    <n v="56.34"/>
    <n v="1.06"/>
    <n v="4.9400000000000004"/>
    <n v="10.49"/>
    <n v="0.32"/>
    <n v="5.43"/>
    <n v="6.53"/>
    <n v="61.46"/>
    <n v="9.18"/>
    <n v="0"/>
    <n v="0"/>
    <n v="0"/>
    <n v="0"/>
    <n v="0"/>
    <n v="0"/>
    <n v="0"/>
    <n v="0"/>
    <n v="0"/>
    <n v="709.08"/>
    <n v="381600"/>
    <n v="402702.5446153846"/>
    <m/>
    <m/>
    <m/>
  </r>
  <r>
    <x v="0"/>
    <x v="10"/>
    <x v="4"/>
    <x v="9"/>
    <n v="0.73188424462945811"/>
    <n v="498.45"/>
    <n v="744"/>
    <n v="109.4"/>
    <n v="11.9"/>
    <n v="0.88"/>
    <n v="24.24"/>
    <n v="0"/>
    <n v="9.0299999999999994"/>
    <n v="9.2899999999999991"/>
    <n v="0.47"/>
    <n v="4.9400000000000004"/>
    <n v="0.91"/>
    <n v="37.81"/>
    <n v="9.74"/>
    <n v="0"/>
    <n v="0"/>
    <n v="0"/>
    <n v="0"/>
    <n v="0"/>
    <n v="0"/>
    <n v="0"/>
    <n v="0"/>
    <n v="0"/>
    <n v="717.06"/>
    <n v="381180"/>
    <n v="402702.5446153846"/>
    <m/>
    <m/>
    <m/>
  </r>
  <r>
    <x v="0"/>
    <x v="10"/>
    <x v="4"/>
    <x v="10"/>
    <n v="0.70041431108719132"/>
    <n v="454.87"/>
    <n v="744"/>
    <n v="101.6"/>
    <n v="6.06"/>
    <n v="2.8"/>
    <n v="9.85"/>
    <n v="0.3"/>
    <n v="8.66"/>
    <n v="24.21"/>
    <n v="3.09"/>
    <n v="34.840000000000003"/>
    <n v="0.46"/>
    <n v="56.31"/>
    <n v="12.52"/>
    <n v="1.72"/>
    <n v="0"/>
    <n v="0"/>
    <n v="0"/>
    <n v="0"/>
    <n v="0"/>
    <n v="0"/>
    <n v="0"/>
    <n v="0"/>
    <n v="717.29"/>
    <n v="348200"/>
    <n v="402702.5446153846"/>
    <m/>
    <m/>
    <m/>
  </r>
  <r>
    <x v="0"/>
    <x v="10"/>
    <x v="5"/>
    <x v="11"/>
    <n v="0.63925276003391762"/>
    <n v="371.11"/>
    <n v="744"/>
    <n v="116.56"/>
    <n v="0.56999999999999995"/>
    <n v="38.21"/>
    <n v="20.56"/>
    <n v="23.71"/>
    <n v="2.41"/>
    <n v="0"/>
    <n v="8.0299999999999994"/>
    <n v="10.99"/>
    <n v="9.56"/>
    <n v="86.21"/>
    <n v="4.68"/>
    <n v="1.82"/>
    <n v="0.27"/>
    <n v="0"/>
    <n v="0"/>
    <n v="0"/>
    <n v="0"/>
    <n v="0"/>
    <n v="0"/>
    <n v="0"/>
    <n v="694.69"/>
    <n v="759000"/>
    <n v="849563.58453435136"/>
    <m/>
    <m/>
    <m/>
  </r>
  <r>
    <x v="0"/>
    <x v="10"/>
    <x v="2"/>
    <x v="12"/>
    <n v="0.5408267595652746"/>
    <n v="417.18"/>
    <n v="744"/>
    <n v="126.55"/>
    <n v="2.37"/>
    <n v="29.98"/>
    <n v="10.93"/>
    <n v="32.5"/>
    <n v="2.5499999999999998"/>
    <n v="14.21"/>
    <n v="6.6"/>
    <n v="26.63"/>
    <n v="7.39"/>
    <n v="55.71"/>
    <n v="3.34"/>
    <n v="1.56"/>
    <n v="0"/>
    <n v="0"/>
    <n v="0"/>
    <n v="0"/>
    <n v="0"/>
    <n v="0"/>
    <n v="0"/>
    <n v="0"/>
    <n v="737.5"/>
    <n v="947164"/>
    <n v="918373.58060445124"/>
    <m/>
    <m/>
    <m/>
  </r>
  <r>
    <x v="0"/>
    <x v="10"/>
    <x v="6"/>
    <x v="13"/>
    <n v="0.47286925685596715"/>
    <n v="350.72"/>
    <n v="744"/>
    <n v="94.31"/>
    <n v="4.2"/>
    <n v="40.1"/>
    <n v="11.06"/>
    <n v="24.27"/>
    <n v="7.27"/>
    <n v="13.18"/>
    <n v="0.42"/>
    <n v="26.62"/>
    <n v="31.74"/>
    <n v="49.67"/>
    <n v="4.38"/>
    <n v="7.13"/>
    <n v="2.9"/>
    <n v="0"/>
    <n v="0"/>
    <n v="0"/>
    <n v="0"/>
    <n v="0"/>
    <n v="0"/>
    <n v="0"/>
    <n v="667.97"/>
    <n v="809470"/>
    <n v="794534.48769230768"/>
    <m/>
    <m/>
    <m/>
  </r>
  <r>
    <x v="0"/>
    <x v="10"/>
    <x v="0"/>
    <x v="14"/>
    <n v="0.70531047195767205"/>
    <n v="454.36"/>
    <n v="744"/>
    <n v="97.81"/>
    <n v="19.78"/>
    <n v="13.52"/>
    <n v="20.58"/>
    <n v="36.17"/>
    <n v="7.39"/>
    <n v="0"/>
    <n v="28.76"/>
    <n v="2.78"/>
    <n v="1.45"/>
    <n v="18.84"/>
    <n v="1.76"/>
    <n v="0"/>
    <n v="0"/>
    <n v="0"/>
    <n v="0"/>
    <n v="0"/>
    <n v="0"/>
    <n v="0"/>
    <n v="0"/>
    <n v="0"/>
    <n v="703.2"/>
    <n v="599715"/>
    <n v="206152.87745454538"/>
    <m/>
    <m/>
    <m/>
  </r>
  <r>
    <x v="0"/>
    <x v="10"/>
    <x v="4"/>
    <x v="15"/>
    <n v="0.7411929238858026"/>
    <n v="577.63"/>
    <n v="744"/>
    <n v="94.66"/>
    <n v="5.05"/>
    <n v="0.79"/>
    <n v="11.39"/>
    <n v="0"/>
    <n v="3.53"/>
    <n v="13.04"/>
    <n v="0.99"/>
    <n v="13.98"/>
    <n v="0.47"/>
    <n v="-6.92"/>
    <n v="5.67"/>
    <n v="0"/>
    <n v="0"/>
    <n v="0"/>
    <n v="0"/>
    <n v="0"/>
    <n v="0"/>
    <n v="0"/>
    <n v="0"/>
    <n v="0"/>
    <n v="720.28"/>
    <n v="450180"/>
    <n v="431775"/>
    <m/>
    <m/>
    <m/>
  </r>
  <r>
    <x v="0"/>
    <x v="10"/>
    <x v="4"/>
    <x v="16"/>
    <n v="0.77331688485185179"/>
    <n v="570.02"/>
    <n v="744"/>
    <n v="65.58"/>
    <n v="0.85"/>
    <n v="1.1000000000000001"/>
    <n v="56.41"/>
    <n v="3.78"/>
    <n v="1.47"/>
    <n v="0"/>
    <n v="0"/>
    <n v="7.64"/>
    <n v="0.1"/>
    <n v="-1.91"/>
    <n v="6.12"/>
    <n v="0.94"/>
    <n v="0"/>
    <n v="0"/>
    <n v="0"/>
    <n v="0"/>
    <n v="0"/>
    <n v="0"/>
    <n v="0"/>
    <n v="0"/>
    <n v="712.09999999999991"/>
    <n v="448440"/>
    <n v="431775"/>
    <m/>
    <m/>
    <m/>
  </r>
  <r>
    <x v="0"/>
    <x v="11"/>
    <x v="0"/>
    <x v="0"/>
    <n v="0.76042042361168605"/>
    <n v="293.68"/>
    <n v="744"/>
    <n v="6.93"/>
    <n v="200.31"/>
    <n v="5.66"/>
    <n v="79.400000000000006"/>
    <n v="14.86"/>
    <n v="24.71"/>
    <n v="0"/>
    <n v="14.49"/>
    <n v="0.93"/>
    <n v="4.29"/>
    <n v="85.06"/>
    <n v="5.03"/>
    <n v="0.53"/>
    <n v="0"/>
    <n v="0"/>
    <n v="0"/>
    <n v="0"/>
    <n v="0"/>
    <n v="0"/>
    <n v="0"/>
    <n v="0"/>
    <n v="735.88"/>
    <n v="305342"/>
    <n v="466716.65980107634"/>
    <m/>
    <m/>
    <m/>
  </r>
  <r>
    <x v="0"/>
    <x v="11"/>
    <x v="0"/>
    <x v="1"/>
    <n v="0.69618398787878777"/>
    <n v="247.91"/>
    <n v="744"/>
    <n v="247.64"/>
    <n v="131.63"/>
    <n v="0.35"/>
    <n v="13.59"/>
    <n v="37.35"/>
    <n v="7.92"/>
    <n v="0"/>
    <n v="6.29"/>
    <n v="0"/>
    <n v="2.17"/>
    <n v="47.7"/>
    <n v="1.45"/>
    <n v="0"/>
    <n v="0"/>
    <n v="0"/>
    <n v="0"/>
    <n v="0"/>
    <n v="0"/>
    <n v="0"/>
    <n v="0"/>
    <n v="0"/>
    <n v="744"/>
    <n v="320325"/>
    <n v="199987.66535857201"/>
    <m/>
    <m/>
    <m/>
  </r>
  <r>
    <x v="0"/>
    <x v="11"/>
    <x v="1"/>
    <x v="2"/>
    <n v="0.68640475919117661"/>
    <n v="33.69"/>
    <n v="744"/>
    <n v="3.31"/>
    <n v="384.71"/>
    <n v="0.39"/>
    <n v="0.38"/>
    <n v="4.92"/>
    <n v="10.61"/>
    <n v="0.36"/>
    <n v="0"/>
    <n v="0"/>
    <n v="0.01"/>
    <n v="9.23"/>
    <n v="0.9"/>
    <n v="0.79"/>
    <n v="0"/>
    <n v="0"/>
    <n v="0"/>
    <n v="0"/>
    <n v="0"/>
    <n v="0"/>
    <n v="0"/>
    <n v="0"/>
    <n v="449.3"/>
    <n v="48191"/>
    <n v="101939.94254651797"/>
    <m/>
    <m/>
    <m/>
  </r>
  <r>
    <x v="0"/>
    <x v="11"/>
    <x v="2"/>
    <x v="3"/>
    <n v="0.53923366299999997"/>
    <n v="360.82"/>
    <n v="744"/>
    <n v="101.5"/>
    <n v="32.51"/>
    <n v="36.880000000000003"/>
    <n v="29.28"/>
    <n v="32.950000000000003"/>
    <n v="26.7"/>
    <n v="30.13"/>
    <n v="2.63"/>
    <n v="9.84"/>
    <n v="4.22"/>
    <n v="40.299999999999997"/>
    <n v="8.6"/>
    <n v="2.2200000000000002"/>
    <n v="0"/>
    <n v="0"/>
    <n v="0"/>
    <n v="0"/>
    <n v="0"/>
    <n v="0"/>
    <n v="0"/>
    <n v="0"/>
    <n v="718.58"/>
    <n v="758520"/>
    <n v="814123.79133721313"/>
    <m/>
    <m/>
    <m/>
  </r>
  <r>
    <x v="0"/>
    <x v="11"/>
    <x v="2"/>
    <x v="4"/>
    <n v="0.56813721429629627"/>
    <n v="390.68"/>
    <n v="744"/>
    <n v="103.68"/>
    <n v="27.7"/>
    <n v="18.45"/>
    <n v="21.85"/>
    <n v="30.65"/>
    <n v="14.81"/>
    <n v="21.97"/>
    <n v="3.91"/>
    <n v="16.82"/>
    <n v="11.16"/>
    <n v="38.69"/>
    <n v="5.25"/>
    <n v="10.55"/>
    <n v="0.77"/>
    <n v="0"/>
    <n v="0"/>
    <n v="0"/>
    <n v="0"/>
    <n v="0"/>
    <n v="0"/>
    <n v="0"/>
    <n v="716.94"/>
    <n v="834560"/>
    <n v="745658.43173337285"/>
    <m/>
    <m/>
    <m/>
  </r>
  <r>
    <x v="0"/>
    <x v="11"/>
    <x v="3"/>
    <x v="5"/>
    <n v="0.58060872805772001"/>
    <n v="391.12"/>
    <n v="744"/>
    <n v="137.71"/>
    <n v="9.0399999999999991"/>
    <n v="3"/>
    <n v="17.190000000000001"/>
    <n v="26.68"/>
    <n v="9.9600000000000009"/>
    <n v="39.47"/>
    <n v="8.1300000000000008"/>
    <n v="18.46"/>
    <n v="10.33"/>
    <n v="13.93"/>
    <n v="5.0599999999999996"/>
    <n v="4.2"/>
    <n v="0"/>
    <n v="0"/>
    <n v="0"/>
    <n v="0"/>
    <n v="0"/>
    <n v="0"/>
    <n v="0"/>
    <n v="0"/>
    <n v="694.28"/>
    <n v="693450"/>
    <n v="710556.90122583567"/>
    <m/>
    <m/>
    <m/>
  </r>
  <r>
    <x v="0"/>
    <x v="11"/>
    <x v="3"/>
    <x v="6"/>
    <n v="0.56920035442515837"/>
    <n v="390.57"/>
    <n v="744"/>
    <n v="109.7"/>
    <n v="4.3499999999999996"/>
    <n v="3.84"/>
    <n v="9.09"/>
    <n v="29.41"/>
    <n v="9.17"/>
    <n v="18.25"/>
    <n v="0.31"/>
    <n v="24.71"/>
    <n v="3.28"/>
    <n v="52.29"/>
    <n v="4.96"/>
    <n v="3.45"/>
    <n v="0.25"/>
    <n v="0"/>
    <n v="0"/>
    <n v="0"/>
    <n v="0"/>
    <n v="0"/>
    <n v="0"/>
    <n v="0"/>
    <n v="663.63"/>
    <n v="855051"/>
    <n v="803919.35600456258"/>
    <m/>
    <m/>
    <m/>
  </r>
  <r>
    <x v="0"/>
    <x v="11"/>
    <x v="4"/>
    <x v="7"/>
    <n v="0.8030330821234567"/>
    <n v="554.78"/>
    <n v="744"/>
    <n v="55.82"/>
    <n v="18.27"/>
    <n v="0.33"/>
    <n v="37.619999999999997"/>
    <n v="1.83"/>
    <n v="8.3699999999999992"/>
    <n v="7.51"/>
    <n v="2.57"/>
    <n v="6.03"/>
    <n v="1.79"/>
    <n v="33.17"/>
    <n v="7.27"/>
    <n v="0"/>
    <n v="0"/>
    <n v="0"/>
    <n v="0"/>
    <n v="0"/>
    <n v="0"/>
    <n v="0"/>
    <n v="0"/>
    <n v="0"/>
    <n v="735.36"/>
    <n v="436900"/>
    <n v="405279.21134191199"/>
    <m/>
    <m/>
    <m/>
  </r>
  <r>
    <x v="0"/>
    <x v="11"/>
    <x v="4"/>
    <x v="8"/>
    <n v="0.80771534782267773"/>
    <n v="553.38"/>
    <n v="744"/>
    <n v="42.17"/>
    <n v="28.49"/>
    <n v="2.85"/>
    <n v="59.01"/>
    <n v="1.49"/>
    <n v="5.83"/>
    <n v="6.2"/>
    <n v="1.43"/>
    <n v="6.15"/>
    <n v="0.73"/>
    <n v="18.739999999999998"/>
    <n v="6.59"/>
    <n v="1.41"/>
    <n v="0"/>
    <n v="0"/>
    <n v="0"/>
    <n v="0"/>
    <n v="0"/>
    <n v="0"/>
    <n v="0"/>
    <n v="0"/>
    <n v="734.47"/>
    <n v="429000"/>
    <n v="412780.2227759423"/>
    <m/>
    <m/>
    <m/>
  </r>
  <r>
    <x v="0"/>
    <x v="11"/>
    <x v="4"/>
    <x v="9"/>
    <n v="0.73188424462945811"/>
    <n v="506.04"/>
    <n v="744"/>
    <n v="55.45"/>
    <n v="26.3"/>
    <n v="1.79"/>
    <n v="22.5"/>
    <n v="0.84"/>
    <n v="4.8600000000000003"/>
    <n v="5.52"/>
    <n v="5.69"/>
    <n v="11.34"/>
    <n v="0.73"/>
    <n v="67.34"/>
    <n v="3.68"/>
    <n v="0.35"/>
    <n v="0.27"/>
    <n v="0"/>
    <n v="0"/>
    <n v="0"/>
    <n v="0"/>
    <n v="0"/>
    <n v="0"/>
    <n v="0"/>
    <n v="712.7"/>
    <n v="397290"/>
    <n v="391468.57039838529"/>
    <m/>
    <m/>
    <m/>
  </r>
  <r>
    <x v="0"/>
    <x v="11"/>
    <x v="4"/>
    <x v="10"/>
    <n v="0.70041431108719132"/>
    <n v="437.94"/>
    <n v="744"/>
    <n v="73.099999999999994"/>
    <n v="30.16"/>
    <n v="2.69"/>
    <n v="19.27"/>
    <n v="1.6"/>
    <n v="14.09"/>
    <n v="15.52"/>
    <n v="1.59"/>
    <n v="18.43"/>
    <n v="2.06"/>
    <n v="77.28"/>
    <n v="7.35"/>
    <n v="0.77"/>
    <n v="0.57999999999999996"/>
    <n v="0"/>
    <n v="0"/>
    <n v="0"/>
    <n v="0"/>
    <n v="0"/>
    <n v="0"/>
    <n v="0"/>
    <n v="702.43"/>
    <n v="338420"/>
    <n v="390041.8838302985"/>
    <m/>
    <m/>
    <m/>
  </r>
  <r>
    <x v="0"/>
    <x v="11"/>
    <x v="5"/>
    <x v="11"/>
    <n v="0.63925276003391762"/>
    <n v="432.04"/>
    <n v="744"/>
    <n v="89.81"/>
    <n v="15.58"/>
    <n v="13.87"/>
    <n v="24.16"/>
    <n v="20.76"/>
    <n v="15.47"/>
    <n v="0"/>
    <n v="6.52"/>
    <n v="29.45"/>
    <n v="6.7"/>
    <n v="9.7799999999999994"/>
    <n v="10.119999999999999"/>
    <n v="1.25"/>
    <n v="0"/>
    <n v="0"/>
    <n v="0"/>
    <n v="0"/>
    <n v="0"/>
    <n v="0"/>
    <n v="0"/>
    <n v="0"/>
    <n v="675.51"/>
    <n v="787240"/>
    <n v="858754.11332755862"/>
    <m/>
    <m/>
    <m/>
  </r>
  <r>
    <x v="0"/>
    <x v="11"/>
    <x v="2"/>
    <x v="12"/>
    <n v="0.5408267595652746"/>
    <n v="372.46"/>
    <n v="744"/>
    <n v="166.6"/>
    <n v="12.59"/>
    <n v="21.44"/>
    <n v="10.17"/>
    <n v="43.09"/>
    <n v="6.51"/>
    <n v="13.89"/>
    <n v="0.56999999999999995"/>
    <n v="8.82"/>
    <n v="1.0900000000000001"/>
    <n v="55.43"/>
    <n v="2.88"/>
    <n v="3.39"/>
    <n v="0"/>
    <n v="0"/>
    <n v="0"/>
    <n v="0"/>
    <n v="0"/>
    <n v="0"/>
    <n v="0"/>
    <n v="0"/>
    <n v="718.92999999999984"/>
    <n v="789620"/>
    <n v="618683.21497184224"/>
    <m/>
    <m/>
    <m/>
  </r>
  <r>
    <x v="0"/>
    <x v="11"/>
    <x v="6"/>
    <x v="13"/>
    <n v="0.47286925685596715"/>
    <n v="301.63"/>
    <n v="744"/>
    <n v="58.58"/>
    <n v="129.75"/>
    <n v="23.11"/>
    <n v="3.95"/>
    <n v="14.17"/>
    <n v="98.11"/>
    <n v="17.13"/>
    <n v="40.229999999999997"/>
    <n v="14.32"/>
    <n v="2"/>
    <n v="4.22"/>
    <n v="14.42"/>
    <n v="0.37"/>
    <n v="0.2"/>
    <n v="0"/>
    <n v="0"/>
    <n v="0"/>
    <n v="0"/>
    <n v="0"/>
    <n v="0"/>
    <n v="0"/>
    <n v="722.19"/>
    <n v="618550"/>
    <n v="775473.54020708054"/>
    <m/>
    <m/>
    <m/>
  </r>
  <r>
    <x v="0"/>
    <x v="11"/>
    <x v="0"/>
    <x v="14"/>
    <n v="0.70531047195767205"/>
    <n v="235.2"/>
    <n v="744"/>
    <n v="16.16"/>
    <n v="387.34"/>
    <n v="20.76"/>
    <n v="10.65"/>
    <n v="27.98"/>
    <n v="8.25"/>
    <n v="0"/>
    <n v="0"/>
    <n v="0"/>
    <n v="1.94"/>
    <n v="18.14"/>
    <n v="2.5099999999999998"/>
    <n v="0"/>
    <n v="0"/>
    <n v="0"/>
    <n v="0"/>
    <n v="0"/>
    <n v="0"/>
    <n v="0"/>
    <n v="0"/>
    <n v="0"/>
    <n v="728.93"/>
    <n v="292915"/>
    <n v="439689.12895283313"/>
    <m/>
    <m/>
    <m/>
  </r>
  <r>
    <x v="0"/>
    <x v="11"/>
    <x v="4"/>
    <x v="15"/>
    <n v="0.7411929238858026"/>
    <n v="542.78"/>
    <n v="744"/>
    <n v="34.65"/>
    <n v="16.010000000000002"/>
    <n v="1.24"/>
    <n v="2.96"/>
    <n v="3.3"/>
    <n v="2.5299999999999998"/>
    <n v="3.74"/>
    <n v="2.0499999999999998"/>
    <n v="15.98"/>
    <n v="1.79"/>
    <n v="83.25"/>
    <n v="4.32"/>
    <n v="0"/>
    <n v="0"/>
    <n v="0"/>
    <n v="0"/>
    <n v="0"/>
    <n v="0"/>
    <n v="0"/>
    <n v="0"/>
    <n v="0"/>
    <n v="714.59999999999991"/>
    <n v="473520"/>
    <n v="409654.25544284476"/>
    <m/>
    <m/>
    <m/>
  </r>
  <r>
    <x v="0"/>
    <x v="11"/>
    <x v="4"/>
    <x v="16"/>
    <n v="0.77331688485185179"/>
    <n v="550.04"/>
    <n v="744"/>
    <n v="46.43"/>
    <n v="8.09"/>
    <n v="7.44"/>
    <n v="8.4"/>
    <n v="4.43"/>
    <n v="1.35"/>
    <n v="0"/>
    <n v="2.27"/>
    <n v="11.32"/>
    <n v="0.45"/>
    <n v="61.32"/>
    <n v="7.09"/>
    <n v="0.72"/>
    <n v="0"/>
    <n v="0"/>
    <n v="0"/>
    <n v="0"/>
    <n v="0"/>
    <n v="0"/>
    <n v="0"/>
    <n v="0"/>
    <n v="709.34999999999991"/>
    <n v="460620"/>
    <n v="421711.32326138637"/>
    <m/>
    <m/>
    <m/>
  </r>
  <r>
    <x v="0"/>
    <x v="11"/>
    <x v="7"/>
    <x v="17"/>
    <n v="0.58897962962962958"/>
    <n v="269.76"/>
    <n v="744"/>
    <n v="132.46"/>
    <n v="274.7"/>
    <n v="5.9"/>
    <n v="0"/>
    <n v="0"/>
    <n v="28.94"/>
    <n v="33.69"/>
    <n v="0"/>
    <n v="3.28"/>
    <n v="2.21"/>
    <n v="-12.85"/>
    <n v="0.34"/>
    <n v="0"/>
    <n v="0"/>
    <n v="0"/>
    <n v="0"/>
    <n v="0"/>
    <n v="0"/>
    <n v="0"/>
    <n v="0"/>
    <n v="0"/>
    <n v="738.42999999999984"/>
    <n v="1594901"/>
    <n v="1573224.6764924354"/>
    <m/>
    <m/>
    <m/>
  </r>
  <r>
    <x v="0"/>
    <x v="11"/>
    <x v="3"/>
    <x v="18"/>
    <n v="0.54190859388679236"/>
    <n v="299.17"/>
    <n v="744"/>
    <n v="103.61"/>
    <n v="52.81"/>
    <n v="184.47"/>
    <n v="4.72"/>
    <n v="1.45"/>
    <n v="7.94"/>
    <n v="19.66"/>
    <n v="4.93"/>
    <n v="0.41"/>
    <n v="0.43"/>
    <n v="50.49"/>
    <n v="5.07"/>
    <n v="3.59"/>
    <n v="0"/>
    <n v="0"/>
    <n v="0"/>
    <n v="0"/>
    <n v="0"/>
    <n v="0"/>
    <n v="0"/>
    <n v="0"/>
    <n v="738.75"/>
    <n v="708060"/>
    <n v="828403.4117471613"/>
    <m/>
    <m/>
    <m/>
  </r>
  <r>
    <x v="0"/>
    <x v="12"/>
    <x v="0"/>
    <x v="0"/>
    <n v="0.76042042361168605"/>
    <n v="359.27"/>
    <n v="744"/>
    <n v="84.47"/>
    <n v="141.11000000000001"/>
    <n v="1.1299999999999999"/>
    <n v="5.34"/>
    <n v="38.5"/>
    <n v="24.06"/>
    <n v="0"/>
    <n v="0"/>
    <n v="3.41"/>
    <n v="4.4400000000000004"/>
    <n v="71.900000000000006"/>
    <n v="4.01"/>
    <n v="0.22"/>
    <n v="0"/>
    <n v="0"/>
    <n v="0"/>
    <n v="0"/>
    <n v="0"/>
    <n v="0"/>
    <n v="0"/>
    <n v="0"/>
    <n v="737.86"/>
    <n v="374320"/>
    <m/>
    <m/>
    <m/>
    <m/>
  </r>
  <r>
    <x v="0"/>
    <x v="12"/>
    <x v="0"/>
    <x v="1"/>
    <n v="0.69618398787878777"/>
    <n v="330.97"/>
    <n v="744"/>
    <n v="305.48"/>
    <n v="25.28"/>
    <n v="0.21"/>
    <n v="3.08"/>
    <n v="32.299999999999997"/>
    <n v="11.75"/>
    <n v="0"/>
    <n v="0"/>
    <n v="0"/>
    <n v="2.4"/>
    <n v="30.03"/>
    <n v="2.52"/>
    <n v="0"/>
    <n v="0"/>
    <n v="0"/>
    <n v="0"/>
    <n v="0"/>
    <n v="0"/>
    <n v="0"/>
    <n v="0"/>
    <n v="0"/>
    <n v="744.02"/>
    <n v="431250"/>
    <m/>
    <m/>
    <m/>
    <m/>
  </r>
  <r>
    <x v="0"/>
    <x v="12"/>
    <x v="1"/>
    <x v="2"/>
    <n v="0.68640475919117661"/>
    <n v="43.44"/>
    <n v="744"/>
    <n v="5.15"/>
    <n v="251.58"/>
    <n v="0.26"/>
    <n v="1.98"/>
    <n v="403.15"/>
    <n v="6.76"/>
    <n v="0.69"/>
    <n v="4.3"/>
    <n v="4.9400000000000004"/>
    <n v="0.55000000000000004"/>
    <n v="9.74"/>
    <n v="0.65"/>
    <n v="0.62"/>
    <n v="0"/>
    <n v="0"/>
    <n v="0"/>
    <n v="0"/>
    <n v="0"/>
    <n v="0"/>
    <n v="0"/>
    <n v="0"/>
    <n v="733.81"/>
    <n v="86825"/>
    <m/>
    <m/>
    <m/>
    <m/>
  </r>
  <r>
    <x v="0"/>
    <x v="12"/>
    <x v="2"/>
    <x v="3"/>
    <n v="0.53923366299999997"/>
    <n v="384.29"/>
    <n v="744"/>
    <n v="107.84"/>
    <n v="48.18"/>
    <n v="19.690000000000001"/>
    <n v="9.51"/>
    <n v="40.28"/>
    <n v="26.51"/>
    <n v="21.32"/>
    <n v="1.34"/>
    <n v="6.06"/>
    <n v="4.62"/>
    <n v="54.22"/>
    <n v="7.06"/>
    <n v="2.85"/>
    <n v="0"/>
    <n v="0"/>
    <n v="0"/>
    <n v="0"/>
    <n v="0"/>
    <n v="0"/>
    <n v="0"/>
    <n v="0"/>
    <n v="733.77"/>
    <n v="794520"/>
    <m/>
    <m/>
    <m/>
    <m/>
  </r>
  <r>
    <x v="0"/>
    <x v="12"/>
    <x v="2"/>
    <x v="4"/>
    <n v="0.56813721429629627"/>
    <n v="427.01"/>
    <n v="744"/>
    <n v="110.54"/>
    <n v="17.940000000000001"/>
    <n v="7.81"/>
    <n v="12.95"/>
    <n v="38.89"/>
    <n v="19.739999999999998"/>
    <n v="14.24"/>
    <n v="0.96"/>
    <n v="5.34"/>
    <n v="7.2"/>
    <n v="42.53"/>
    <n v="4.74"/>
    <n v="2.1"/>
    <n v="0"/>
    <n v="0"/>
    <n v="0"/>
    <n v="0"/>
    <n v="0"/>
    <n v="0"/>
    <n v="0"/>
    <n v="0"/>
    <n v="711.99"/>
    <n v="894240"/>
    <m/>
    <m/>
    <m/>
    <m/>
  </r>
  <r>
    <x v="0"/>
    <x v="12"/>
    <x v="3"/>
    <x v="5"/>
    <n v="0.58060872805772001"/>
    <n v="479.51"/>
    <n v="744"/>
    <n v="77.92"/>
    <n v="25.63"/>
    <n v="5.7"/>
    <n v="5.56"/>
    <n v="32.700000000000003"/>
    <n v="32.96"/>
    <n v="6.82"/>
    <n v="1.55"/>
    <n v="10.74"/>
    <n v="2"/>
    <n v="23.32"/>
    <n v="4.75"/>
    <n v="1.33"/>
    <n v="0"/>
    <n v="0"/>
    <n v="0"/>
    <n v="0"/>
    <n v="0"/>
    <n v="0"/>
    <n v="0"/>
    <n v="0"/>
    <n v="710.49"/>
    <n v="815800"/>
    <m/>
    <m/>
    <m/>
    <m/>
  </r>
  <r>
    <x v="0"/>
    <x v="12"/>
    <x v="3"/>
    <x v="6"/>
    <n v="0.56920035442515837"/>
    <n v="425.96"/>
    <n v="744"/>
    <n v="117.3"/>
    <n v="8.65"/>
    <n v="6.83"/>
    <n v="2.98"/>
    <n v="36.64"/>
    <n v="8.36"/>
    <n v="12.89"/>
    <n v="0"/>
    <n v="21.61"/>
    <n v="6.68"/>
    <n v="58.69"/>
    <n v="3.38"/>
    <n v="4.01"/>
    <n v="0.89"/>
    <n v="0"/>
    <n v="0"/>
    <n v="0"/>
    <n v="0"/>
    <n v="0"/>
    <n v="0"/>
    <n v="0"/>
    <n v="714.86999999999989"/>
    <n v="922400"/>
    <m/>
    <m/>
    <m/>
    <m/>
  </r>
  <r>
    <x v="0"/>
    <x v="12"/>
    <x v="4"/>
    <x v="7"/>
    <n v="0.8030330821234567"/>
    <n v="445.45"/>
    <n v="744"/>
    <n v="213.49"/>
    <n v="2.52"/>
    <n v="11.92"/>
    <n v="2.78"/>
    <n v="0.36"/>
    <n v="1.1499999999999999"/>
    <n v="10.08"/>
    <n v="2.2200000000000002"/>
    <n v="6.57"/>
    <n v="0.21"/>
    <n v="28.15"/>
    <n v="0.56999999999999995"/>
    <n v="0.2"/>
    <n v="1.19"/>
    <n v="0"/>
    <n v="0"/>
    <n v="0"/>
    <n v="0"/>
    <n v="0"/>
    <n v="0"/>
    <n v="0"/>
    <n v="726.86"/>
    <n v="347000"/>
    <m/>
    <m/>
    <m/>
    <m/>
  </r>
  <r>
    <x v="0"/>
    <x v="12"/>
    <x v="4"/>
    <x v="8"/>
    <n v="0.80771534782267773"/>
    <n v="586.97"/>
    <n v="744"/>
    <n v="103.77"/>
    <n v="0.95"/>
    <n v="0.2"/>
    <n v="1.89"/>
    <n v="0.4"/>
    <n v="1.8"/>
    <n v="11.27"/>
    <n v="1.41"/>
    <n v="2.64"/>
    <n v="0.19"/>
    <n v="29.23"/>
    <n v="0.3"/>
    <n v="0"/>
    <n v="0"/>
    <n v="0"/>
    <n v="0"/>
    <n v="0"/>
    <n v="0"/>
    <n v="0"/>
    <n v="0"/>
    <n v="0"/>
    <n v="741.02"/>
    <n v="501100"/>
    <m/>
    <m/>
    <m/>
    <m/>
  </r>
  <r>
    <x v="0"/>
    <x v="12"/>
    <x v="4"/>
    <x v="9"/>
    <n v="0.73188424462945811"/>
    <n v="539.95000000000005"/>
    <n v="744"/>
    <n v="83.41"/>
    <n v="1.17"/>
    <n v="24.35"/>
    <n v="2.85"/>
    <n v="0.22"/>
    <n v="1.81"/>
    <n v="6.19"/>
    <n v="4.58"/>
    <n v="8.66"/>
    <n v="0"/>
    <n v="50.36"/>
    <n v="0.82"/>
    <n v="0.22"/>
    <n v="0"/>
    <n v="0"/>
    <n v="0"/>
    <n v="0"/>
    <n v="0"/>
    <n v="0"/>
    <n v="0"/>
    <n v="0"/>
    <n v="724.59"/>
    <n v="414540"/>
    <m/>
    <m/>
    <m/>
    <m/>
  </r>
  <r>
    <x v="0"/>
    <x v="12"/>
    <x v="4"/>
    <x v="10"/>
    <n v="0.70041431108719132"/>
    <n v="516.21"/>
    <n v="744"/>
    <n v="122.69"/>
    <n v="1.1200000000000001"/>
    <n v="1.72"/>
    <n v="3.34"/>
    <n v="1.01"/>
    <n v="1.18"/>
    <n v="18.21"/>
    <n v="12.69"/>
    <n v="11.87"/>
    <n v="0.76"/>
    <n v="46.63"/>
    <n v="0.6"/>
    <n v="0.25"/>
    <n v="0"/>
    <n v="0"/>
    <n v="0"/>
    <n v="0"/>
    <n v="0"/>
    <n v="0"/>
    <n v="0"/>
    <n v="0"/>
    <n v="738.28"/>
    <n v="404620"/>
    <m/>
    <m/>
    <m/>
    <m/>
  </r>
  <r>
    <x v="0"/>
    <x v="12"/>
    <x v="5"/>
    <x v="11"/>
    <n v="0.63925276003391762"/>
    <n v="477.11"/>
    <n v="744"/>
    <n v="116.47"/>
    <n v="16.010000000000002"/>
    <n v="35.130000000000003"/>
    <n v="16.170000000000002"/>
    <n v="17.760000000000002"/>
    <n v="15.4"/>
    <n v="0"/>
    <n v="3.93"/>
    <n v="13.12"/>
    <n v="4.58"/>
    <n v="4.01"/>
    <n v="8.98"/>
    <n v="1.23"/>
    <n v="0"/>
    <n v="0"/>
    <n v="0"/>
    <n v="0"/>
    <n v="0"/>
    <n v="0"/>
    <n v="0"/>
    <n v="0"/>
    <n v="729.9"/>
    <n v="873400"/>
    <m/>
    <m/>
    <m/>
    <m/>
  </r>
  <r>
    <x v="0"/>
    <x v="12"/>
    <x v="2"/>
    <x v="12"/>
    <n v="0.5408267595652746"/>
    <n v="377.41"/>
    <n v="744"/>
    <n v="161.24"/>
    <n v="11.94"/>
    <n v="7.79"/>
    <n v="4.3499999999999996"/>
    <n v="34.65"/>
    <n v="19.98"/>
    <n v="10.69"/>
    <n v="1.4"/>
    <n v="5.68"/>
    <n v="10.97"/>
    <n v="56.67"/>
    <n v="5.72"/>
    <n v="0.32"/>
    <n v="0.52"/>
    <n v="0"/>
    <n v="0"/>
    <n v="0"/>
    <n v="0"/>
    <n v="0"/>
    <n v="0"/>
    <n v="0"/>
    <n v="709.33"/>
    <n v="799600"/>
    <m/>
    <m/>
    <m/>
    <m/>
  </r>
  <r>
    <x v="0"/>
    <x v="12"/>
    <x v="6"/>
    <x v="13"/>
    <n v="0.47286925685596715"/>
    <n v="200.36"/>
    <n v="744"/>
    <n v="33.04"/>
    <n v="360.05"/>
    <n v="19.29"/>
    <n v="5.15"/>
    <n v="6.32"/>
    <n v="59.66"/>
    <n v="7.19"/>
    <n v="1.31"/>
    <n v="5.79"/>
    <n v="0.71"/>
    <n v="30.07"/>
    <n v="10.52"/>
    <n v="3.42"/>
    <n v="0"/>
    <n v="0"/>
    <n v="0"/>
    <n v="0"/>
    <n v="0"/>
    <n v="0"/>
    <n v="0"/>
    <n v="0"/>
    <n v="742.88"/>
    <n v="398760"/>
    <m/>
    <m/>
    <m/>
    <m/>
  </r>
  <r>
    <x v="0"/>
    <x v="12"/>
    <x v="0"/>
    <x v="14"/>
    <n v="0.70531047195767205"/>
    <n v="370.79"/>
    <n v="744"/>
    <n v="24.37"/>
    <n v="197.36"/>
    <n v="19.97"/>
    <n v="0"/>
    <n v="62.02"/>
    <n v="16.170000000000002"/>
    <n v="0"/>
    <n v="0"/>
    <n v="0"/>
    <n v="1.84"/>
    <n v="25.46"/>
    <n v="3.96"/>
    <n v="0"/>
    <n v="0"/>
    <n v="0"/>
    <n v="0"/>
    <n v="0"/>
    <n v="0"/>
    <n v="0"/>
    <n v="0"/>
    <n v="0"/>
    <n v="721.94"/>
    <n v="454705"/>
    <m/>
    <m/>
    <m/>
    <m/>
  </r>
  <r>
    <x v="0"/>
    <x v="12"/>
    <x v="4"/>
    <x v="15"/>
    <n v="0.7411929238858026"/>
    <n v="525.22"/>
    <n v="744"/>
    <n v="129.51"/>
    <n v="0"/>
    <n v="2.8"/>
    <n v="2"/>
    <n v="1.74"/>
    <n v="1.61"/>
    <n v="3.22"/>
    <n v="3.16"/>
    <n v="5.62"/>
    <n v="0.61"/>
    <n v="55.23"/>
    <n v="7.71"/>
    <n v="0.69"/>
    <n v="0"/>
    <n v="0"/>
    <n v="0"/>
    <n v="0"/>
    <n v="0"/>
    <n v="0"/>
    <n v="0"/>
    <n v="0"/>
    <n v="739.12000000000012"/>
    <n v="443520"/>
    <m/>
    <m/>
    <m/>
    <m/>
  </r>
  <r>
    <x v="0"/>
    <x v="12"/>
    <x v="4"/>
    <x v="16"/>
    <n v="0.77331688485185179"/>
    <n v="549.9"/>
    <n v="744"/>
    <n v="93.45"/>
    <n v="0.62"/>
    <n v="1.1200000000000001"/>
    <n v="3.15"/>
    <n v="3.1"/>
    <n v="0.64"/>
    <n v="0"/>
    <n v="4.43"/>
    <n v="8.65"/>
    <n v="0.81"/>
    <n v="72.569999999999993"/>
    <n v="0.68"/>
    <n v="0.21"/>
    <n v="0"/>
    <n v="0"/>
    <n v="0"/>
    <n v="0"/>
    <n v="0"/>
    <n v="0"/>
    <n v="0"/>
    <n v="0"/>
    <n v="739.33"/>
    <n v="430380"/>
    <m/>
    <m/>
    <m/>
    <m/>
  </r>
  <r>
    <x v="0"/>
    <x v="12"/>
    <x v="7"/>
    <x v="17"/>
    <n v="0.58897962962962958"/>
    <n v="410.48"/>
    <n v="744"/>
    <n v="86.59"/>
    <n v="142.53"/>
    <n v="0"/>
    <n v="0"/>
    <n v="0"/>
    <n v="39.020000000000003"/>
    <n v="40.6"/>
    <n v="8.56"/>
    <n v="0"/>
    <n v="0"/>
    <n v="-26.09"/>
    <n v="0.32"/>
    <n v="0"/>
    <n v="0"/>
    <n v="0"/>
    <n v="0"/>
    <n v="0"/>
    <n v="0"/>
    <n v="0"/>
    <n v="0"/>
    <n v="0"/>
    <n v="702.01"/>
    <n v="2340396"/>
    <m/>
    <m/>
    <m/>
    <m/>
  </r>
  <r>
    <x v="0"/>
    <x v="12"/>
    <x v="3"/>
    <x v="18"/>
    <n v="0.54190859388679236"/>
    <n v="165.47"/>
    <n v="744"/>
    <n v="69.739999999999995"/>
    <n v="15.19"/>
    <n v="171.4"/>
    <n v="0.38"/>
    <n v="0.23"/>
    <n v="21.34"/>
    <n v="18.73"/>
    <n v="0.54"/>
    <n v="0.23"/>
    <n v="0"/>
    <n v="242.24"/>
    <n v="5.28"/>
    <n v="0.28000000000000003"/>
    <n v="0"/>
    <n v="0"/>
    <n v="0"/>
    <n v="0"/>
    <n v="0"/>
    <n v="0"/>
    <n v="0"/>
    <n v="0"/>
    <n v="711.05"/>
    <n v="895930"/>
    <m/>
    <m/>
    <m/>
    <m/>
  </r>
  <r>
    <x v="0"/>
    <x v="12"/>
    <x v="6"/>
    <x v="19"/>
    <n v="0.5503509184704185"/>
    <n v="246.36"/>
    <n v="744"/>
    <n v="46.24"/>
    <n v="60.57"/>
    <n v="230.15"/>
    <n v="0"/>
    <n v="2.73"/>
    <n v="12.71"/>
    <n v="13.72"/>
    <n v="0"/>
    <n v="0"/>
    <n v="0.4"/>
    <n v="19.04"/>
    <n v="2.97"/>
    <n v="0.26"/>
    <n v="0"/>
    <n v="0"/>
    <n v="0"/>
    <n v="0"/>
    <n v="0"/>
    <n v="0"/>
    <n v="0"/>
    <n v="0"/>
    <n v="635.15000000000009"/>
    <n v="572609"/>
    <m/>
    <m/>
    <m/>
    <m/>
  </r>
  <r>
    <x v="0"/>
    <x v="13"/>
    <x v="0"/>
    <x v="0"/>
    <n v="0.76042042361168605"/>
    <n v="284.47000000000003"/>
    <n v="744"/>
    <n v="24.62"/>
    <n v="28.42"/>
    <n v="11.56"/>
    <n v="194.52"/>
    <n v="11.59"/>
    <n v="18.25"/>
    <n v="0"/>
    <n v="92.77"/>
    <n v="2.1800000000000002"/>
    <n v="2.77"/>
    <n v="21.95"/>
    <n v="12.28"/>
    <n v="0"/>
    <n v="0"/>
    <n v="0"/>
    <n v="0"/>
    <n v="0"/>
    <n v="0"/>
    <n v="0"/>
    <n v="0"/>
    <n v="0"/>
    <n v="705.37999999999988"/>
    <n v="223460"/>
    <n v="432941.65932512772"/>
    <m/>
    <m/>
    <m/>
  </r>
  <r>
    <x v="0"/>
    <x v="13"/>
    <x v="0"/>
    <x v="1"/>
    <n v="0.69618398787878777"/>
    <n v="458.89"/>
    <n v="744"/>
    <n v="150.80000000000001"/>
    <n v="2.39"/>
    <n v="10.34"/>
    <n v="78.98"/>
    <n v="44.84"/>
    <n v="13.69"/>
    <n v="0"/>
    <n v="0.26"/>
    <n v="0"/>
    <n v="3.67"/>
    <n v="-36.19"/>
    <n v="3.02"/>
    <n v="0"/>
    <n v="0"/>
    <n v="0"/>
    <n v="0"/>
    <n v="0"/>
    <n v="0"/>
    <n v="0"/>
    <n v="0"/>
    <n v="0"/>
    <n v="730.69"/>
    <n v="500931"/>
    <n v="725411.15610452706"/>
    <m/>
    <m/>
    <m/>
  </r>
  <r>
    <x v="0"/>
    <x v="13"/>
    <x v="1"/>
    <x v="2"/>
    <n v="0.68640475919117661"/>
    <n v="241.53"/>
    <n v="744"/>
    <n v="39.24"/>
    <n v="248.56"/>
    <n v="2.4"/>
    <n v="66.23"/>
    <n v="19.649999999999999"/>
    <n v="14.13"/>
    <n v="6.37"/>
    <n v="4.84"/>
    <n v="1.58"/>
    <n v="7.33"/>
    <n v="27.65"/>
    <n v="2.56"/>
    <n v="14.35"/>
    <n v="0"/>
    <n v="0"/>
    <n v="0"/>
    <n v="0"/>
    <n v="0"/>
    <n v="0"/>
    <n v="0"/>
    <n v="0"/>
    <n v="696.42"/>
    <n v="495000"/>
    <n v="117138.23529411764"/>
    <m/>
    <m/>
    <m/>
  </r>
  <r>
    <x v="0"/>
    <x v="13"/>
    <x v="2"/>
    <x v="3"/>
    <n v="0.53923366299999997"/>
    <n v="425.56"/>
    <n v="744"/>
    <n v="99.26"/>
    <n v="15.24"/>
    <n v="26.15"/>
    <n v="6.78"/>
    <n v="38.270000000000003"/>
    <n v="17.95"/>
    <n v="27.15"/>
    <n v="10.06"/>
    <n v="11"/>
    <n v="9.3800000000000008"/>
    <n v="31.49"/>
    <n v="11.89"/>
    <n v="1.62"/>
    <n v="0"/>
    <n v="0"/>
    <n v="0"/>
    <n v="0"/>
    <n v="0"/>
    <n v="0"/>
    <n v="0"/>
    <n v="0"/>
    <n v="731.8"/>
    <n v="904840"/>
    <n v="794215.90487242991"/>
    <m/>
    <m/>
    <m/>
  </r>
  <r>
    <x v="0"/>
    <x v="13"/>
    <x v="2"/>
    <x v="4"/>
    <n v="0.56813721429629627"/>
    <n v="423.76"/>
    <n v="744"/>
    <n v="101.64"/>
    <n v="28.57"/>
    <n v="13.13"/>
    <n v="9.36"/>
    <n v="35.619999999999997"/>
    <n v="24.3"/>
    <n v="20.95"/>
    <n v="1.72"/>
    <n v="8.1300000000000008"/>
    <n v="12.74"/>
    <n v="45.2"/>
    <n v="9.65"/>
    <n v="0.72"/>
    <n v="0"/>
    <n v="0"/>
    <n v="0"/>
    <n v="0"/>
    <n v="0"/>
    <n v="0"/>
    <n v="0"/>
    <n v="0"/>
    <n v="735.49"/>
    <n v="921240"/>
    <n v="951649.90989228128"/>
    <m/>
    <m/>
    <m/>
  </r>
  <r>
    <x v="0"/>
    <x v="13"/>
    <x v="3"/>
    <x v="5"/>
    <n v="0.58060872805772001"/>
    <n v="222.71"/>
    <n v="744"/>
    <n v="123.76"/>
    <n v="13.71"/>
    <n v="18.010000000000002"/>
    <n v="13.14"/>
    <n v="20.64"/>
    <n v="31.86"/>
    <n v="81.11"/>
    <n v="7.43"/>
    <n v="14.82"/>
    <n v="7.04"/>
    <n v="87.15"/>
    <n v="8.52"/>
    <n v="12.18"/>
    <n v="0"/>
    <n v="0"/>
    <n v="0"/>
    <n v="0"/>
    <n v="0"/>
    <n v="0"/>
    <n v="0"/>
    <n v="0"/>
    <n v="662.08"/>
    <n v="604810"/>
    <n v="625863.40428436908"/>
    <m/>
    <m/>
    <m/>
  </r>
  <r>
    <x v="0"/>
    <x v="13"/>
    <x v="3"/>
    <x v="6"/>
    <n v="0.56920035442515837"/>
    <n v="337.67"/>
    <n v="744"/>
    <n v="159.21"/>
    <n v="3.23"/>
    <n v="13.92"/>
    <n v="4.82"/>
    <n v="38.85"/>
    <n v="9.2899999999999991"/>
    <n v="12.85"/>
    <n v="1.62"/>
    <n v="16.440000000000001"/>
    <n v="5.46"/>
    <n v="74.37"/>
    <n v="4.13"/>
    <n v="2.68"/>
    <n v="0"/>
    <n v="0"/>
    <n v="0"/>
    <n v="0"/>
    <n v="0"/>
    <n v="0"/>
    <n v="0"/>
    <n v="0"/>
    <n v="684.54"/>
    <n v="818300"/>
    <n v="809987.72016583895"/>
    <m/>
    <m/>
    <m/>
  </r>
  <r>
    <x v="0"/>
    <x v="13"/>
    <x v="4"/>
    <x v="7"/>
    <n v="0.8030330821234567"/>
    <n v="520.44000000000005"/>
    <n v="744"/>
    <n v="51.25"/>
    <n v="39.9"/>
    <n v="2.36"/>
    <n v="8.98"/>
    <n v="0.59"/>
    <n v="16.25"/>
    <n v="7.57"/>
    <n v="4.57"/>
    <n v="1.36"/>
    <n v="1.85"/>
    <n v="49"/>
    <n v="18.600000000000001"/>
    <n v="0.5"/>
    <n v="0"/>
    <n v="0"/>
    <n v="0"/>
    <n v="0"/>
    <n v="0"/>
    <n v="0"/>
    <n v="0"/>
    <n v="0"/>
    <n v="723.22"/>
    <n v="413410"/>
    <n v="381507.67384615383"/>
    <m/>
    <m/>
    <m/>
  </r>
  <r>
    <x v="0"/>
    <x v="13"/>
    <x v="4"/>
    <x v="8"/>
    <n v="0.80771534782267773"/>
    <n v="425.33"/>
    <n v="744"/>
    <n v="94.12"/>
    <n v="80.760000000000005"/>
    <n v="0.05"/>
    <n v="6.5"/>
    <n v="1.1499999999999999"/>
    <n v="13.61"/>
    <n v="8.75"/>
    <n v="2.83"/>
    <n v="2.68"/>
    <n v="12.14"/>
    <n v="72.89"/>
    <n v="14.38"/>
    <n v="0"/>
    <n v="0"/>
    <n v="0"/>
    <n v="0"/>
    <n v="0"/>
    <n v="0"/>
    <n v="0"/>
    <n v="0"/>
    <n v="0"/>
    <n v="735.19"/>
    <n v="334500"/>
    <n v="381507.67384615383"/>
    <m/>
    <m/>
    <m/>
  </r>
  <r>
    <x v="0"/>
    <x v="13"/>
    <x v="4"/>
    <x v="9"/>
    <n v="0.73188424462945811"/>
    <n v="442.81"/>
    <n v="744"/>
    <n v="77.3"/>
    <n v="89.57"/>
    <n v="0"/>
    <n v="11.64"/>
    <n v="0.24"/>
    <n v="9.4700000000000006"/>
    <n v="4.95"/>
    <n v="1.22"/>
    <n v="6.41"/>
    <n v="0.18"/>
    <n v="86.55"/>
    <n v="9.39"/>
    <n v="0"/>
    <n v="0"/>
    <n v="0.27"/>
    <n v="0"/>
    <n v="0"/>
    <n v="0"/>
    <n v="0"/>
    <n v="0"/>
    <n v="0"/>
    <n v="740"/>
    <n v="346200"/>
    <n v="381507.67384615383"/>
    <m/>
    <m/>
    <m/>
  </r>
  <r>
    <x v="0"/>
    <x v="13"/>
    <x v="4"/>
    <x v="10"/>
    <n v="0.70041431108719132"/>
    <n v="490.71"/>
    <n v="744"/>
    <n v="77.709999999999994"/>
    <n v="20.84"/>
    <n v="2.93"/>
    <n v="4.16"/>
    <n v="0.56999999999999995"/>
    <n v="19.149999999999999"/>
    <n v="17.52"/>
    <n v="6.11"/>
    <n v="10.79"/>
    <n v="3.04"/>
    <n v="65.14"/>
    <n v="18.149999999999999"/>
    <n v="0.2"/>
    <n v="0"/>
    <n v="0"/>
    <n v="0"/>
    <n v="0"/>
    <n v="0"/>
    <n v="0"/>
    <n v="0"/>
    <n v="0"/>
    <n v="737.02"/>
    <n v="381600"/>
    <n v="381507.67384615383"/>
    <m/>
    <m/>
    <m/>
  </r>
  <r>
    <x v="0"/>
    <x v="13"/>
    <x v="5"/>
    <x v="11"/>
    <n v="0.63925276003391762"/>
    <n v="366.9"/>
    <n v="744"/>
    <n v="137.46"/>
    <n v="4.5599999999999996"/>
    <n v="42.01"/>
    <n v="62.44"/>
    <n v="28.59"/>
    <n v="10.35"/>
    <n v="0"/>
    <n v="3.32"/>
    <n v="10.94"/>
    <n v="2.91"/>
    <n v="51.4"/>
    <n v="10.15"/>
    <n v="2.5499999999999998"/>
    <n v="0"/>
    <n v="0.02"/>
    <n v="0"/>
    <n v="0"/>
    <n v="0"/>
    <n v="0"/>
    <n v="0"/>
    <n v="0"/>
    <n v="733.59999999999991"/>
    <n v="756567"/>
    <n v="804849.7116641223"/>
    <m/>
    <m/>
    <m/>
  </r>
  <r>
    <x v="0"/>
    <x v="13"/>
    <x v="2"/>
    <x v="12"/>
    <n v="0.5408267595652746"/>
    <n v="366"/>
    <n v="744"/>
    <n v="146.19"/>
    <n v="20.98"/>
    <n v="7.05"/>
    <n v="2.25"/>
    <n v="38.26"/>
    <n v="19.940000000000001"/>
    <n v="19.72"/>
    <n v="2.33"/>
    <n v="9.02"/>
    <n v="6.28"/>
    <n v="76.13"/>
    <n v="16.98"/>
    <n v="2.35"/>
    <n v="0"/>
    <n v="0"/>
    <n v="0"/>
    <n v="0"/>
    <n v="0"/>
    <n v="0"/>
    <n v="0"/>
    <n v="0"/>
    <n v="733.48"/>
    <n v="834679"/>
    <n v="621709.03221521177"/>
    <m/>
    <m/>
    <m/>
  </r>
  <r>
    <x v="0"/>
    <x v="13"/>
    <x v="6"/>
    <x v="13"/>
    <n v="0.47286925685596715"/>
    <n v="314.79000000000002"/>
    <n v="744"/>
    <n v="43.35"/>
    <n v="44.58"/>
    <n v="27.17"/>
    <n v="12.31"/>
    <n v="25.99"/>
    <n v="61.75"/>
    <n v="12.16"/>
    <n v="4.78"/>
    <n v="20.92"/>
    <n v="14.69"/>
    <n v="84.82"/>
    <n v="7.23"/>
    <n v="4.21"/>
    <n v="0"/>
    <n v="1.54"/>
    <n v="0"/>
    <n v="0"/>
    <n v="0"/>
    <n v="0"/>
    <n v="0"/>
    <n v="0"/>
    <n v="680.29"/>
    <n v="733067"/>
    <n v="752716.88307692308"/>
    <m/>
    <m/>
    <m/>
  </r>
  <r>
    <x v="0"/>
    <x v="13"/>
    <x v="0"/>
    <x v="14"/>
    <n v="0.70531047195767205"/>
    <n v="402.45"/>
    <n v="744"/>
    <n v="39.909999999999997"/>
    <n v="13.68"/>
    <n v="8.4600000000000009"/>
    <n v="180.81"/>
    <n v="31.36"/>
    <n v="14.67"/>
    <n v="0"/>
    <n v="0.4"/>
    <n v="0"/>
    <n v="3.55"/>
    <n v="26.12"/>
    <n v="4.4400000000000004"/>
    <n v="0"/>
    <n v="0"/>
    <n v="0"/>
    <n v="0"/>
    <n v="0"/>
    <n v="0"/>
    <n v="0"/>
    <n v="0"/>
    <n v="0"/>
    <n v="725.85"/>
    <n v="527532"/>
    <n v="195302.72600956931"/>
    <m/>
    <m/>
    <m/>
  </r>
  <r>
    <x v="0"/>
    <x v="13"/>
    <x v="4"/>
    <x v="15"/>
    <n v="0.7411929238858026"/>
    <n v="594.17999999999995"/>
    <n v="744"/>
    <n v="65.11"/>
    <n v="18.12"/>
    <n v="0.73"/>
    <n v="2.44"/>
    <n v="1.18"/>
    <n v="12.67"/>
    <n v="6.32"/>
    <n v="0.35"/>
    <n v="11.12"/>
    <n v="0.08"/>
    <n v="12.83"/>
    <n v="13.82"/>
    <n v="0"/>
    <n v="0"/>
    <n v="0"/>
    <n v="0"/>
    <n v="0"/>
    <n v="0"/>
    <n v="0"/>
    <n v="0"/>
    <n v="0"/>
    <n v="738.94999999999993"/>
    <n v="472440"/>
    <n v="409050"/>
    <m/>
    <m/>
    <m/>
  </r>
  <r>
    <x v="0"/>
    <x v="13"/>
    <x v="4"/>
    <x v="16"/>
    <n v="0.77331688485185179"/>
    <n v="572.02"/>
    <n v="744"/>
    <n v="88.15"/>
    <n v="5.17"/>
    <n v="3.88"/>
    <n v="9.2899999999999991"/>
    <n v="1.7"/>
    <n v="10.43"/>
    <n v="0"/>
    <n v="7.0000000000000007E-2"/>
    <n v="3.56"/>
    <n v="0"/>
    <n v="15.43"/>
    <n v="16.690000000000001"/>
    <n v="0.19"/>
    <n v="0"/>
    <n v="0"/>
    <n v="0"/>
    <n v="0"/>
    <n v="0"/>
    <n v="0"/>
    <n v="0"/>
    <n v="0"/>
    <n v="726.57999999999993"/>
    <n v="443160"/>
    <n v="409050"/>
    <m/>
    <m/>
    <m/>
  </r>
  <r>
    <x v="0"/>
    <x v="13"/>
    <x v="7"/>
    <x v="17"/>
    <n v="0.58897962962962958"/>
    <n v="244.16"/>
    <n v="744"/>
    <n v="151.99"/>
    <n v="260.41000000000003"/>
    <n v="7.18"/>
    <n v="1.72"/>
    <n v="1.44"/>
    <n v="30.95"/>
    <n v="22.07"/>
    <n v="17.53"/>
    <n v="0.16"/>
    <n v="0.59"/>
    <n v="-13.16"/>
    <n v="0.46"/>
    <n v="0"/>
    <n v="0"/>
    <n v="0"/>
    <n v="0"/>
    <n v="0"/>
    <n v="0"/>
    <n v="0"/>
    <n v="0"/>
    <n v="0"/>
    <n v="725.5"/>
    <n v="1473550"/>
    <n v="1223735.2906355453"/>
    <m/>
    <m/>
    <m/>
  </r>
  <r>
    <x v="0"/>
    <x v="13"/>
    <x v="3"/>
    <x v="18"/>
    <n v="0.54190859388679236"/>
    <n v="394.47"/>
    <n v="744"/>
    <n v="85.09"/>
    <n v="38.03"/>
    <n v="193.94"/>
    <n v="6.11"/>
    <n v="1.39"/>
    <n v="15.25"/>
    <n v="15.19"/>
    <n v="7.47"/>
    <n v="0"/>
    <n v="0.36"/>
    <n v="-138.76"/>
    <n v="3.29"/>
    <n v="0.89"/>
    <n v="0"/>
    <n v="0"/>
    <n v="0"/>
    <n v="0"/>
    <n v="0"/>
    <n v="0"/>
    <n v="0"/>
    <n v="0"/>
    <n v="622.72"/>
    <n v="564080"/>
    <n v="603390.9593411485"/>
    <m/>
    <m/>
    <m/>
  </r>
  <r>
    <x v="0"/>
    <x v="14"/>
    <x v="0"/>
    <x v="0"/>
    <n v="0.76042042361168605"/>
    <n v="297.88"/>
    <n v="744"/>
    <n v="28.23"/>
    <n v="44.45"/>
    <n v="8.35"/>
    <n v="45.19"/>
    <n v="18.73"/>
    <n v="21.65"/>
    <n v="0"/>
    <n v="0"/>
    <n v="0"/>
    <n v="6.88"/>
    <n v="102.96"/>
    <n v="4.2"/>
    <n v="0.64"/>
    <n v="0"/>
    <n v="0"/>
    <n v="0"/>
    <n v="0"/>
    <n v="0"/>
    <n v="0"/>
    <n v="0"/>
    <n v="0"/>
    <n v="579.16"/>
    <n v="308490"/>
    <n v="290750.87213630584"/>
    <m/>
    <m/>
    <m/>
  </r>
  <r>
    <x v="0"/>
    <x v="14"/>
    <x v="0"/>
    <x v="1"/>
    <n v="0.69618398787878777"/>
    <n v="364.33"/>
    <n v="744"/>
    <n v="99.86"/>
    <n v="3.7"/>
    <n v="0.14000000000000001"/>
    <n v="2.31"/>
    <n v="30.59"/>
    <n v="9.73"/>
    <n v="0"/>
    <n v="0"/>
    <n v="0"/>
    <n v="3"/>
    <n v="-6.05"/>
    <n v="1.85"/>
    <n v="0"/>
    <n v="0"/>
    <n v="0"/>
    <n v="0"/>
    <n v="0"/>
    <n v="0"/>
    <n v="0"/>
    <n v="0"/>
    <n v="0"/>
    <n v="509.45999999999992"/>
    <n v="427020"/>
    <n v="201343.66535857201"/>
    <m/>
    <m/>
    <m/>
  </r>
  <r>
    <x v="0"/>
    <x v="14"/>
    <x v="1"/>
    <x v="2"/>
    <n v="0.68640475919117661"/>
    <n v="24.69"/>
    <n v="744"/>
    <n v="1.61"/>
    <n v="699.54"/>
    <n v="0"/>
    <n v="0"/>
    <n v="2.5099999999999998"/>
    <n v="4.6900000000000004"/>
    <n v="0.42"/>
    <n v="0"/>
    <n v="1.23"/>
    <n v="0.04"/>
    <n v="8.86"/>
    <n v="0.44"/>
    <n v="0"/>
    <n v="0"/>
    <n v="0"/>
    <n v="0"/>
    <n v="0"/>
    <n v="0"/>
    <n v="0"/>
    <n v="0"/>
    <n v="0"/>
    <n v="744.03000000000009"/>
    <n v="46220"/>
    <n v="101939.94254651797"/>
    <m/>
    <m/>
    <m/>
  </r>
  <r>
    <x v="0"/>
    <x v="14"/>
    <x v="2"/>
    <x v="3"/>
    <n v="0.53923366299999997"/>
    <n v="356.82"/>
    <n v="744"/>
    <n v="117.06"/>
    <n v="28.03"/>
    <n v="20.03"/>
    <n v="11.81"/>
    <n v="41.69"/>
    <n v="29.83"/>
    <n v="29.89"/>
    <n v="8.9600000000000009"/>
    <n v="10.46"/>
    <n v="5.34"/>
    <n v="65.900000000000006"/>
    <n v="10.24"/>
    <n v="2.3199999999999998"/>
    <n v="0"/>
    <n v="0"/>
    <n v="0"/>
    <n v="0"/>
    <n v="0"/>
    <n v="0"/>
    <n v="0"/>
    <n v="0"/>
    <n v="738.37999999999988"/>
    <n v="743770"/>
    <n v="682920.07169197081"/>
    <m/>
    <m/>
    <m/>
  </r>
  <r>
    <x v="0"/>
    <x v="14"/>
    <x v="2"/>
    <x v="4"/>
    <n v="0.56813721429629627"/>
    <n v="417.36"/>
    <n v="744"/>
    <n v="112.53"/>
    <n v="16.11"/>
    <n v="26.48"/>
    <n v="11.75"/>
    <n v="36.08"/>
    <n v="20.46"/>
    <n v="16.22"/>
    <n v="6.73"/>
    <n v="12.41"/>
    <n v="15.28"/>
    <n v="34.270000000000003"/>
    <n v="5.21"/>
    <n v="2.2400000000000002"/>
    <n v="0"/>
    <n v="0"/>
    <n v="0"/>
    <n v="0"/>
    <n v="0"/>
    <n v="0"/>
    <n v="0"/>
    <n v="0"/>
    <n v="733.12999999999988"/>
    <n v="895680"/>
    <n v="799898.43173337274"/>
    <m/>
    <m/>
    <m/>
  </r>
  <r>
    <x v="0"/>
    <x v="14"/>
    <x v="3"/>
    <x v="5"/>
    <n v="0.58060872805772001"/>
    <n v="468.26"/>
    <n v="744"/>
    <n v="101.61"/>
    <n v="15.21"/>
    <n v="4.17"/>
    <n v="18.11"/>
    <n v="24.78"/>
    <n v="34.909999999999997"/>
    <n v="13.65"/>
    <n v="14.93"/>
    <n v="21.94"/>
    <n v="10.27"/>
    <n v="2.85"/>
    <n v="7.03"/>
    <n v="4.1500000000000004"/>
    <n v="0"/>
    <n v="0"/>
    <n v="0"/>
    <n v="0"/>
    <n v="0"/>
    <n v="0"/>
    <n v="0"/>
    <n v="0"/>
    <n v="741.86999999999989"/>
    <n v="797050"/>
    <n v="710556.90122583555"/>
    <m/>
    <m/>
    <m/>
  </r>
  <r>
    <x v="0"/>
    <x v="14"/>
    <x v="3"/>
    <x v="6"/>
    <n v="0.56920035442515837"/>
    <n v="435.51"/>
    <n v="744"/>
    <n v="115.36"/>
    <n v="4.1900000000000004"/>
    <n v="7.81"/>
    <n v="5.16"/>
    <n v="43.21"/>
    <n v="17.77"/>
    <n v="19.5"/>
    <n v="4.59"/>
    <n v="23.45"/>
    <n v="4.21"/>
    <n v="50.77"/>
    <n v="4.1500000000000004"/>
    <n v="4.9000000000000004"/>
    <n v="0"/>
    <n v="0"/>
    <n v="0"/>
    <n v="0"/>
    <n v="0"/>
    <n v="0"/>
    <n v="0"/>
    <n v="0"/>
    <n v="740.57999999999993"/>
    <n v="971200"/>
    <n v="803919.35600456235"/>
    <m/>
    <m/>
    <m/>
  </r>
  <r>
    <x v="0"/>
    <x v="14"/>
    <x v="4"/>
    <x v="7"/>
    <n v="0.8030330821234567"/>
    <n v="524.21"/>
    <n v="744"/>
    <n v="162.44"/>
    <n v="0.64"/>
    <n v="2.13"/>
    <n v="5.24"/>
    <n v="0.7"/>
    <n v="0.82"/>
    <n v="9.0500000000000007"/>
    <n v="8.4499999999999993"/>
    <n v="4.18"/>
    <n v="0.11"/>
    <n v="21.94"/>
    <n v="0.37"/>
    <n v="0.39"/>
    <n v="0"/>
    <n v="0.35"/>
    <n v="0"/>
    <n v="0"/>
    <n v="0"/>
    <n v="0"/>
    <n v="0"/>
    <n v="0"/>
    <n v="741.02"/>
    <n v="410800"/>
    <n v="405279.21134191193"/>
    <m/>
    <m/>
    <m/>
  </r>
  <r>
    <x v="0"/>
    <x v="14"/>
    <x v="4"/>
    <x v="8"/>
    <n v="0.80771534782267773"/>
    <n v="555.52"/>
    <n v="744"/>
    <n v="103.84"/>
    <n v="3.98"/>
    <n v="0.24"/>
    <n v="8.1"/>
    <n v="1.75"/>
    <n v="2.15"/>
    <n v="13.38"/>
    <n v="1.35"/>
    <n v="4.3"/>
    <n v="0"/>
    <n v="41.83"/>
    <n v="0.26"/>
    <n v="0.19"/>
    <n v="0"/>
    <n v="0"/>
    <n v="0"/>
    <n v="0"/>
    <n v="0"/>
    <n v="0"/>
    <n v="0"/>
    <n v="0"/>
    <n v="736.89"/>
    <n v="429900"/>
    <n v="412780.22277594253"/>
    <m/>
    <m/>
    <m/>
  </r>
  <r>
    <x v="0"/>
    <x v="14"/>
    <x v="4"/>
    <x v="9"/>
    <n v="0.73188424462945811"/>
    <n v="565.52"/>
    <n v="744"/>
    <n v="100.9"/>
    <n v="3.98"/>
    <n v="0.54"/>
    <n v="4.6100000000000003"/>
    <n v="0.68"/>
    <n v="1.76"/>
    <n v="11.08"/>
    <n v="1.72"/>
    <n v="9.7899999999999991"/>
    <n v="7.0000000000000007E-2"/>
    <n v="37.26"/>
    <n v="1.34"/>
    <n v="0.39"/>
    <n v="0"/>
    <n v="0.36"/>
    <n v="0"/>
    <n v="0"/>
    <n v="0"/>
    <n v="0"/>
    <n v="0"/>
    <n v="0"/>
    <n v="740"/>
    <n v="441450"/>
    <n v="391468.57039838529"/>
    <m/>
    <m/>
    <m/>
  </r>
  <r>
    <x v="0"/>
    <x v="14"/>
    <x v="4"/>
    <x v="10"/>
    <n v="0.70041431108719132"/>
    <n v="504.19"/>
    <n v="744"/>
    <n v="118.7"/>
    <n v="2.11"/>
    <n v="3.96"/>
    <n v="6.25"/>
    <n v="0.6"/>
    <n v="1.51"/>
    <n v="21.3"/>
    <n v="7.23"/>
    <n v="16.149999999999999"/>
    <n v="0.69"/>
    <n v="56.4"/>
    <n v="1.21"/>
    <n v="0.47"/>
    <n v="0"/>
    <n v="0.25"/>
    <n v="0"/>
    <n v="0"/>
    <n v="0"/>
    <n v="0"/>
    <n v="0"/>
    <n v="0"/>
    <n v="741.02"/>
    <n v="396452"/>
    <n v="390041.88383029844"/>
    <m/>
    <m/>
    <m/>
  </r>
  <r>
    <x v="0"/>
    <x v="14"/>
    <x v="5"/>
    <x v="11"/>
    <n v="0.63925276003391762"/>
    <n v="513.6"/>
    <n v="744"/>
    <n v="109.73"/>
    <n v="1.93"/>
    <n v="19.88"/>
    <n v="22.26"/>
    <n v="12.82"/>
    <n v="10.65"/>
    <n v="0"/>
    <n v="5.43"/>
    <n v="17.57"/>
    <n v="5.96"/>
    <n v="-1.78"/>
    <n v="7.77"/>
    <n v="1.19"/>
    <n v="0"/>
    <n v="0"/>
    <n v="0"/>
    <n v="0"/>
    <n v="0"/>
    <n v="0"/>
    <n v="0"/>
    <n v="0"/>
    <n v="727.01"/>
    <n v="959880"/>
    <n v="812554.1133275585"/>
    <m/>
    <m/>
    <m/>
  </r>
  <r>
    <x v="0"/>
    <x v="14"/>
    <x v="2"/>
    <x v="12"/>
    <n v="0.5408267595652746"/>
    <n v="74.67"/>
    <n v="744"/>
    <n v="107.75"/>
    <n v="4.09"/>
    <n v="1.93"/>
    <n v="0.05"/>
    <n v="6.07"/>
    <n v="1.28"/>
    <n v="1.96"/>
    <n v="0.91"/>
    <n v="2.75"/>
    <n v="2.62"/>
    <n v="32.58"/>
    <n v="1.62"/>
    <n v="1.72"/>
    <n v="0"/>
    <n v="0"/>
    <n v="0"/>
    <n v="0"/>
    <n v="0"/>
    <n v="0"/>
    <n v="0"/>
    <n v="0"/>
    <n v="240"/>
    <n v="241351"/>
    <n v="575703.21497184236"/>
    <m/>
    <m/>
    <m/>
  </r>
  <r>
    <x v="0"/>
    <x v="14"/>
    <x v="6"/>
    <x v="13"/>
    <n v="0.47286925685596715"/>
    <n v="320.89999999999998"/>
    <n v="744"/>
    <n v="46.48"/>
    <n v="58.05"/>
    <n v="37.54"/>
    <n v="13.68"/>
    <n v="15.62"/>
    <n v="81.84"/>
    <n v="17.86"/>
    <n v="12.84"/>
    <n v="22.14"/>
    <n v="0.32"/>
    <n v="37.700000000000003"/>
    <n v="20.66"/>
    <n v="2.59"/>
    <n v="0"/>
    <n v="0"/>
    <n v="0"/>
    <n v="0"/>
    <n v="0"/>
    <n v="0"/>
    <n v="0"/>
    <n v="0"/>
    <n v="688.21999999999991"/>
    <n v="645390"/>
    <n v="604682.54020708078"/>
    <m/>
    <m/>
    <m/>
  </r>
  <r>
    <x v="0"/>
    <x v="14"/>
    <x v="0"/>
    <x v="14"/>
    <n v="0.70531047195767205"/>
    <n v="244.96"/>
    <n v="744"/>
    <n v="55.4"/>
    <n v="70.13"/>
    <n v="17.91"/>
    <n v="0.15"/>
    <n v="35.15"/>
    <n v="13.33"/>
    <n v="0"/>
    <n v="0"/>
    <n v="0"/>
    <n v="2.3199999999999998"/>
    <n v="28.82"/>
    <n v="3.73"/>
    <n v="0"/>
    <n v="0"/>
    <n v="0"/>
    <n v="0"/>
    <n v="0"/>
    <n v="0"/>
    <n v="0"/>
    <n v="0"/>
    <n v="0"/>
    <n v="471.9"/>
    <n v="336260"/>
    <n v="439689.12895283313"/>
    <m/>
    <m/>
    <m/>
  </r>
  <r>
    <x v="0"/>
    <x v="14"/>
    <x v="4"/>
    <x v="15"/>
    <n v="0.7411929238858026"/>
    <n v="557.25"/>
    <n v="744"/>
    <n v="85.84"/>
    <n v="0.61"/>
    <n v="1"/>
    <n v="4.03"/>
    <n v="0.99"/>
    <n v="0.79"/>
    <n v="5.68"/>
    <n v="2.82"/>
    <n v="7.49"/>
    <n v="0.88"/>
    <n v="67.760000000000005"/>
    <n v="0.25"/>
    <n v="0.37"/>
    <n v="0"/>
    <n v="0"/>
    <n v="0"/>
    <n v="0"/>
    <n v="0"/>
    <n v="0"/>
    <n v="0"/>
    <n v="0"/>
    <n v="735.76"/>
    <n v="478080"/>
    <n v="409654.25544284476"/>
    <m/>
    <m/>
    <m/>
  </r>
  <r>
    <x v="0"/>
    <x v="14"/>
    <x v="4"/>
    <x v="16"/>
    <n v="0.77331688485185179"/>
    <n v="598.04999999999995"/>
    <n v="744"/>
    <n v="65.569999999999993"/>
    <n v="0.52"/>
    <n v="0.3"/>
    <n v="6.14"/>
    <n v="3.75"/>
    <n v="0.26"/>
    <n v="0.54"/>
    <n v="3.6"/>
    <n v="4.93"/>
    <n v="0"/>
    <n v="56.57"/>
    <n v="0.23"/>
    <n v="0.7"/>
    <n v="0"/>
    <n v="0"/>
    <n v="0"/>
    <n v="0"/>
    <n v="0"/>
    <n v="0"/>
    <n v="0"/>
    <n v="0"/>
    <n v="741.15999999999985"/>
    <n v="518240"/>
    <n v="421711.32326138642"/>
    <m/>
    <m/>
    <m/>
  </r>
  <r>
    <x v="0"/>
    <x v="14"/>
    <x v="7"/>
    <x v="17"/>
    <n v="0.58897962962962958"/>
    <n v="460.37"/>
    <n v="744"/>
    <n v="67.11"/>
    <n v="126.2"/>
    <n v="42.92"/>
    <n v="0"/>
    <n v="0"/>
    <n v="38.369999999999997"/>
    <n v="36.9"/>
    <n v="12.14"/>
    <n v="0"/>
    <n v="0"/>
    <n v="-40.520000000000003"/>
    <n v="0.53"/>
    <n v="0"/>
    <n v="0"/>
    <n v="0"/>
    <n v="0"/>
    <n v="0"/>
    <n v="0"/>
    <n v="0"/>
    <n v="0"/>
    <n v="0"/>
    <n v="744.02"/>
    <n v="2777332"/>
    <n v="1593224.6764924354"/>
    <m/>
    <m/>
    <m/>
  </r>
  <r>
    <x v="0"/>
    <x v="14"/>
    <x v="3"/>
    <x v="18"/>
    <n v="0.54190859388679236"/>
    <n v="221.8"/>
    <n v="744"/>
    <n v="70.55"/>
    <n v="1.6"/>
    <n v="189.39"/>
    <n v="7.16"/>
    <n v="1.82"/>
    <n v="16.62"/>
    <n v="20.49"/>
    <n v="7.12"/>
    <n v="1.57"/>
    <n v="0.2"/>
    <n v="171.14"/>
    <n v="6.26"/>
    <n v="0.52"/>
    <n v="0"/>
    <n v="0"/>
    <n v="0"/>
    <n v="0"/>
    <n v="0"/>
    <n v="0"/>
    <n v="0"/>
    <n v="0"/>
    <n v="716.24"/>
    <n v="869960"/>
    <n v="840403.41174716118"/>
    <m/>
    <m/>
    <m/>
  </r>
  <r>
    <x v="0"/>
    <x v="14"/>
    <x v="6"/>
    <x v="19"/>
    <n v="0.5503509184704185"/>
    <n v="364.89"/>
    <n v="744"/>
    <n v="94"/>
    <n v="2.62"/>
    <n v="164.39"/>
    <n v="1.1100000000000001"/>
    <n v="4.17"/>
    <n v="20.6"/>
    <n v="20.399999999999999"/>
    <n v="1.46"/>
    <n v="0.35"/>
    <n v="0.47"/>
    <n v="35.520000000000003"/>
    <n v="5.01"/>
    <n v="0.37"/>
    <n v="0"/>
    <n v="0"/>
    <n v="0"/>
    <n v="0"/>
    <n v="0"/>
    <n v="0"/>
    <n v="0"/>
    <n v="0"/>
    <n v="715.36"/>
    <n v="845451"/>
    <n v="609830.52216187038"/>
    <m/>
    <m/>
    <m/>
  </r>
  <r>
    <x v="0"/>
    <x v="15"/>
    <x v="0"/>
    <x v="0"/>
    <n v="0.76042042361168605"/>
    <n v="229.34"/>
    <n v="744"/>
    <n v="378.51"/>
    <n v="78.069999999999993"/>
    <n v="0.27"/>
    <n v="36.69"/>
    <n v="0.69"/>
    <n v="2.56"/>
    <n v="0"/>
    <n v="0"/>
    <n v="0"/>
    <n v="0.11"/>
    <n v="5.09"/>
    <n v="0.68"/>
    <n v="0"/>
    <n v="0"/>
    <n v="0"/>
    <n v="0"/>
    <n v="0"/>
    <n v="0"/>
    <n v="0"/>
    <n v="0"/>
    <n v="0"/>
    <n v="732.01"/>
    <m/>
    <m/>
    <m/>
    <m/>
    <m/>
  </r>
  <r>
    <x v="0"/>
    <x v="15"/>
    <x v="0"/>
    <x v="1"/>
    <n v="0.69618398787878777"/>
    <n v="473.99"/>
    <n v="744"/>
    <n v="160.96"/>
    <n v="6.69"/>
    <n v="10.62"/>
    <n v="8.33"/>
    <n v="38.32"/>
    <n v="14.13"/>
    <n v="0"/>
    <n v="0"/>
    <n v="0.42"/>
    <n v="3.11"/>
    <n v="24.91"/>
    <n v="2.11"/>
    <n v="0.42"/>
    <n v="0"/>
    <n v="0"/>
    <n v="0"/>
    <n v="0"/>
    <n v="0"/>
    <n v="0"/>
    <n v="0"/>
    <n v="0"/>
    <n v="744.01"/>
    <m/>
    <m/>
    <m/>
    <m/>
    <m/>
  </r>
  <r>
    <x v="0"/>
    <x v="15"/>
    <x v="1"/>
    <x v="2"/>
    <n v="0.68640475919117661"/>
    <n v="130.79"/>
    <n v="744"/>
    <n v="20.92"/>
    <n v="455.49"/>
    <n v="0"/>
    <n v="2.2599999999999998"/>
    <n v="20.76"/>
    <n v="27.98"/>
    <n v="1.4"/>
    <n v="0"/>
    <n v="0"/>
    <n v="0.15"/>
    <n v="17.8"/>
    <n v="1.52"/>
    <n v="0"/>
    <n v="0"/>
    <n v="0"/>
    <n v="0"/>
    <n v="0"/>
    <n v="0"/>
    <n v="0"/>
    <n v="0"/>
    <n v="0"/>
    <n v="679.06999999999982"/>
    <m/>
    <m/>
    <m/>
    <m/>
    <m/>
  </r>
  <r>
    <x v="0"/>
    <x v="15"/>
    <x v="2"/>
    <x v="3"/>
    <n v="0.53923366299999997"/>
    <n v="392.44"/>
    <n v="744"/>
    <n v="106.61"/>
    <n v="1.08"/>
    <n v="48.72"/>
    <n v="9.84"/>
    <n v="40.96"/>
    <n v="23.04"/>
    <n v="17.8"/>
    <n v="9.8800000000000008"/>
    <n v="6.63"/>
    <n v="3.85"/>
    <n v="58.84"/>
    <n v="7.31"/>
    <n v="1.29"/>
    <n v="0"/>
    <n v="0"/>
    <n v="0"/>
    <n v="0"/>
    <n v="0"/>
    <n v="0"/>
    <n v="0"/>
    <n v="0"/>
    <n v="728.29"/>
    <m/>
    <m/>
    <m/>
    <m/>
    <m/>
  </r>
  <r>
    <x v="0"/>
    <x v="15"/>
    <x v="2"/>
    <x v="4"/>
    <n v="0.56813721429629627"/>
    <n v="432.21"/>
    <n v="744"/>
    <n v="121.25"/>
    <n v="25.05"/>
    <n v="6.96"/>
    <n v="3.65"/>
    <n v="33.43"/>
    <n v="20.49"/>
    <n v="14.07"/>
    <n v="0.55000000000000004"/>
    <n v="9.2200000000000006"/>
    <n v="10.07"/>
    <n v="44.67"/>
    <n v="5.26"/>
    <n v="2.2400000000000002"/>
    <n v="0"/>
    <n v="0"/>
    <n v="0"/>
    <n v="0"/>
    <n v="0"/>
    <n v="0"/>
    <n v="0"/>
    <n v="0"/>
    <n v="729.12"/>
    <m/>
    <m/>
    <m/>
    <m/>
    <m/>
  </r>
  <r>
    <x v="0"/>
    <x v="15"/>
    <x v="3"/>
    <x v="5"/>
    <n v="0.58060872805772001"/>
    <n v="461.84"/>
    <n v="744"/>
    <n v="85.5"/>
    <n v="24.7"/>
    <n v="14.38"/>
    <n v="7.27"/>
    <n v="39.4"/>
    <n v="24.72"/>
    <n v="10.199999999999999"/>
    <n v="2.87"/>
    <n v="13.57"/>
    <n v="2.04"/>
    <n v="19.149999999999999"/>
    <n v="4.78"/>
    <n v="8.84"/>
    <n v="0"/>
    <n v="0"/>
    <n v="0"/>
    <n v="0"/>
    <n v="0"/>
    <n v="0"/>
    <n v="0"/>
    <n v="0"/>
    <n v="719.26"/>
    <m/>
    <m/>
    <m/>
    <m/>
    <m/>
  </r>
  <r>
    <x v="0"/>
    <x v="15"/>
    <x v="3"/>
    <x v="6"/>
    <n v="0.56920035442515837"/>
    <n v="412.89"/>
    <n v="744"/>
    <n v="123.49"/>
    <n v="5.62"/>
    <n v="9.18"/>
    <n v="6.91"/>
    <n v="39.99"/>
    <n v="5.44"/>
    <n v="8.2899999999999991"/>
    <n v="1.74"/>
    <n v="11.7"/>
    <n v="3.37"/>
    <n v="60.73"/>
    <n v="2.2799999999999998"/>
    <n v="1.05"/>
    <n v="0.85"/>
    <n v="0"/>
    <n v="0"/>
    <n v="0"/>
    <n v="0"/>
    <n v="0"/>
    <n v="0"/>
    <n v="0"/>
    <n v="693.53"/>
    <m/>
    <m/>
    <m/>
    <m/>
    <m/>
  </r>
  <r>
    <x v="0"/>
    <x v="15"/>
    <x v="4"/>
    <x v="7"/>
    <n v="0.8030330821234567"/>
    <n v="160.36000000000001"/>
    <n v="744"/>
    <n v="420.88"/>
    <n v="1.03"/>
    <n v="0.2"/>
    <n v="7.51"/>
    <n v="0"/>
    <n v="0.33"/>
    <n v="5.08"/>
    <n v="0.21"/>
    <n v="0.28000000000000003"/>
    <n v="0"/>
    <n v="23.41"/>
    <n v="0.06"/>
    <n v="0"/>
    <n v="0"/>
    <n v="0"/>
    <n v="0"/>
    <n v="0"/>
    <n v="0"/>
    <n v="0"/>
    <n v="0"/>
    <n v="0"/>
    <n v="619.34999999999991"/>
    <m/>
    <m/>
    <m/>
    <m/>
    <m/>
  </r>
  <r>
    <x v="0"/>
    <x v="15"/>
    <x v="4"/>
    <x v="8"/>
    <n v="0.80771534782267773"/>
    <n v="553.14"/>
    <n v="744"/>
    <n v="117.92"/>
    <n v="2.27"/>
    <n v="2.14"/>
    <n v="1.46"/>
    <n v="0.89"/>
    <n v="0.61"/>
    <n v="18.73"/>
    <n v="1.47"/>
    <n v="2.3199999999999998"/>
    <n v="0.47"/>
    <n v="31.2"/>
    <n v="0.47"/>
    <n v="0"/>
    <n v="0"/>
    <n v="0"/>
    <n v="0"/>
    <n v="0"/>
    <n v="0"/>
    <n v="0"/>
    <n v="0"/>
    <n v="0"/>
    <n v="733.08999999999992"/>
    <m/>
    <m/>
    <m/>
    <m/>
    <m/>
  </r>
  <r>
    <x v="0"/>
    <x v="15"/>
    <x v="4"/>
    <x v="9"/>
    <n v="0.73188424462945811"/>
    <n v="85.34"/>
    <n v="744"/>
    <n v="579.55999999999995"/>
    <n v="3.13"/>
    <n v="0"/>
    <n v="0.37"/>
    <n v="0"/>
    <n v="0.86"/>
    <n v="4.08"/>
    <n v="0"/>
    <n v="0.61"/>
    <n v="0"/>
    <n v="27.93"/>
    <n v="0.27"/>
    <n v="0.28000000000000003"/>
    <n v="0"/>
    <n v="0"/>
    <n v="0"/>
    <n v="0"/>
    <n v="0"/>
    <n v="0"/>
    <n v="0"/>
    <n v="0"/>
    <n v="702.43"/>
    <m/>
    <m/>
    <m/>
    <m/>
    <m/>
  </r>
  <r>
    <x v="0"/>
    <x v="15"/>
    <x v="4"/>
    <x v="10"/>
    <n v="0.70041431108719132"/>
    <n v="462.96"/>
    <n v="744"/>
    <n v="146.63999999999999"/>
    <n v="2.4300000000000002"/>
    <n v="3.36"/>
    <n v="6.72"/>
    <n v="0.22"/>
    <n v="1.71"/>
    <n v="28.87"/>
    <n v="6.43"/>
    <n v="5.88"/>
    <n v="0.5"/>
    <n v="66.75"/>
    <n v="1.25"/>
    <n v="0.21"/>
    <n v="0"/>
    <n v="0"/>
    <n v="0"/>
    <n v="0"/>
    <n v="0"/>
    <n v="0"/>
    <n v="0"/>
    <n v="0"/>
    <n v="733.93"/>
    <m/>
    <m/>
    <m/>
    <m/>
    <m/>
  </r>
  <r>
    <x v="0"/>
    <x v="15"/>
    <x v="5"/>
    <x v="11"/>
    <n v="0.63925276003391762"/>
    <n v="487.36"/>
    <n v="744"/>
    <n v="108.24"/>
    <n v="27.29"/>
    <n v="19.09"/>
    <n v="23.88"/>
    <n v="19.690000000000001"/>
    <n v="10.46"/>
    <n v="0"/>
    <n v="6.45"/>
    <n v="10.92"/>
    <n v="4.63"/>
    <n v="-27.92"/>
    <n v="9.9"/>
    <n v="3.18"/>
    <n v="0.91"/>
    <n v="0"/>
    <n v="0"/>
    <n v="0"/>
    <n v="0"/>
    <n v="0"/>
    <n v="0"/>
    <n v="0"/>
    <n v="704.07999999999993"/>
    <m/>
    <m/>
    <m/>
    <m/>
    <m/>
  </r>
  <r>
    <x v="0"/>
    <x v="15"/>
    <x v="2"/>
    <x v="12"/>
    <n v="0.5408267595652746"/>
    <n v="402.11"/>
    <n v="744"/>
    <n v="120.92"/>
    <n v="22.72"/>
    <n v="0.99"/>
    <n v="0.08"/>
    <n v="40.549999999999997"/>
    <n v="28.99"/>
    <n v="11.14"/>
    <n v="3.17"/>
    <n v="3.11"/>
    <n v="13.92"/>
    <n v="75.010000000000005"/>
    <n v="4.8499999999999996"/>
    <n v="0.9"/>
    <n v="0"/>
    <n v="0"/>
    <n v="0"/>
    <n v="0"/>
    <n v="0"/>
    <n v="0"/>
    <n v="0"/>
    <n v="0"/>
    <n v="728.46"/>
    <m/>
    <m/>
    <m/>
    <m/>
    <m/>
  </r>
  <r>
    <x v="0"/>
    <x v="15"/>
    <x v="6"/>
    <x v="13"/>
    <n v="0.47286925685596715"/>
    <n v="267.74"/>
    <n v="744"/>
    <n v="154.80000000000001"/>
    <n v="77.03"/>
    <n v="11.47"/>
    <n v="13.66"/>
    <n v="15.5"/>
    <n v="73.8"/>
    <n v="9.85"/>
    <n v="3.55"/>
    <n v="9.8699999999999992"/>
    <n v="31.57"/>
    <n v="37.28"/>
    <n v="14.48"/>
    <n v="8.44"/>
    <n v="0"/>
    <n v="0"/>
    <n v="0"/>
    <n v="0"/>
    <n v="0"/>
    <n v="0"/>
    <n v="0"/>
    <n v="0"/>
    <n v="729.04000000000019"/>
    <m/>
    <m/>
    <m/>
    <m/>
    <m/>
  </r>
  <r>
    <x v="0"/>
    <x v="15"/>
    <x v="0"/>
    <x v="14"/>
    <n v="0.70531047195767205"/>
    <n v="502.03"/>
    <n v="744"/>
    <n v="21.12"/>
    <n v="90.84"/>
    <n v="22.54"/>
    <n v="7.33"/>
    <n v="54.2"/>
    <n v="19.29"/>
    <n v="0"/>
    <n v="0"/>
    <n v="0"/>
    <n v="4.25"/>
    <n v="10.65"/>
    <n v="4.95"/>
    <n v="0"/>
    <n v="0"/>
    <n v="0"/>
    <n v="0"/>
    <n v="0"/>
    <n v="0"/>
    <n v="0"/>
    <n v="0"/>
    <n v="0"/>
    <n v="737.2"/>
    <m/>
    <m/>
    <m/>
    <m/>
    <m/>
  </r>
  <r>
    <x v="0"/>
    <x v="15"/>
    <x v="4"/>
    <x v="15"/>
    <n v="0.7411929238858026"/>
    <n v="532.16"/>
    <n v="744"/>
    <n v="129.52000000000001"/>
    <n v="2.13"/>
    <n v="0"/>
    <n v="1.67"/>
    <n v="0"/>
    <n v="1.03"/>
    <n v="6.51"/>
    <n v="0.92"/>
    <n v="2.19"/>
    <n v="0"/>
    <n v="60.41"/>
    <n v="0.81"/>
    <n v="0.19"/>
    <n v="0"/>
    <n v="0"/>
    <n v="0"/>
    <n v="0"/>
    <n v="0"/>
    <n v="0"/>
    <n v="0"/>
    <n v="0"/>
    <n v="737.54"/>
    <m/>
    <m/>
    <m/>
    <m/>
    <m/>
  </r>
  <r>
    <x v="0"/>
    <x v="15"/>
    <x v="4"/>
    <x v="16"/>
    <n v="0.77331688485185179"/>
    <n v="508.11"/>
    <n v="744"/>
    <n v="126.1"/>
    <n v="1.45"/>
    <n v="7.0000000000000007E-2"/>
    <n v="1.21"/>
    <n v="2.14"/>
    <n v="1.22"/>
    <n v="0"/>
    <n v="0"/>
    <n v="3.15"/>
    <n v="0.51"/>
    <n v="90.51"/>
    <n v="0.78"/>
    <n v="0.14000000000000001"/>
    <n v="2.64"/>
    <n v="0"/>
    <n v="0"/>
    <n v="0"/>
    <n v="0"/>
    <n v="0"/>
    <n v="0"/>
    <n v="0"/>
    <n v="738.03"/>
    <m/>
    <m/>
    <m/>
    <m/>
    <m/>
  </r>
  <r>
    <x v="0"/>
    <x v="15"/>
    <x v="7"/>
    <x v="17"/>
    <n v="0.58897962962962958"/>
    <n v="195.83"/>
    <n v="744"/>
    <n v="48.58"/>
    <n v="67.709999999999994"/>
    <n v="0"/>
    <n v="0"/>
    <n v="0"/>
    <n v="12.93"/>
    <n v="14.5"/>
    <n v="416.1"/>
    <n v="0"/>
    <n v="0"/>
    <n v="-14.75"/>
    <n v="0.11"/>
    <n v="0"/>
    <n v="0"/>
    <n v="0"/>
    <n v="0"/>
    <n v="0"/>
    <n v="0"/>
    <n v="0"/>
    <n v="0"/>
    <n v="0"/>
    <n v="741.0100000000001"/>
    <m/>
    <m/>
    <m/>
    <m/>
    <m/>
  </r>
  <r>
    <x v="0"/>
    <x v="15"/>
    <x v="3"/>
    <x v="18"/>
    <n v="0.54190859388679236"/>
    <n v="383.5"/>
    <n v="744"/>
    <n v="49.67"/>
    <n v="37.93"/>
    <n v="169.27"/>
    <n v="0"/>
    <n v="0.18"/>
    <n v="17.71"/>
    <n v="14.91"/>
    <n v="1.29"/>
    <n v="0"/>
    <n v="0.09"/>
    <n v="47.5"/>
    <n v="3.64"/>
    <n v="0.28000000000000003"/>
    <n v="0"/>
    <n v="0"/>
    <n v="0"/>
    <n v="0"/>
    <n v="0"/>
    <n v="0"/>
    <n v="0"/>
    <n v="0"/>
    <n v="725.97"/>
    <m/>
    <m/>
    <m/>
    <m/>
    <m/>
  </r>
  <r>
    <x v="0"/>
    <x v="15"/>
    <x v="6"/>
    <x v="19"/>
    <n v="0.5503509184704185"/>
    <n v="344.32"/>
    <n v="744"/>
    <n v="106.84"/>
    <n v="2.66"/>
    <n v="201.78"/>
    <n v="3.96"/>
    <n v="3.48"/>
    <n v="15.64"/>
    <n v="20.41"/>
    <n v="0.44"/>
    <n v="0"/>
    <n v="1.21"/>
    <n v="29.27"/>
    <n v="4.46"/>
    <n v="0.25"/>
    <n v="0"/>
    <n v="0"/>
    <n v="0"/>
    <n v="0"/>
    <n v="0"/>
    <n v="0"/>
    <n v="0"/>
    <n v="0"/>
    <n v="734.71999999999991"/>
    <m/>
    <m/>
    <m/>
    <m/>
    <m/>
  </r>
  <r>
    <x v="0"/>
    <x v="16"/>
    <x v="0"/>
    <x v="0"/>
    <n v="0.76042042361168605"/>
    <n v="407.56"/>
    <n v="720"/>
    <n v="17.739999999999998"/>
    <n v="18.510000000000002"/>
    <n v="15.02"/>
    <n v="147.4"/>
    <n v="17.73"/>
    <n v="23.73"/>
    <n v="0"/>
    <n v="1.22"/>
    <n v="15.89"/>
    <n v="6.94"/>
    <n v="36.75"/>
    <n v="4.03"/>
    <n v="0.69"/>
    <n v="0"/>
    <n v="0"/>
    <n v="0"/>
    <n v="0"/>
    <n v="0"/>
    <n v="0"/>
    <n v="0"/>
    <n v="0"/>
    <n v="713.21"/>
    <n v="359636"/>
    <n v="448976.53559642873"/>
    <m/>
    <m/>
    <m/>
  </r>
  <r>
    <x v="0"/>
    <x v="16"/>
    <x v="0"/>
    <x v="1"/>
    <n v="0.69618398787878777"/>
    <n v="478.58"/>
    <n v="720"/>
    <n v="143.88999999999999"/>
    <n v="4.18"/>
    <n v="4.5199999999999996"/>
    <n v="35.450000000000003"/>
    <n v="34.01"/>
    <n v="10.58"/>
    <n v="0"/>
    <n v="9.52"/>
    <n v="0"/>
    <n v="3.9"/>
    <n v="-11.44"/>
    <n v="2.91"/>
    <n v="0"/>
    <n v="0"/>
    <n v="0"/>
    <n v="0"/>
    <n v="0"/>
    <n v="0"/>
    <n v="0"/>
    <n v="0"/>
    <n v="0"/>
    <n v="716.1"/>
    <n v="536440"/>
    <n v="752278.23596025025"/>
    <m/>
    <m/>
    <m/>
  </r>
  <r>
    <x v="0"/>
    <x v="16"/>
    <x v="1"/>
    <x v="2"/>
    <n v="0.68640475919117661"/>
    <n v="319.95"/>
    <n v="720"/>
    <n v="35.270000000000003"/>
    <n v="144.25"/>
    <n v="2.92"/>
    <n v="134.94"/>
    <n v="25.98"/>
    <n v="12.16"/>
    <n v="6.19"/>
    <n v="10"/>
    <n v="0.72"/>
    <n v="5.63"/>
    <n v="0.38"/>
    <n v="2.21"/>
    <n v="10.5"/>
    <n v="0"/>
    <n v="0"/>
    <n v="0"/>
    <n v="0"/>
    <n v="0"/>
    <n v="0"/>
    <n v="0"/>
    <n v="0"/>
    <n v="711.1"/>
    <n v="665640"/>
    <n v="111281.32352941176"/>
    <m/>
    <m/>
    <m/>
  </r>
  <r>
    <x v="0"/>
    <x v="16"/>
    <x v="2"/>
    <x v="3"/>
    <n v="0.53923366299999997"/>
    <n v="404.8"/>
    <n v="720"/>
    <n v="89.04"/>
    <n v="17.440000000000001"/>
    <n v="25.25"/>
    <n v="22.87"/>
    <n v="36.65"/>
    <n v="15.08"/>
    <n v="24.72"/>
    <n v="9.8699999999999992"/>
    <n v="6.26"/>
    <n v="5.36"/>
    <n v="37.020000000000003"/>
    <n v="9.6199999999999992"/>
    <n v="2.72"/>
    <n v="0"/>
    <n v="0"/>
    <n v="0"/>
    <n v="0"/>
    <n v="0"/>
    <n v="0"/>
    <n v="0"/>
    <n v="0"/>
    <n v="706.7"/>
    <n v="860280"/>
    <n v="741268.17788093456"/>
    <m/>
    <m/>
    <m/>
  </r>
  <r>
    <x v="0"/>
    <x v="16"/>
    <x v="2"/>
    <x v="4"/>
    <n v="0.56813721429629627"/>
    <n v="396.98"/>
    <n v="720"/>
    <n v="115.04"/>
    <n v="8.39"/>
    <n v="21.07"/>
    <n v="16.63"/>
    <n v="32.85"/>
    <n v="10.78"/>
    <n v="17.32"/>
    <n v="4.45"/>
    <n v="11.47"/>
    <n v="19.95"/>
    <n v="43.11"/>
    <n v="6.04"/>
    <n v="2.63"/>
    <n v="0"/>
    <n v="0"/>
    <n v="0"/>
    <n v="0"/>
    <n v="0"/>
    <n v="0"/>
    <n v="0"/>
    <n v="0"/>
    <n v="706.71"/>
    <n v="847080"/>
    <n v="888206.58256612916"/>
    <m/>
    <m/>
    <m/>
  </r>
  <r>
    <x v="0"/>
    <x v="16"/>
    <x v="3"/>
    <x v="5"/>
    <n v="0.58060872805772001"/>
    <n v="336.04"/>
    <n v="720"/>
    <n v="127.92"/>
    <n v="6.57"/>
    <n v="4.47"/>
    <n v="23.69"/>
    <n v="20.440000000000001"/>
    <n v="15.76"/>
    <n v="12.67"/>
    <n v="11.45"/>
    <n v="19.96"/>
    <n v="12.13"/>
    <n v="110.45"/>
    <n v="5.41"/>
    <n v="6.73"/>
    <n v="0"/>
    <n v="0"/>
    <n v="0"/>
    <n v="0"/>
    <n v="0"/>
    <n v="0"/>
    <n v="0"/>
    <n v="0"/>
    <n v="713.69"/>
    <n v="692800"/>
    <n v="649043.53036897536"/>
    <m/>
    <m/>
    <m/>
  </r>
  <r>
    <x v="0"/>
    <x v="16"/>
    <x v="3"/>
    <x v="6"/>
    <n v="0.56920035442515837"/>
    <n v="330.88"/>
    <n v="720"/>
    <n v="169.98"/>
    <n v="5.33"/>
    <n v="3.79"/>
    <n v="8.7200000000000006"/>
    <n v="62.32"/>
    <n v="12.53"/>
    <n v="18.190000000000001"/>
    <n v="4.66"/>
    <n v="18.14"/>
    <n v="7.54"/>
    <n v="61.51"/>
    <n v="4.29"/>
    <n v="0.17"/>
    <n v="0"/>
    <n v="0"/>
    <n v="0"/>
    <n v="0"/>
    <n v="0"/>
    <n v="0"/>
    <n v="0"/>
    <n v="0"/>
    <n v="708.05"/>
    <n v="781240"/>
    <n v="839987.2653571663"/>
    <m/>
    <m/>
    <m/>
  </r>
  <r>
    <x v="0"/>
    <x v="16"/>
    <x v="4"/>
    <x v="7"/>
    <n v="0.8030330821234567"/>
    <n v="485.72"/>
    <n v="720"/>
    <n v="63.76"/>
    <n v="16.66"/>
    <n v="0.73"/>
    <n v="19.29"/>
    <n v="2.14"/>
    <n v="11.23"/>
    <n v="7.93"/>
    <n v="1.51"/>
    <n v="3.64"/>
    <n v="0.94"/>
    <n v="72.77"/>
    <n v="5.39"/>
    <n v="0"/>
    <n v="0"/>
    <n v="0"/>
    <n v="0"/>
    <n v="0"/>
    <n v="0"/>
    <n v="0"/>
    <n v="0"/>
    <n v="0"/>
    <n v="691.71"/>
    <n v="375300"/>
    <n v="395637.58769230766"/>
    <m/>
    <m/>
    <m/>
  </r>
  <r>
    <x v="0"/>
    <x v="16"/>
    <x v="4"/>
    <x v="8"/>
    <n v="0.80771534782267773"/>
    <n v="522.12"/>
    <n v="720"/>
    <n v="46.54"/>
    <n v="19.03"/>
    <n v="0.28999999999999998"/>
    <n v="20.43"/>
    <n v="2.54"/>
    <n v="11"/>
    <n v="8.92"/>
    <n v="1.02"/>
    <n v="8.6199999999999992"/>
    <n v="2.54"/>
    <n v="39.21"/>
    <n v="8.67"/>
    <n v="0.16"/>
    <n v="0"/>
    <n v="0"/>
    <n v="0"/>
    <n v="0"/>
    <n v="0"/>
    <n v="0"/>
    <n v="0"/>
    <n v="0"/>
    <n v="691.09"/>
    <n v="414300"/>
    <n v="395637.58769230766"/>
    <m/>
    <m/>
    <m/>
  </r>
  <r>
    <x v="0"/>
    <x v="16"/>
    <x v="4"/>
    <x v="9"/>
    <n v="0.73188424462945811"/>
    <n v="451.31"/>
    <n v="720"/>
    <n v="80.09"/>
    <n v="21.96"/>
    <n v="1.18"/>
    <n v="27.61"/>
    <n v="0.2"/>
    <n v="10.48"/>
    <n v="6.05"/>
    <n v="1.1399999999999999"/>
    <n v="7.97"/>
    <n v="1.21"/>
    <n v="75.89"/>
    <n v="3.68"/>
    <n v="0"/>
    <n v="0"/>
    <n v="0.64"/>
    <n v="0"/>
    <n v="0"/>
    <n v="0"/>
    <n v="0"/>
    <n v="0"/>
    <n v="0"/>
    <n v="689.41000000000008"/>
    <n v="352380"/>
    <n v="395637.58769230766"/>
    <m/>
    <m/>
    <m/>
  </r>
  <r>
    <x v="0"/>
    <x v="16"/>
    <x v="4"/>
    <x v="10"/>
    <n v="0.70041431108719132"/>
    <n v="470.06"/>
    <n v="720"/>
    <n v="65.67"/>
    <n v="21.4"/>
    <n v="3.79"/>
    <n v="7.38"/>
    <n v="0.36"/>
    <n v="8.86"/>
    <n v="14.32"/>
    <n v="3.3"/>
    <n v="16.260000000000002"/>
    <n v="1.99"/>
    <n v="71.72"/>
    <n v="5.15"/>
    <n v="0"/>
    <n v="0"/>
    <n v="0"/>
    <n v="0"/>
    <n v="0"/>
    <n v="0"/>
    <n v="0"/>
    <n v="0"/>
    <n v="0"/>
    <n v="690.26"/>
    <n v="360300"/>
    <n v="395637.58769230766"/>
    <m/>
    <m/>
    <m/>
  </r>
  <r>
    <x v="0"/>
    <x v="16"/>
    <x v="5"/>
    <x v="11"/>
    <n v="0.63925276003391762"/>
    <n v="319.2"/>
    <n v="720"/>
    <n v="119.52"/>
    <n v="15.52"/>
    <n v="18.43"/>
    <n v="37.200000000000003"/>
    <n v="27.61"/>
    <n v="8.6199999999999992"/>
    <n v="0"/>
    <n v="6.91"/>
    <n v="11.04"/>
    <n v="2.77"/>
    <n v="62.12"/>
    <n v="2.1800000000000002"/>
    <n v="8.5500000000000007"/>
    <n v="0"/>
    <n v="0.43"/>
    <n v="0"/>
    <n v="0"/>
    <n v="0"/>
    <n v="0"/>
    <n v="0"/>
    <n v="0"/>
    <n v="640.1"/>
    <n v="638402"/>
    <n v="834658.96024427493"/>
    <m/>
    <m/>
    <m/>
  </r>
  <r>
    <x v="0"/>
    <x v="16"/>
    <x v="2"/>
    <x v="12"/>
    <n v="0.5408267595652746"/>
    <n v="366.17"/>
    <n v="720"/>
    <n v="143.09"/>
    <n v="18.57"/>
    <n v="14.32"/>
    <n v="6.96"/>
    <n v="42.1"/>
    <n v="12.92"/>
    <n v="14.15"/>
    <n v="3.83"/>
    <n v="13.62"/>
    <n v="3.19"/>
    <n v="75.790000000000006"/>
    <n v="4.5599999999999996"/>
    <n v="0.74"/>
    <n v="0"/>
    <n v="0"/>
    <n v="0"/>
    <n v="0"/>
    <n v="0"/>
    <n v="0"/>
    <n v="0"/>
    <n v="0"/>
    <n v="720.01"/>
    <n v="830585"/>
    <n v="902261.76340086421"/>
    <m/>
    <m/>
    <m/>
  </r>
  <r>
    <x v="0"/>
    <x v="16"/>
    <x v="6"/>
    <x v="13"/>
    <n v="0.47286925685596715"/>
    <n v="281.5"/>
    <n v="720"/>
    <n v="44.74"/>
    <n v="24.56"/>
    <n v="50.04"/>
    <n v="41.44"/>
    <n v="27.72"/>
    <n v="49.16"/>
    <n v="11.95"/>
    <n v="8.65"/>
    <n v="14.16"/>
    <n v="30.26"/>
    <n v="75.06"/>
    <n v="6.02"/>
    <n v="4.08"/>
    <n v="0"/>
    <n v="2.98"/>
    <n v="0"/>
    <n v="0"/>
    <n v="0"/>
    <n v="0"/>
    <n v="0"/>
    <n v="0"/>
    <n v="672.31999999999994"/>
    <n v="634500"/>
    <n v="780595.28615384619"/>
    <m/>
    <m/>
    <m/>
  </r>
  <r>
    <x v="0"/>
    <x v="16"/>
    <x v="0"/>
    <x v="14"/>
    <n v="0.70531047195767205"/>
    <n v="313.38"/>
    <n v="720"/>
    <n v="17.57"/>
    <n v="23.86"/>
    <n v="6.41"/>
    <n v="283.41000000000003"/>
    <n v="19.45"/>
    <n v="16.36"/>
    <n v="0"/>
    <n v="1.46"/>
    <n v="0"/>
    <n v="2.11"/>
    <n v="26.13"/>
    <n v="3.86"/>
    <n v="0"/>
    <n v="0"/>
    <n v="0"/>
    <n v="0"/>
    <n v="0"/>
    <n v="0"/>
    <n v="0"/>
    <n v="0"/>
    <n v="0"/>
    <n v="714"/>
    <n v="417775"/>
    <n v="202536.16030622"/>
    <m/>
    <m/>
    <m/>
  </r>
  <r>
    <x v="0"/>
    <x v="16"/>
    <x v="4"/>
    <x v="15"/>
    <n v="0.7411929238858026"/>
    <n v="575.1"/>
    <n v="720"/>
    <n v="71.16"/>
    <n v="7.85"/>
    <n v="7.0000000000000007E-2"/>
    <n v="13.39"/>
    <n v="0.65"/>
    <n v="8.36"/>
    <n v="5.26"/>
    <n v="1.63"/>
    <n v="6.84"/>
    <n v="0.11"/>
    <n v="0.61"/>
    <n v="3.91"/>
    <n v="0.05"/>
    <n v="0"/>
    <n v="0"/>
    <n v="0"/>
    <n v="0"/>
    <n v="0"/>
    <n v="0"/>
    <n v="0"/>
    <n v="0"/>
    <n v="694.99"/>
    <n v="445200"/>
    <n v="424200"/>
    <m/>
    <m/>
    <m/>
  </r>
  <r>
    <x v="0"/>
    <x v="16"/>
    <x v="4"/>
    <x v="16"/>
    <n v="0.77331688485185179"/>
    <n v="556.84"/>
    <n v="720"/>
    <n v="57.33"/>
    <n v="15.21"/>
    <n v="3.46"/>
    <n v="6.78"/>
    <n v="2.65"/>
    <n v="7.45"/>
    <n v="0"/>
    <n v="0"/>
    <n v="7.98"/>
    <n v="0.06"/>
    <n v="15.2"/>
    <n v="4.5"/>
    <n v="0.52"/>
    <n v="0"/>
    <n v="9.16"/>
    <n v="0"/>
    <n v="0"/>
    <n v="0"/>
    <n v="0"/>
    <n v="0"/>
    <n v="0"/>
    <n v="687.1400000000001"/>
    <n v="433320"/>
    <n v="424200"/>
    <m/>
    <m/>
    <m/>
  </r>
  <r>
    <x v="0"/>
    <x v="16"/>
    <x v="7"/>
    <x v="17"/>
    <n v="0.58897962962962958"/>
    <n v="259.48"/>
    <n v="720"/>
    <n v="12.69"/>
    <n v="279.86"/>
    <n v="0"/>
    <n v="0"/>
    <n v="0"/>
    <n v="23.44"/>
    <n v="23.06"/>
    <n v="0"/>
    <n v="0"/>
    <n v="0"/>
    <n v="118.01"/>
    <n v="0.11"/>
    <n v="0"/>
    <n v="0"/>
    <n v="0"/>
    <n v="0"/>
    <n v="0"/>
    <n v="0"/>
    <n v="0"/>
    <n v="0"/>
    <n v="0"/>
    <n v="716.65000000000009"/>
    <n v="1576267"/>
    <n v="1162548.526103768"/>
    <m/>
    <m/>
    <m/>
  </r>
  <r>
    <x v="0"/>
    <x v="16"/>
    <x v="3"/>
    <x v="18"/>
    <n v="0.54190859388679236"/>
    <n v="344.07"/>
    <n v="720"/>
    <n v="76.400000000000006"/>
    <n v="47.32"/>
    <n v="159.36000000000001"/>
    <n v="14.08"/>
    <n v="7"/>
    <n v="9.26"/>
    <n v="10.46"/>
    <n v="10.68"/>
    <n v="1.01"/>
    <n v="0.2"/>
    <n v="-159.84"/>
    <n v="2.5499999999999998"/>
    <n v="3.13"/>
    <n v="0"/>
    <n v="0"/>
    <n v="0"/>
    <n v="0"/>
    <n v="0"/>
    <n v="0"/>
    <n v="0"/>
    <n v="0"/>
    <n v="525.67999999999995"/>
    <n v="429800"/>
    <n v="573221.41137409105"/>
    <m/>
    <m/>
    <m/>
  </r>
  <r>
    <x v="0"/>
    <x v="17"/>
    <x v="0"/>
    <x v="0"/>
    <n v="0.76042042361168605"/>
    <n v="280.01"/>
    <n v="720"/>
    <n v="6.85"/>
    <n v="19.98"/>
    <n v="3.32"/>
    <n v="43.4"/>
    <n v="15.88"/>
    <n v="20.28"/>
    <n v="0"/>
    <n v="0.13"/>
    <n v="5.12"/>
    <n v="4.55"/>
    <n v="168.51"/>
    <n v="2.92"/>
    <n v="1.05"/>
    <n v="0"/>
    <n v="0"/>
    <n v="0"/>
    <n v="0"/>
    <n v="0"/>
    <n v="0"/>
    <n v="0"/>
    <n v="0"/>
    <n v="572"/>
    <n v="300580"/>
    <n v="270896.28806550917"/>
    <m/>
    <m/>
    <m/>
  </r>
  <r>
    <x v="0"/>
    <x v="17"/>
    <x v="0"/>
    <x v="1"/>
    <n v="0.69618398787878777"/>
    <n v="328.54"/>
    <n v="720"/>
    <n v="80.72"/>
    <n v="5.57"/>
    <n v="0.09"/>
    <n v="47.18"/>
    <n v="30.62"/>
    <n v="11.67"/>
    <n v="0"/>
    <n v="0"/>
    <n v="0"/>
    <n v="1.94"/>
    <n v="-9.84"/>
    <n v="1.1000000000000001"/>
    <n v="0"/>
    <n v="0"/>
    <n v="0"/>
    <n v="0"/>
    <n v="0"/>
    <n v="0"/>
    <n v="0"/>
    <n v="0"/>
    <n v="0"/>
    <n v="497.59000000000003"/>
    <n v="400505"/>
    <n v="201072.66535857192"/>
    <m/>
    <m/>
    <m/>
  </r>
  <r>
    <x v="0"/>
    <x v="17"/>
    <x v="1"/>
    <x v="2"/>
    <n v="0.68640475919117661"/>
    <n v="40.159999999999997"/>
    <n v="720"/>
    <n v="8.4600000000000009"/>
    <n v="623.74"/>
    <n v="0"/>
    <n v="1.63"/>
    <n v="3.84"/>
    <n v="7.76"/>
    <n v="0.54"/>
    <n v="1.35"/>
    <n v="4.8"/>
    <n v="0.3"/>
    <n v="5.57"/>
    <n v="1.02"/>
    <n v="0.73"/>
    <n v="0"/>
    <n v="0"/>
    <n v="0"/>
    <n v="0"/>
    <n v="0"/>
    <n v="0"/>
    <n v="0"/>
    <n v="0"/>
    <n v="699.9"/>
    <n v="79465"/>
    <n v="101939.94254651788"/>
    <m/>
    <m/>
    <m/>
  </r>
  <r>
    <x v="0"/>
    <x v="17"/>
    <x v="2"/>
    <x v="3"/>
    <n v="0.53923366299999997"/>
    <n v="311.45999999999998"/>
    <n v="720"/>
    <n v="149.58000000000001"/>
    <n v="21.28"/>
    <n v="35.520000000000003"/>
    <n v="13.84"/>
    <n v="29.34"/>
    <n v="31.94"/>
    <n v="36.51"/>
    <n v="17.760000000000002"/>
    <n v="7.67"/>
    <n v="5.48"/>
    <n v="40.43"/>
    <n v="10.06"/>
    <n v="3.08"/>
    <n v="0"/>
    <n v="0"/>
    <n v="0"/>
    <n v="0"/>
    <n v="0"/>
    <n v="0"/>
    <n v="0"/>
    <n v="0"/>
    <n v="713.95"/>
    <n v="637050"/>
    <n v="806291.71672633884"/>
    <m/>
    <m/>
    <m/>
  </r>
  <r>
    <x v="0"/>
    <x v="17"/>
    <x v="2"/>
    <x v="4"/>
    <n v="0.56813721429629627"/>
    <n v="420.93"/>
    <n v="720"/>
    <n v="117.8"/>
    <n v="18.600000000000001"/>
    <n v="22.86"/>
    <n v="13.92"/>
    <n v="37.33"/>
    <n v="12.21"/>
    <n v="13.94"/>
    <n v="4.58"/>
    <n v="10.79"/>
    <n v="6.08"/>
    <n v="26.87"/>
    <n v="4.6100000000000003"/>
    <n v="3.12"/>
    <n v="0"/>
    <n v="0"/>
    <n v="0"/>
    <n v="0"/>
    <n v="0"/>
    <n v="0"/>
    <n v="0"/>
    <n v="0"/>
    <n v="713.6400000000001"/>
    <n v="896880"/>
    <n v="674618.43173337239"/>
    <m/>
    <m/>
    <m/>
  </r>
  <r>
    <x v="0"/>
    <x v="17"/>
    <x v="3"/>
    <x v="5"/>
    <n v="0.58060872805772001"/>
    <n v="446.79"/>
    <n v="720"/>
    <n v="119.67"/>
    <n v="29.12"/>
    <n v="3.88"/>
    <n v="12.89"/>
    <n v="28.85"/>
    <n v="19.43"/>
    <n v="7.61"/>
    <n v="12.49"/>
    <n v="11.53"/>
    <n v="5.63"/>
    <n v="7.56"/>
    <n v="4.62"/>
    <n v="1.37"/>
    <n v="0"/>
    <n v="0"/>
    <n v="0"/>
    <n v="0"/>
    <n v="0"/>
    <n v="0"/>
    <n v="0"/>
    <n v="0"/>
    <n v="711.44"/>
    <n v="764480"/>
    <n v="717556.90122583637"/>
    <m/>
    <m/>
    <m/>
  </r>
  <r>
    <x v="0"/>
    <x v="17"/>
    <x v="3"/>
    <x v="6"/>
    <n v="0.56920035442515837"/>
    <n v="382.78"/>
    <n v="720"/>
    <n v="128.74"/>
    <n v="14.36"/>
    <n v="7.25"/>
    <n v="4.79"/>
    <n v="47.02"/>
    <n v="10.71"/>
    <n v="17"/>
    <n v="2.4900000000000002"/>
    <n v="10.130000000000001"/>
    <n v="5.93"/>
    <n v="46.2"/>
    <n v="2.64"/>
    <n v="4.54"/>
    <n v="0"/>
    <n v="0"/>
    <n v="0"/>
    <n v="0"/>
    <n v="0"/>
    <n v="0"/>
    <n v="0"/>
    <n v="0"/>
    <n v="684.58"/>
    <n v="848750"/>
    <n v="833919.35600455874"/>
    <m/>
    <m/>
    <m/>
  </r>
  <r>
    <x v="0"/>
    <x v="17"/>
    <x v="4"/>
    <x v="7"/>
    <n v="0.8030330821234567"/>
    <n v="499.7"/>
    <n v="720"/>
    <n v="149.12"/>
    <n v="0.53"/>
    <n v="14.63"/>
    <n v="15.56"/>
    <n v="0.6"/>
    <n v="1.06"/>
    <n v="9.32"/>
    <n v="5.46"/>
    <n v="4.66"/>
    <n v="1.05"/>
    <n v="15.83"/>
    <n v="0.37"/>
    <n v="0.62"/>
    <n v="0"/>
    <n v="0.34"/>
    <n v="0"/>
    <n v="0"/>
    <n v="0"/>
    <n v="0"/>
    <n v="0"/>
    <n v="0"/>
    <n v="718.85"/>
    <n v="395300"/>
    <n v="405279.21134191187"/>
    <m/>
    <m/>
    <m/>
  </r>
  <r>
    <x v="0"/>
    <x v="17"/>
    <x v="4"/>
    <x v="8"/>
    <n v="0.80771534782267773"/>
    <n v="414.7"/>
    <n v="720"/>
    <n v="207.22"/>
    <n v="0.62"/>
    <n v="26.66"/>
    <n v="8.1"/>
    <n v="0.28999999999999998"/>
    <n v="2"/>
    <n v="13.48"/>
    <n v="2.63"/>
    <n v="3.03"/>
    <n v="0.48"/>
    <n v="30.14"/>
    <n v="0.79"/>
    <n v="0.86"/>
    <n v="0"/>
    <n v="0"/>
    <n v="0"/>
    <n v="0"/>
    <n v="0"/>
    <n v="0"/>
    <n v="0"/>
    <n v="0"/>
    <n v="711"/>
    <n v="322800"/>
    <n v="412780.22277594206"/>
    <m/>
    <m/>
    <m/>
  </r>
  <r>
    <x v="0"/>
    <x v="17"/>
    <x v="4"/>
    <x v="9"/>
    <n v="0.73188424462945811"/>
    <n v="542.03"/>
    <n v="720"/>
    <n v="100.28"/>
    <n v="3.25"/>
    <n v="2.29"/>
    <n v="5.74"/>
    <n v="0.06"/>
    <n v="2.06"/>
    <n v="7.99"/>
    <n v="0.36"/>
    <n v="7"/>
    <n v="0"/>
    <n v="44.65"/>
    <n v="0.89"/>
    <n v="0.57999999999999996"/>
    <n v="0"/>
    <n v="0"/>
    <n v="0"/>
    <n v="0"/>
    <n v="0"/>
    <n v="0"/>
    <n v="0"/>
    <n v="0"/>
    <n v="717.18"/>
    <n v="427800"/>
    <n v="391468.57039838546"/>
    <m/>
    <m/>
    <m/>
  </r>
  <r>
    <x v="0"/>
    <x v="17"/>
    <x v="4"/>
    <x v="10"/>
    <n v="0.70041431108719132"/>
    <n v="501.88"/>
    <n v="720"/>
    <n v="116.65"/>
    <n v="1.27"/>
    <n v="4.54"/>
    <n v="11.83"/>
    <n v="0.68"/>
    <n v="0.89"/>
    <n v="17.07"/>
    <n v="0.61"/>
    <n v="14.19"/>
    <n v="0.17"/>
    <n v="47.94"/>
    <n v="0.9"/>
    <n v="0.84"/>
    <n v="0"/>
    <n v="0.65"/>
    <n v="0"/>
    <n v="0"/>
    <n v="0"/>
    <n v="0"/>
    <n v="0"/>
    <n v="0"/>
    <n v="720.11"/>
    <n v="397400"/>
    <n v="390041.88383029669"/>
    <m/>
    <m/>
    <m/>
  </r>
  <r>
    <x v="0"/>
    <x v="17"/>
    <x v="5"/>
    <x v="11"/>
    <n v="0.63925276003391762"/>
    <n v="419.68"/>
    <n v="720"/>
    <n v="125.43"/>
    <n v="1.5"/>
    <n v="23.9"/>
    <n v="40.85"/>
    <n v="16.02"/>
    <n v="8.4600000000000009"/>
    <n v="0"/>
    <n v="5.82"/>
    <n v="10.55"/>
    <n v="6.28"/>
    <n v="13.12"/>
    <n v="8.8000000000000007"/>
    <n v="2.2400000000000002"/>
    <n v="0"/>
    <n v="7.0000000000000007E-2"/>
    <n v="0"/>
    <n v="0"/>
    <n v="0"/>
    <n v="0"/>
    <n v="0"/>
    <n v="0"/>
    <n v="682.72"/>
    <n v="779640"/>
    <n v="805954.11332756141"/>
    <m/>
    <m/>
    <m/>
  </r>
  <r>
    <x v="0"/>
    <x v="17"/>
    <x v="2"/>
    <x v="12"/>
    <n v="0.5408267595652746"/>
    <n v="406.92"/>
    <n v="720"/>
    <n v="131.44"/>
    <n v="7.29"/>
    <n v="8.3000000000000007"/>
    <n v="8.5399999999999991"/>
    <n v="43.51"/>
    <n v="9.89"/>
    <n v="11.81"/>
    <n v="5.74"/>
    <n v="17.23"/>
    <n v="5.92"/>
    <n v="54.55"/>
    <n v="3.44"/>
    <n v="0.56000000000000005"/>
    <n v="0"/>
    <n v="0"/>
    <n v="0"/>
    <n v="0"/>
    <n v="0"/>
    <n v="0"/>
    <n v="0"/>
    <n v="0"/>
    <n v="715.14"/>
    <n v="866703"/>
    <n v="630163.46527161414"/>
    <m/>
    <m/>
    <m/>
  </r>
  <r>
    <x v="0"/>
    <x v="17"/>
    <x v="6"/>
    <x v="13"/>
    <n v="0.47286925685596715"/>
    <n v="374.71"/>
    <n v="720"/>
    <n v="35.049999999999997"/>
    <n v="44.42"/>
    <n v="14.6"/>
    <n v="23.77"/>
    <n v="11.91"/>
    <n v="81.66"/>
    <n v="17.12"/>
    <n v="20.440000000000001"/>
    <n v="30.37"/>
    <n v="5.03"/>
    <n v="7.49"/>
    <n v="13.66"/>
    <n v="3.99"/>
    <n v="0"/>
    <n v="0"/>
    <n v="0"/>
    <n v="0"/>
    <n v="0"/>
    <n v="0"/>
    <n v="0"/>
    <n v="0"/>
    <n v="684.22"/>
    <n v="742953"/>
    <n v="769166.89140689815"/>
    <m/>
    <m/>
    <m/>
  </r>
  <r>
    <x v="0"/>
    <x v="17"/>
    <x v="0"/>
    <x v="14"/>
    <n v="0.70531047195767205"/>
    <n v="238.6"/>
    <n v="720"/>
    <n v="29.49"/>
    <n v="71.569999999999993"/>
    <n v="14.5"/>
    <n v="0"/>
    <n v="25.09"/>
    <n v="14.04"/>
    <n v="0"/>
    <n v="0"/>
    <n v="0"/>
    <n v="4.04"/>
    <n v="32.71"/>
    <n v="4.21"/>
    <n v="0"/>
    <n v="0"/>
    <n v="0"/>
    <n v="0"/>
    <n v="0"/>
    <n v="0"/>
    <n v="0"/>
    <n v="0"/>
    <n v="0"/>
    <n v="434.25"/>
    <n v="320426"/>
    <n v="439689.12895283324"/>
    <m/>
    <m/>
    <m/>
  </r>
  <r>
    <x v="0"/>
    <x v="17"/>
    <x v="4"/>
    <x v="15"/>
    <n v="0.7411929238858026"/>
    <n v="557.24"/>
    <n v="720"/>
    <n v="76.56"/>
    <n v="1.65"/>
    <n v="2.17"/>
    <n v="8.36"/>
    <n v="0.96"/>
    <n v="0.64"/>
    <n v="4.78"/>
    <n v="1.73"/>
    <n v="8.76"/>
    <n v="0.82"/>
    <n v="55.39"/>
    <n v="0.35"/>
    <n v="0.36"/>
    <n v="0"/>
    <n v="0"/>
    <n v="0"/>
    <n v="0"/>
    <n v="0"/>
    <n v="0"/>
    <n v="0"/>
    <n v="0"/>
    <n v="719.77"/>
    <n v="468000"/>
    <n v="409654.25544284395"/>
    <m/>
    <m/>
    <m/>
  </r>
  <r>
    <x v="0"/>
    <x v="17"/>
    <x v="4"/>
    <x v="16"/>
    <n v="0.77331688485185179"/>
    <n v="531.69000000000005"/>
    <n v="720"/>
    <n v="100.22"/>
    <n v="2.46"/>
    <n v="0.46"/>
    <n v="7.42"/>
    <n v="2.68"/>
    <n v="0.21"/>
    <n v="0"/>
    <n v="0.15"/>
    <n v="3.52"/>
    <n v="0"/>
    <n v="62.02"/>
    <n v="0.73"/>
    <n v="0"/>
    <n v="0"/>
    <n v="0"/>
    <n v="0"/>
    <n v="0"/>
    <n v="0"/>
    <n v="0"/>
    <n v="0"/>
    <n v="0"/>
    <n v="711.56000000000006"/>
    <n v="471220"/>
    <n v="421711.32326138415"/>
    <m/>
    <m/>
    <m/>
  </r>
  <r>
    <x v="0"/>
    <x v="17"/>
    <x v="7"/>
    <x v="17"/>
    <n v="0.58897962962962958"/>
    <n v="423.78"/>
    <n v="720"/>
    <n v="78.03"/>
    <n v="163.24"/>
    <n v="0"/>
    <n v="44.57"/>
    <n v="0"/>
    <n v="29.79"/>
    <n v="39.4"/>
    <n v="6.61"/>
    <n v="0.33"/>
    <n v="0.83"/>
    <n v="-65.8"/>
    <n v="0.23"/>
    <n v="0"/>
    <n v="0"/>
    <n v="0"/>
    <n v="0"/>
    <n v="0"/>
    <n v="0"/>
    <n v="0"/>
    <n v="0"/>
    <n v="0"/>
    <n v="721.01"/>
    <n v="2222751"/>
    <n v="1573224.6764924349"/>
    <m/>
    <m/>
    <m/>
  </r>
  <r>
    <x v="0"/>
    <x v="17"/>
    <x v="3"/>
    <x v="18"/>
    <n v="0.54190859388679236"/>
    <n v="171.09"/>
    <n v="720"/>
    <n v="81.61"/>
    <n v="4.9800000000000004"/>
    <n v="165.52"/>
    <n v="8.85"/>
    <n v="2.8"/>
    <n v="15.39"/>
    <n v="18.09"/>
    <n v="3.2"/>
    <n v="0"/>
    <n v="0"/>
    <n v="157.18"/>
    <n v="4.97"/>
    <n v="0.19"/>
    <n v="0"/>
    <n v="0.11"/>
    <n v="0"/>
    <n v="0"/>
    <n v="0"/>
    <n v="0"/>
    <n v="0"/>
    <n v="0"/>
    <n v="633.98"/>
    <n v="755405"/>
    <n v="840403.41174716037"/>
    <m/>
    <m/>
    <m/>
  </r>
  <r>
    <x v="0"/>
    <x v="17"/>
    <x v="6"/>
    <x v="19"/>
    <n v="0.5503509184704185"/>
    <n v="402.7"/>
    <n v="720"/>
    <n v="68.94"/>
    <n v="0.51"/>
    <n v="179.99"/>
    <n v="0"/>
    <n v="4.18"/>
    <n v="14.19"/>
    <n v="0"/>
    <n v="0.94"/>
    <n v="0.25"/>
    <n v="0.23"/>
    <n v="0"/>
    <n v="3.1"/>
    <n v="0.25"/>
    <n v="0"/>
    <n v="0"/>
    <n v="0"/>
    <n v="0"/>
    <n v="0"/>
    <n v="0"/>
    <n v="0"/>
    <n v="0"/>
    <n v="675.28"/>
    <n v="824400"/>
    <n v="594580.52216187236"/>
    <m/>
    <m/>
    <m/>
  </r>
  <r>
    <x v="0"/>
    <x v="18"/>
    <x v="0"/>
    <x v="0"/>
    <n v="0.76042042361168605"/>
    <n v="273.24"/>
    <n v="720"/>
    <n v="3.79"/>
    <n v="197.66"/>
    <n v="1.22"/>
    <n v="69.16"/>
    <n v="19.739999999999998"/>
    <n v="31.75"/>
    <n v="0"/>
    <n v="0"/>
    <n v="0.57999999999999996"/>
    <n v="9.43"/>
    <n v="106.61"/>
    <n v="4.1399999999999997"/>
    <n v="0"/>
    <n v="0"/>
    <n v="0"/>
    <n v="0"/>
    <n v="0"/>
    <n v="0"/>
    <n v="0"/>
    <n v="0"/>
    <n v="0"/>
    <n v="717.31999999999994"/>
    <n v="289410"/>
    <m/>
    <m/>
    <m/>
    <m/>
  </r>
  <r>
    <x v="0"/>
    <x v="18"/>
    <x v="0"/>
    <x v="1"/>
    <n v="0.69618398787878777"/>
    <n v="457.65"/>
    <n v="720"/>
    <n v="95.59"/>
    <n v="6.76"/>
    <n v="11.93"/>
    <n v="0.69"/>
    <n v="41.12"/>
    <n v="16.84"/>
    <n v="0"/>
    <n v="0"/>
    <n v="0"/>
    <n v="1.4"/>
    <n v="35.44"/>
    <n v="1.7"/>
    <n v="0"/>
    <n v="0"/>
    <n v="0"/>
    <n v="0"/>
    <n v="0"/>
    <n v="0"/>
    <n v="0"/>
    <n v="0"/>
    <n v="0"/>
    <n v="669.12"/>
    <n v="626951"/>
    <m/>
    <m/>
    <m/>
    <m/>
  </r>
  <r>
    <x v="0"/>
    <x v="18"/>
    <x v="1"/>
    <x v="2"/>
    <n v="0.68640475919117661"/>
    <n v="92.42"/>
    <n v="720"/>
    <n v="86.39"/>
    <n v="494.26"/>
    <n v="0"/>
    <n v="0"/>
    <n v="5.78"/>
    <n v="18.45"/>
    <n v="1.1399999999999999"/>
    <n v="0"/>
    <n v="0"/>
    <n v="0.52"/>
    <n v="19.47"/>
    <n v="1.57"/>
    <n v="0"/>
    <n v="0"/>
    <n v="0"/>
    <n v="0"/>
    <n v="0"/>
    <n v="0"/>
    <n v="0"/>
    <n v="0"/>
    <n v="0"/>
    <n v="720"/>
    <n v="159585"/>
    <m/>
    <m/>
    <m/>
    <m/>
  </r>
  <r>
    <x v="0"/>
    <x v="18"/>
    <x v="2"/>
    <x v="3"/>
    <n v="0.53923366299999997"/>
    <n v="387.97"/>
    <n v="720"/>
    <n v="108.2"/>
    <n v="27.27"/>
    <n v="6.42"/>
    <n v="4.22"/>
    <n v="39.92"/>
    <n v="29.06"/>
    <n v="22.11"/>
    <n v="0"/>
    <n v="5.88"/>
    <n v="6.72"/>
    <n v="59.39"/>
    <n v="8.44"/>
    <n v="0.64"/>
    <n v="0.16"/>
    <n v="0"/>
    <n v="0"/>
    <n v="0"/>
    <n v="0"/>
    <n v="0"/>
    <n v="0"/>
    <n v="0"/>
    <n v="706.40000000000009"/>
    <n v="825510"/>
    <m/>
    <m/>
    <m/>
    <m/>
  </r>
  <r>
    <x v="0"/>
    <x v="18"/>
    <x v="2"/>
    <x v="4"/>
    <n v="0.56813721429629627"/>
    <n v="418.41"/>
    <n v="720"/>
    <n v="115.82"/>
    <n v="17.260000000000002"/>
    <n v="21.77"/>
    <n v="4.37"/>
    <n v="37.44"/>
    <n v="18.7"/>
    <n v="11.85"/>
    <n v="2.4300000000000002"/>
    <n v="9.75"/>
    <n v="5.8"/>
    <n v="47.61"/>
    <n v="4.09"/>
    <n v="4.62"/>
    <n v="0"/>
    <n v="0"/>
    <n v="0"/>
    <n v="0"/>
    <n v="0"/>
    <n v="0"/>
    <n v="0"/>
    <n v="0"/>
    <n v="719.92000000000007"/>
    <n v="894720"/>
    <m/>
    <m/>
    <m/>
    <m/>
  </r>
  <r>
    <x v="0"/>
    <x v="18"/>
    <x v="3"/>
    <x v="5"/>
    <n v="0.58060872805772001"/>
    <n v="275.93"/>
    <n v="720"/>
    <n v="50.5"/>
    <n v="33.18"/>
    <n v="8.7100000000000009"/>
    <n v="3.17"/>
    <n v="21.4"/>
    <n v="18.57"/>
    <n v="4.3600000000000003"/>
    <n v="0.26"/>
    <n v="4.78"/>
    <n v="1.1299999999999999"/>
    <n v="15.28"/>
    <n v="2.93"/>
    <n v="0.59"/>
    <n v="0"/>
    <n v="0"/>
    <n v="0"/>
    <n v="0"/>
    <n v="0"/>
    <n v="0"/>
    <n v="0"/>
    <n v="0"/>
    <n v="440.79"/>
    <n v="474760"/>
    <m/>
    <m/>
    <m/>
    <m/>
  </r>
  <r>
    <x v="0"/>
    <x v="18"/>
    <x v="3"/>
    <x v="6"/>
    <n v="0.56920035442515837"/>
    <n v="415.14"/>
    <n v="720"/>
    <n v="124.98"/>
    <n v="5.99"/>
    <n v="9.84"/>
    <n v="2.38"/>
    <n v="29.82"/>
    <n v="4.53"/>
    <n v="11.08"/>
    <n v="1.08"/>
    <n v="16.07"/>
    <n v="5.63"/>
    <n v="77.680000000000007"/>
    <n v="3.24"/>
    <n v="2.86"/>
    <n v="0.27"/>
    <n v="0"/>
    <n v="0"/>
    <n v="0"/>
    <n v="0"/>
    <n v="0"/>
    <n v="0"/>
    <n v="0"/>
    <n v="710.59"/>
    <n v="916200"/>
    <m/>
    <m/>
    <m/>
    <m/>
  </r>
  <r>
    <x v="0"/>
    <x v="18"/>
    <x v="4"/>
    <x v="7"/>
    <n v="0.8030330821234567"/>
    <n v="357.21"/>
    <n v="720"/>
    <n v="230.78"/>
    <n v="52.57"/>
    <n v="0"/>
    <n v="0.08"/>
    <n v="0"/>
    <n v="0.96"/>
    <n v="10.050000000000001"/>
    <n v="0.94"/>
    <n v="3.46"/>
    <n v="0"/>
    <n v="40.64"/>
    <n v="0.33"/>
    <n v="0"/>
    <n v="0"/>
    <n v="0"/>
    <n v="0"/>
    <n v="0"/>
    <n v="0"/>
    <n v="0"/>
    <n v="0"/>
    <n v="0"/>
    <n v="697.02"/>
    <n v="278300"/>
    <m/>
    <m/>
    <m/>
    <m/>
  </r>
  <r>
    <x v="0"/>
    <x v="18"/>
    <x v="4"/>
    <x v="8"/>
    <n v="0.80771534782267773"/>
    <n v="501.36"/>
    <n v="720"/>
    <n v="92.05"/>
    <n v="51.71"/>
    <n v="0.28999999999999998"/>
    <n v="1.74"/>
    <n v="0.66"/>
    <n v="0.98"/>
    <n v="13.49"/>
    <n v="1.34"/>
    <n v="5.54"/>
    <n v="0.5"/>
    <n v="43.56"/>
    <n v="0.59"/>
    <n v="0"/>
    <n v="0.2"/>
    <n v="0"/>
    <n v="0"/>
    <n v="0"/>
    <n v="0"/>
    <n v="0"/>
    <n v="0"/>
    <n v="0"/>
    <n v="714.01"/>
    <n v="430400"/>
    <m/>
    <m/>
    <m/>
    <m/>
  </r>
  <r>
    <x v="0"/>
    <x v="18"/>
    <x v="4"/>
    <x v="9"/>
    <n v="0.73188424462945811"/>
    <n v="298.26"/>
    <n v="720"/>
    <n v="271.14999999999998"/>
    <n v="96.14"/>
    <n v="0"/>
    <n v="0.36"/>
    <n v="0"/>
    <n v="0.73"/>
    <n v="1.84"/>
    <n v="1.23"/>
    <n v="5.7"/>
    <n v="0.03"/>
    <n v="33.119999999999997"/>
    <n v="0.14000000000000001"/>
    <n v="0"/>
    <n v="0.4"/>
    <n v="0"/>
    <n v="0"/>
    <n v="0"/>
    <n v="0"/>
    <n v="0"/>
    <n v="0"/>
    <n v="0"/>
    <n v="709.09999999999991"/>
    <n v="241230"/>
    <m/>
    <m/>
    <m/>
    <m/>
  </r>
  <r>
    <x v="0"/>
    <x v="18"/>
    <x v="4"/>
    <x v="10"/>
    <n v="0.70041431108719132"/>
    <n v="471.08"/>
    <n v="720"/>
    <n v="130.19999999999999"/>
    <n v="6.46"/>
    <n v="0.45"/>
    <n v="3.55"/>
    <n v="0.22"/>
    <n v="2.95"/>
    <n v="33.020000000000003"/>
    <n v="10.25"/>
    <n v="7.47"/>
    <n v="0.16"/>
    <n v="52.69"/>
    <n v="1.5"/>
    <n v="0"/>
    <n v="0"/>
    <n v="0"/>
    <n v="0"/>
    <n v="0"/>
    <n v="0"/>
    <n v="0"/>
    <n v="0"/>
    <n v="0"/>
    <n v="720"/>
    <n v="381331"/>
    <m/>
    <m/>
    <m/>
    <m/>
  </r>
  <r>
    <x v="0"/>
    <x v="18"/>
    <x v="5"/>
    <x v="11"/>
    <n v="0.63925276003391762"/>
    <n v="493.51"/>
    <n v="720"/>
    <n v="118.92"/>
    <n v="25.6"/>
    <n v="17.649999999999999"/>
    <n v="15.6"/>
    <n v="17.37"/>
    <n v="17.16"/>
    <n v="0"/>
    <n v="4.25"/>
    <n v="12.91"/>
    <n v="2.74"/>
    <n v="-23.45"/>
    <n v="8.27"/>
    <n v="1.7"/>
    <n v="0.17"/>
    <n v="0"/>
    <n v="0"/>
    <n v="0"/>
    <n v="0"/>
    <n v="0"/>
    <n v="0"/>
    <n v="0"/>
    <n v="712.4"/>
    <n v="953900"/>
    <m/>
    <m/>
    <m/>
    <m/>
  </r>
  <r>
    <x v="0"/>
    <x v="18"/>
    <x v="2"/>
    <x v="12"/>
    <n v="0.5408267595652746"/>
    <n v="343.83"/>
    <n v="720"/>
    <n v="104.93"/>
    <n v="41.56"/>
    <n v="36.020000000000003"/>
    <n v="0.28999999999999998"/>
    <n v="42.64"/>
    <n v="23.91"/>
    <n v="11.84"/>
    <n v="0.42"/>
    <n v="5.38"/>
    <n v="6.46"/>
    <n v="74.5"/>
    <n v="5.0999999999999996"/>
    <n v="0"/>
    <n v="2.4500000000000002"/>
    <n v="0"/>
    <n v="0"/>
    <n v="0"/>
    <n v="0"/>
    <n v="0"/>
    <n v="0"/>
    <n v="0"/>
    <n v="699.32999999999993"/>
    <n v="798000"/>
    <m/>
    <m/>
    <m/>
    <m/>
  </r>
  <r>
    <x v="0"/>
    <x v="18"/>
    <x v="6"/>
    <x v="13"/>
    <n v="0.47286925685596715"/>
    <n v="276.67"/>
    <n v="720"/>
    <n v="73.819999999999993"/>
    <n v="144.72"/>
    <n v="26.86"/>
    <n v="32.49"/>
    <n v="11.62"/>
    <n v="76.03"/>
    <n v="13.88"/>
    <n v="0.59"/>
    <n v="10.27"/>
    <n v="0"/>
    <n v="32.270000000000003"/>
    <n v="15.4"/>
    <n v="5.24"/>
    <n v="0.16"/>
    <n v="0"/>
    <n v="0"/>
    <n v="0"/>
    <n v="0"/>
    <n v="0"/>
    <n v="0"/>
    <n v="0"/>
    <n v="720.02"/>
    <n v="637300"/>
    <m/>
    <m/>
    <m/>
    <m/>
  </r>
  <r>
    <x v="0"/>
    <x v="18"/>
    <x v="0"/>
    <x v="14"/>
    <n v="0.70531047195767205"/>
    <n v="463.13"/>
    <n v="720"/>
    <n v="46.08"/>
    <n v="54.17"/>
    <n v="28.04"/>
    <n v="19.54"/>
    <n v="43.7"/>
    <n v="23.67"/>
    <n v="0"/>
    <n v="0"/>
    <n v="0"/>
    <n v="3.63"/>
    <n v="26.25"/>
    <n v="5.07"/>
    <n v="0"/>
    <n v="0"/>
    <n v="0"/>
    <n v="0"/>
    <n v="0"/>
    <n v="0"/>
    <n v="0"/>
    <n v="0"/>
    <n v="0"/>
    <n v="713.28"/>
    <n v="612028"/>
    <m/>
    <m/>
    <m/>
    <m/>
  </r>
  <r>
    <x v="0"/>
    <x v="18"/>
    <x v="4"/>
    <x v="15"/>
    <n v="0.7411929238858026"/>
    <n v="480.13"/>
    <n v="720"/>
    <n v="145.79"/>
    <n v="3.17"/>
    <n v="0.28000000000000003"/>
    <n v="0.72"/>
    <n v="0"/>
    <n v="1.17"/>
    <n v="5.24"/>
    <n v="0.97"/>
    <n v="7.65"/>
    <n v="0.79"/>
    <n v="74.53"/>
    <n v="0.56000000000000005"/>
    <n v="0"/>
    <n v="0"/>
    <n v="0"/>
    <n v="0"/>
    <n v="0"/>
    <n v="0"/>
    <n v="0"/>
    <n v="0"/>
    <n v="0"/>
    <n v="721"/>
    <n v="412080"/>
    <m/>
    <m/>
    <m/>
    <m/>
  </r>
  <r>
    <x v="0"/>
    <x v="18"/>
    <x v="4"/>
    <x v="16"/>
    <n v="0.77331688485185179"/>
    <n v="429.46"/>
    <n v="720"/>
    <n v="104.74"/>
    <n v="48.72"/>
    <n v="7.35"/>
    <n v="0.79"/>
    <n v="1.36"/>
    <n v="0.96"/>
    <n v="0"/>
    <n v="1"/>
    <n v="1.52"/>
    <n v="0"/>
    <n v="73.52"/>
    <n v="0.71"/>
    <n v="0"/>
    <n v="4.45"/>
    <n v="0"/>
    <n v="0"/>
    <n v="0"/>
    <n v="0"/>
    <n v="0"/>
    <n v="0"/>
    <n v="0"/>
    <n v="674.57999999999993"/>
    <n v="416100"/>
    <m/>
    <m/>
    <m/>
    <m/>
  </r>
  <r>
    <x v="0"/>
    <x v="18"/>
    <x v="7"/>
    <x v="17"/>
    <n v="0.58897962962962958"/>
    <n v="326.75"/>
    <n v="720"/>
    <n v="90.43"/>
    <n v="220.4"/>
    <n v="3.94"/>
    <n v="28.78"/>
    <n v="0"/>
    <n v="21.73"/>
    <n v="26.19"/>
    <n v="13.8"/>
    <n v="7.31"/>
    <n v="0"/>
    <n v="-18.52"/>
    <n v="0.21"/>
    <n v="0"/>
    <n v="0"/>
    <n v="0"/>
    <n v="0"/>
    <n v="0"/>
    <n v="0"/>
    <n v="0"/>
    <n v="0"/>
    <n v="0"/>
    <n v="721.0200000000001"/>
    <n v="1899119"/>
    <m/>
    <m/>
    <m/>
    <m/>
  </r>
  <r>
    <x v="0"/>
    <x v="18"/>
    <x v="3"/>
    <x v="18"/>
    <n v="0.54190859388679236"/>
    <n v="546.12"/>
    <n v="720"/>
    <n v="55.28"/>
    <n v="24.47"/>
    <n v="120.89"/>
    <n v="2.16"/>
    <n v="0"/>
    <n v="14.12"/>
    <n v="14.28"/>
    <n v="0.35"/>
    <n v="0.89"/>
    <n v="0"/>
    <n v="-72.87"/>
    <n v="4.08"/>
    <n v="0"/>
    <n v="0"/>
    <n v="0"/>
    <n v="0"/>
    <n v="0"/>
    <n v="0"/>
    <n v="0"/>
    <n v="0"/>
    <n v="0"/>
    <n v="709.77"/>
    <n v="1005610"/>
    <m/>
    <m/>
    <m/>
    <m/>
  </r>
  <r>
    <x v="0"/>
    <x v="18"/>
    <x v="6"/>
    <x v="19"/>
    <n v="0.5503509184704185"/>
    <n v="302.18"/>
    <n v="720"/>
    <n v="105.89"/>
    <n v="15.54"/>
    <n v="151.33000000000001"/>
    <n v="1.83"/>
    <n v="3.36"/>
    <n v="18.850000000000001"/>
    <n v="17.22"/>
    <n v="0.37"/>
    <n v="0"/>
    <n v="0.08"/>
    <n v="76.31"/>
    <n v="4.2"/>
    <n v="0"/>
    <n v="0"/>
    <n v="0"/>
    <n v="0"/>
    <n v="0"/>
    <n v="0"/>
    <n v="0"/>
    <n v="0"/>
    <n v="0"/>
    <n v="697.16"/>
    <n v="742551"/>
    <m/>
    <m/>
    <m/>
    <m/>
  </r>
  <r>
    <x v="0"/>
    <x v="19"/>
    <x v="0"/>
    <x v="0"/>
    <n v="0.76042042361168605"/>
    <n v="487.82"/>
    <n v="744"/>
    <n v="73.489999999999995"/>
    <n v="20.45"/>
    <n v="18.18"/>
    <n v="38.380000000000003"/>
    <n v="13.3"/>
    <n v="15.39"/>
    <n v="0"/>
    <n v="0.71"/>
    <n v="1.49"/>
    <n v="6.52"/>
    <n v="9.0500000000000007"/>
    <n v="4.1399999999999997"/>
    <n v="0.02"/>
    <n v="0"/>
    <n v="0"/>
    <n v="0"/>
    <n v="0"/>
    <n v="0"/>
    <n v="0"/>
    <n v="0"/>
    <n v="0"/>
    <n v="688.94"/>
    <n v="400242"/>
    <n v="465011.41186772974"/>
    <m/>
    <m/>
    <m/>
  </r>
  <r>
    <x v="0"/>
    <x v="19"/>
    <x v="0"/>
    <x v="1"/>
    <n v="0.69618398787878777"/>
    <n v="500.15"/>
    <n v="744"/>
    <n v="140.19999999999999"/>
    <n v="2.94"/>
    <n v="4.07"/>
    <n v="58.18"/>
    <n v="36.03"/>
    <n v="8.9600000000000009"/>
    <n v="0"/>
    <n v="0"/>
    <n v="0"/>
    <n v="1.31"/>
    <n v="-75.709999999999994"/>
    <n v="1.58"/>
    <n v="0"/>
    <n v="0"/>
    <n v="0"/>
    <n v="0"/>
    <n v="0"/>
    <n v="0"/>
    <n v="0"/>
    <n v="0"/>
    <n v="0"/>
    <n v="677.71"/>
    <n v="571200"/>
    <n v="779145.31581597356"/>
    <m/>
    <m/>
    <m/>
  </r>
  <r>
    <x v="0"/>
    <x v="19"/>
    <x v="1"/>
    <x v="2"/>
    <n v="0.68640475919117661"/>
    <n v="169.44"/>
    <n v="744"/>
    <n v="9.74"/>
    <n v="118.67"/>
    <n v="3.29"/>
    <n v="39.1"/>
    <n v="13.58"/>
    <n v="0.53"/>
    <n v="2.66"/>
    <n v="18.14"/>
    <n v="8.7799999999999994"/>
    <n v="31.09"/>
    <n v="8.9499999999999993"/>
    <n v="2.21"/>
    <n v="15.1"/>
    <n v="1.23"/>
    <n v="0"/>
    <n v="0"/>
    <n v="0"/>
    <n v="0"/>
    <n v="0"/>
    <n v="0"/>
    <n v="0"/>
    <n v="442.51"/>
    <n v="365585"/>
    <n v="614745.89079650957"/>
    <m/>
    <m/>
    <m/>
  </r>
  <r>
    <x v="0"/>
    <x v="19"/>
    <x v="2"/>
    <x v="3"/>
    <n v="0.53923366299999997"/>
    <n v="455.03"/>
    <n v="744"/>
    <n v="90.42"/>
    <n v="2.0699999999999998"/>
    <n v="29.29"/>
    <n v="19.11"/>
    <n v="32.08"/>
    <n v="11.84"/>
    <n v="18.510000000000002"/>
    <n v="12.65"/>
    <n v="17.71"/>
    <n v="13.06"/>
    <n v="25.07"/>
    <n v="11.67"/>
    <n v="1.59"/>
    <n v="3.67"/>
    <n v="0"/>
    <n v="0"/>
    <n v="0"/>
    <n v="0"/>
    <n v="0"/>
    <n v="0"/>
    <n v="0"/>
    <n v="743.77"/>
    <n v="936350"/>
    <n v="767742.04137668235"/>
    <m/>
    <m/>
    <m/>
  </r>
  <r>
    <x v="0"/>
    <x v="19"/>
    <x v="2"/>
    <x v="4"/>
    <n v="0.56813721429629627"/>
    <n v="378.48"/>
    <n v="744"/>
    <n v="141.57"/>
    <n v="0.47"/>
    <n v="14.75"/>
    <n v="23.17"/>
    <n v="38.43"/>
    <n v="8.83"/>
    <n v="13.63"/>
    <n v="5.72"/>
    <n v="5.87"/>
    <n v="14.45"/>
    <n v="28.55"/>
    <n v="4.5"/>
    <n v="3.34"/>
    <n v="0"/>
    <n v="0"/>
    <n v="0"/>
    <n v="0"/>
    <n v="0"/>
    <n v="0"/>
    <n v="0"/>
    <n v="0"/>
    <n v="681.76"/>
    <n v="807360"/>
    <n v="919928.24622920528"/>
    <m/>
    <m/>
    <m/>
  </r>
  <r>
    <x v="0"/>
    <x v="19"/>
    <x v="3"/>
    <x v="5"/>
    <n v="0.58060872805772001"/>
    <n v="337.09"/>
    <n v="744"/>
    <n v="116.77"/>
    <n v="3.23"/>
    <n v="18.28"/>
    <n v="27.31"/>
    <n v="26.26"/>
    <n v="9.4600000000000009"/>
    <n v="15.88"/>
    <n v="21.68"/>
    <n v="28.03"/>
    <n v="13.98"/>
    <n v="115.66"/>
    <n v="4.88"/>
    <n v="4.5199999999999996"/>
    <n v="0.03"/>
    <n v="0"/>
    <n v="0"/>
    <n v="0"/>
    <n v="0"/>
    <n v="0"/>
    <n v="0"/>
    <n v="0"/>
    <n v="743.06"/>
    <n v="714400"/>
    <n v="672223.65645358164"/>
    <m/>
    <m/>
    <m/>
  </r>
  <r>
    <x v="0"/>
    <x v="19"/>
    <x v="3"/>
    <x v="6"/>
    <n v="0.56920035442515837"/>
    <n v="412.2"/>
    <n v="744"/>
    <n v="120.3"/>
    <n v="1.69"/>
    <n v="5.46"/>
    <n v="12.72"/>
    <n v="43.08"/>
    <n v="8.9600000000000009"/>
    <n v="15.13"/>
    <n v="16.71"/>
    <n v="14.94"/>
    <n v="5.08"/>
    <n v="68"/>
    <n v="5.71"/>
    <n v="0.85"/>
    <n v="0"/>
    <n v="0"/>
    <n v="0"/>
    <n v="0"/>
    <n v="0"/>
    <n v="0"/>
    <n v="0"/>
    <n v="0"/>
    <n v="730.83"/>
    <n v="972050"/>
    <n v="869986.81054849364"/>
    <m/>
    <m/>
    <m/>
  </r>
  <r>
    <x v="0"/>
    <x v="19"/>
    <x v="4"/>
    <x v="7"/>
    <n v="0.8030330821234567"/>
    <n v="477.86"/>
    <n v="744"/>
    <n v="76.66"/>
    <n v="11.47"/>
    <n v="0.79"/>
    <n v="17.440000000000001"/>
    <n v="2.23"/>
    <n v="10.97"/>
    <n v="11.74"/>
    <n v="4.17"/>
    <n v="13.21"/>
    <n v="0.48"/>
    <n v="55.16"/>
    <n v="8.25"/>
    <n v="1.69"/>
    <n v="0"/>
    <n v="0"/>
    <n v="0"/>
    <n v="0"/>
    <n v="0"/>
    <n v="0"/>
    <n v="0"/>
    <n v="0"/>
    <n v="692.12"/>
    <n v="367900"/>
    <n v="409767.50153846148"/>
    <m/>
    <m/>
    <m/>
  </r>
  <r>
    <x v="0"/>
    <x v="19"/>
    <x v="4"/>
    <x v="8"/>
    <n v="0.80771534782267773"/>
    <n v="562"/>
    <n v="744"/>
    <n v="42.18"/>
    <n v="5.79"/>
    <n v="0.9"/>
    <n v="10.32"/>
    <n v="1.41"/>
    <n v="6.13"/>
    <n v="7.88"/>
    <n v="1.23"/>
    <n v="6.53"/>
    <n v="0.44"/>
    <n v="40.97"/>
    <n v="5.78"/>
    <n v="0.65"/>
    <n v="0"/>
    <n v="0"/>
    <n v="0"/>
    <n v="0"/>
    <n v="0"/>
    <n v="0"/>
    <n v="0"/>
    <n v="0"/>
    <n v="692.21"/>
    <n v="435800"/>
    <n v="409767.50153846148"/>
    <m/>
    <m/>
    <m/>
  </r>
  <r>
    <x v="0"/>
    <x v="19"/>
    <x v="4"/>
    <x v="9"/>
    <n v="0.73188424462945811"/>
    <n v="499.81"/>
    <n v="744"/>
    <n v="65.7"/>
    <n v="24.73"/>
    <n v="2.2000000000000002"/>
    <n v="15.9"/>
    <n v="0.47"/>
    <n v="12.43"/>
    <n v="8.6"/>
    <n v="1.75"/>
    <n v="6.13"/>
    <n v="2.65"/>
    <n v="45.74"/>
    <n v="5.53"/>
    <n v="0"/>
    <n v="0"/>
    <n v="0"/>
    <n v="0"/>
    <n v="0"/>
    <n v="0"/>
    <n v="0"/>
    <n v="0"/>
    <n v="0"/>
    <n v="691.64"/>
    <n v="387540"/>
    <n v="409767.50153846148"/>
    <m/>
    <m/>
    <m/>
  </r>
  <r>
    <x v="0"/>
    <x v="19"/>
    <x v="4"/>
    <x v="10"/>
    <n v="0.70041431108719132"/>
    <n v="471.45"/>
    <n v="744"/>
    <n v="70.83"/>
    <n v="14.3"/>
    <n v="1.69"/>
    <n v="3.27"/>
    <n v="0.96"/>
    <n v="9.4499999999999993"/>
    <n v="14.13"/>
    <n v="2.39"/>
    <n v="22.52"/>
    <n v="1.96"/>
    <n v="65.92"/>
    <n v="8.07"/>
    <n v="1.18"/>
    <n v="0.11"/>
    <n v="0"/>
    <n v="0"/>
    <n v="0"/>
    <n v="0"/>
    <n v="0"/>
    <n v="0"/>
    <n v="0"/>
    <n v="688.23"/>
    <n v="366400"/>
    <n v="409767.50153846148"/>
    <m/>
    <m/>
    <m/>
  </r>
  <r>
    <x v="0"/>
    <x v="19"/>
    <x v="5"/>
    <x v="11"/>
    <n v="0.63925276003391762"/>
    <n v="401.52"/>
    <n v="744"/>
    <n v="110.65"/>
    <n v="0.87"/>
    <n v="10.130000000000001"/>
    <n v="38.520000000000003"/>
    <n v="23.96"/>
    <n v="2.67"/>
    <n v="0"/>
    <n v="17.86"/>
    <n v="17.28"/>
    <n v="11.47"/>
    <n v="82.2"/>
    <n v="3.16"/>
    <n v="2.5099999999999998"/>
    <n v="0"/>
    <n v="0"/>
    <n v="0"/>
    <n v="0"/>
    <n v="0"/>
    <n v="0"/>
    <n v="0"/>
    <n v="0"/>
    <n v="722.8"/>
    <n v="829500"/>
    <n v="864468.20882442768"/>
    <m/>
    <m/>
    <m/>
  </r>
  <r>
    <x v="0"/>
    <x v="19"/>
    <x v="2"/>
    <x v="12"/>
    <n v="0.5408267595652746"/>
    <n v="404.06"/>
    <n v="744"/>
    <n v="136.34"/>
    <n v="0.89"/>
    <n v="9.76"/>
    <n v="15.08"/>
    <n v="42.15"/>
    <n v="5.96"/>
    <n v="17.649999999999999"/>
    <n v="14.49"/>
    <n v="12.48"/>
    <n v="13.77"/>
    <n v="58.5"/>
    <n v="4.16"/>
    <n v="2.62"/>
    <n v="0.47"/>
    <n v="0"/>
    <n v="0"/>
    <n v="0"/>
    <n v="0"/>
    <n v="0"/>
    <n v="0"/>
    <n v="0"/>
    <n v="738.38000000000011"/>
    <n v="899697"/>
    <n v="934485.39780803805"/>
    <m/>
    <m/>
    <m/>
  </r>
  <r>
    <x v="0"/>
    <x v="19"/>
    <x v="6"/>
    <x v="13"/>
    <n v="0.47286925685596715"/>
    <n v="312.51"/>
    <n v="744"/>
    <n v="62.13"/>
    <n v="2.2400000000000002"/>
    <n v="53.07"/>
    <n v="41.5"/>
    <n v="22.44"/>
    <n v="8.73"/>
    <n v="10.59"/>
    <n v="9.67"/>
    <n v="18.739999999999998"/>
    <n v="49.99"/>
    <n v="86.58"/>
    <n v="5.24"/>
    <n v="6.53"/>
    <n v="0.72"/>
    <n v="0"/>
    <n v="0"/>
    <n v="0"/>
    <n v="0"/>
    <n v="0"/>
    <n v="0"/>
    <n v="0"/>
    <n v="690.68"/>
    <n v="725370"/>
    <n v="808473.68923076929"/>
    <m/>
    <m/>
    <m/>
  </r>
  <r>
    <x v="0"/>
    <x v="19"/>
    <x v="0"/>
    <x v="14"/>
    <n v="0.70531047195767205"/>
    <n v="245.91"/>
    <n v="744"/>
    <n v="12.87"/>
    <n v="108.18"/>
    <n v="3.69"/>
    <n v="12.27"/>
    <n v="22"/>
    <n v="8.9499999999999993"/>
    <n v="0"/>
    <n v="0"/>
    <n v="0.21"/>
    <n v="3.21"/>
    <n v="6.04"/>
    <n v="1.75"/>
    <n v="0"/>
    <n v="0"/>
    <n v="0"/>
    <n v="0"/>
    <n v="0"/>
    <n v="0"/>
    <n v="0"/>
    <n v="0"/>
    <n v="0"/>
    <n v="425.08000000000004"/>
    <n v="330855"/>
    <n v="209769.5946028707"/>
    <m/>
    <m/>
    <m/>
  </r>
  <r>
    <x v="0"/>
    <x v="19"/>
    <x v="4"/>
    <x v="15"/>
    <n v="0.7411929238858026"/>
    <n v="613.12"/>
    <n v="744"/>
    <n v="57.56"/>
    <n v="1.99"/>
    <n v="0.89"/>
    <n v="1.96"/>
    <n v="0.8"/>
    <n v="7.33"/>
    <n v="9.89"/>
    <n v="1.6"/>
    <n v="11.64"/>
    <n v="1.94"/>
    <n v="-30.44"/>
    <n v="5.52"/>
    <n v="0.72"/>
    <n v="0"/>
    <n v="0"/>
    <n v="0"/>
    <n v="0"/>
    <n v="0"/>
    <n v="0"/>
    <n v="0"/>
    <n v="0"/>
    <n v="684.52"/>
    <n v="482400"/>
    <n v="439349.99999999994"/>
    <m/>
    <m/>
    <m/>
  </r>
  <r>
    <x v="0"/>
    <x v="19"/>
    <x v="4"/>
    <x v="16"/>
    <n v="0.77331688485185179"/>
    <n v="608.79999999999995"/>
    <n v="744"/>
    <n v="66.819999999999993"/>
    <n v="4.1500000000000004"/>
    <n v="0.43"/>
    <n v="9.86"/>
    <n v="2.83"/>
    <n v="2.71"/>
    <n v="0"/>
    <n v="0.56999999999999995"/>
    <n v="8.3800000000000008"/>
    <n v="3"/>
    <n v="-23.4"/>
    <n v="3.89"/>
    <n v="4.5599999999999996"/>
    <n v="0.38"/>
    <n v="0"/>
    <n v="0"/>
    <n v="0"/>
    <n v="0"/>
    <n v="0"/>
    <n v="0"/>
    <n v="0"/>
    <n v="692.9799999999999"/>
    <n v="466630"/>
    <n v="439349.99999999994"/>
    <m/>
    <m/>
    <m/>
  </r>
  <r>
    <x v="0"/>
    <x v="19"/>
    <x v="7"/>
    <x v="17"/>
    <n v="0.58897962962962958"/>
    <n v="175.9"/>
    <n v="744"/>
    <n v="17.37"/>
    <n v="403.04"/>
    <n v="0.89"/>
    <n v="0.69"/>
    <n v="3.06"/>
    <n v="63.98"/>
    <n v="21.36"/>
    <n v="0"/>
    <n v="0"/>
    <n v="0.8"/>
    <n v="4.4800000000000004"/>
    <n v="4.13"/>
    <n v="0"/>
    <n v="0"/>
    <n v="0"/>
    <n v="0"/>
    <n v="0"/>
    <n v="0"/>
    <n v="0"/>
    <n v="0"/>
    <n v="0"/>
    <n v="695.7"/>
    <n v="1003640"/>
    <n v="1223735.2906355453"/>
    <m/>
    <m/>
    <m/>
  </r>
  <r>
    <x v="0"/>
    <x v="19"/>
    <x v="3"/>
    <x v="18"/>
    <n v="0.54190859388679236"/>
    <n v="573.04"/>
    <n v="744"/>
    <n v="113.46"/>
    <n v="97.12"/>
    <n v="148.69"/>
    <n v="4.79"/>
    <n v="1.73"/>
    <n v="4.97"/>
    <n v="15.36"/>
    <n v="11.31"/>
    <n v="1.44"/>
    <n v="1.82"/>
    <n v="-263.33999999999997"/>
    <n v="2.82"/>
    <n v="0.83"/>
    <n v="0"/>
    <n v="0"/>
    <n v="0"/>
    <n v="0"/>
    <n v="0"/>
    <n v="0"/>
    <n v="0"/>
    <n v="0"/>
    <n v="714.04000000000008"/>
    <n v="693930"/>
    <n v="603390.9593411485"/>
    <m/>
    <m/>
    <m/>
  </r>
  <r>
    <x v="0"/>
    <x v="20"/>
    <x v="0"/>
    <x v="0"/>
    <n v="0.76042042361168605"/>
    <n v="273.02999999999997"/>
    <n v="744"/>
    <n v="39.4"/>
    <n v="135.44999999999999"/>
    <n v="10.37"/>
    <n v="34.200000000000003"/>
    <n v="20.13"/>
    <n v="31.43"/>
    <n v="0"/>
    <n v="10.3"/>
    <n v="7.82"/>
    <n v="1.25"/>
    <n v="160.97"/>
    <n v="6.35"/>
    <n v="1.51"/>
    <n v="0"/>
    <n v="0"/>
    <n v="0"/>
    <n v="0"/>
    <n v="0"/>
    <n v="0"/>
    <n v="0"/>
    <n v="0"/>
    <n v="732.21"/>
    <n v="266100"/>
    <n v="309296.28806550929"/>
    <m/>
    <m/>
    <m/>
  </r>
  <r>
    <x v="0"/>
    <x v="20"/>
    <x v="0"/>
    <x v="1"/>
    <n v="0.69618398787878777"/>
    <n v="413.68"/>
    <n v="744"/>
    <n v="145.41999999999999"/>
    <n v="0.77"/>
    <n v="5.41"/>
    <n v="42.18"/>
    <n v="28.71"/>
    <n v="7.15"/>
    <n v="0"/>
    <n v="4.03"/>
    <n v="0"/>
    <n v="2.77"/>
    <n v="27.27"/>
    <n v="2.12"/>
    <n v="0"/>
    <n v="0"/>
    <n v="0"/>
    <n v="0"/>
    <n v="0"/>
    <n v="0"/>
    <n v="0"/>
    <n v="0"/>
    <n v="0"/>
    <n v="679.51"/>
    <n v="508015"/>
    <n v="199987.66535857201"/>
    <m/>
    <m/>
    <m/>
  </r>
  <r>
    <x v="0"/>
    <x v="20"/>
    <x v="1"/>
    <x v="2"/>
    <n v="0.68640475919117661"/>
    <n v="97.65"/>
    <n v="744"/>
    <n v="21.53"/>
    <n v="60.79"/>
    <n v="0.43"/>
    <n v="13.53"/>
    <n v="11.78"/>
    <n v="11.41"/>
    <n v="2.29"/>
    <n v="9.9700000000000006"/>
    <n v="8.32"/>
    <n v="1.91"/>
    <n v="8.2899999999999991"/>
    <n v="1.75"/>
    <n v="3.45"/>
    <n v="0"/>
    <n v="0"/>
    <n v="0"/>
    <n v="0"/>
    <n v="0"/>
    <n v="0"/>
    <n v="0"/>
    <n v="0"/>
    <n v="253.1"/>
    <n v="199414"/>
    <n v="111939.94254651795"/>
    <m/>
    <m/>
    <m/>
  </r>
  <r>
    <x v="0"/>
    <x v="20"/>
    <x v="2"/>
    <x v="3"/>
    <n v="0.53923366299999997"/>
    <n v="397.4"/>
    <n v="744"/>
    <n v="119.89"/>
    <n v="17.8"/>
    <n v="28.59"/>
    <n v="7.62"/>
    <n v="33.68"/>
    <n v="25.49"/>
    <n v="28.56"/>
    <n v="4.8099999999999996"/>
    <n v="12.27"/>
    <n v="4.49"/>
    <n v="44.1"/>
    <n v="10.45"/>
    <n v="3.01"/>
    <n v="0"/>
    <n v="0"/>
    <n v="0"/>
    <n v="0"/>
    <n v="0"/>
    <n v="0"/>
    <n v="0"/>
    <n v="0"/>
    <n v="738.16"/>
    <n v="834040"/>
    <n v="878733.57920806773"/>
    <m/>
    <m/>
    <m/>
  </r>
  <r>
    <x v="0"/>
    <x v="20"/>
    <x v="2"/>
    <x v="4"/>
    <n v="0.56813721429629627"/>
    <n v="399.76"/>
    <n v="744"/>
    <n v="125.3"/>
    <n v="9.2799999999999994"/>
    <n v="13.88"/>
    <n v="16.87"/>
    <n v="35.700000000000003"/>
    <n v="19.93"/>
    <n v="17.43"/>
    <n v="1.39"/>
    <n v="17.260000000000002"/>
    <n v="17.73"/>
    <n v="39.44"/>
    <n v="4.63"/>
    <n v="3.89"/>
    <n v="0"/>
    <n v="0"/>
    <n v="0"/>
    <n v="0"/>
    <n v="0"/>
    <n v="0"/>
    <n v="0"/>
    <n v="0"/>
    <n v="722.49"/>
    <n v="852960"/>
    <n v="659738.43173337274"/>
    <m/>
    <m/>
    <m/>
  </r>
  <r>
    <x v="0"/>
    <x v="20"/>
    <x v="3"/>
    <x v="5"/>
    <n v="0.58060872805772001"/>
    <n v="359.55"/>
    <n v="744"/>
    <n v="107.8"/>
    <n v="12.66"/>
    <n v="3.71"/>
    <n v="11.83"/>
    <n v="23.75"/>
    <n v="21.57"/>
    <n v="92.61"/>
    <n v="2.87"/>
    <n v="11.12"/>
    <n v="9.3699999999999992"/>
    <n v="26.29"/>
    <n v="5.2"/>
    <n v="9.01"/>
    <n v="0"/>
    <n v="0"/>
    <n v="0"/>
    <n v="0"/>
    <n v="0"/>
    <n v="0"/>
    <n v="0"/>
    <n v="0"/>
    <n v="697.34"/>
    <n v="756800"/>
    <n v="710556.90122583555"/>
    <m/>
    <m/>
    <m/>
  </r>
  <r>
    <x v="0"/>
    <x v="20"/>
    <x v="3"/>
    <x v="6"/>
    <n v="0.56920035442515837"/>
    <n v="374.39"/>
    <n v="744"/>
    <n v="99.07"/>
    <n v="8.74"/>
    <n v="10.53"/>
    <n v="5.55"/>
    <n v="33.44"/>
    <n v="8.56"/>
    <n v="17.62"/>
    <n v="1.07"/>
    <n v="29.28"/>
    <n v="29.41"/>
    <n v="49.16"/>
    <n v="3.23"/>
    <n v="11.48"/>
    <n v="0.41"/>
    <n v="0"/>
    <n v="0"/>
    <n v="0"/>
    <n v="0"/>
    <n v="0"/>
    <n v="0"/>
    <n v="0"/>
    <n v="681.94"/>
    <n v="845950"/>
    <n v="818919.35600456246"/>
    <m/>
    <m/>
    <m/>
  </r>
  <r>
    <x v="0"/>
    <x v="20"/>
    <x v="4"/>
    <x v="7"/>
    <n v="0.8030330821234567"/>
    <n v="597.23"/>
    <n v="744"/>
    <n v="81.38"/>
    <n v="0.88"/>
    <n v="1.59"/>
    <n v="8.3000000000000007"/>
    <n v="0.84"/>
    <n v="4.8099999999999996"/>
    <n v="9.36"/>
    <n v="3.39"/>
    <n v="9.36"/>
    <n v="2.92"/>
    <n v="16.170000000000002"/>
    <n v="2.84"/>
    <n v="0.33"/>
    <n v="0"/>
    <n v="0"/>
    <n v="0"/>
    <n v="0"/>
    <n v="0"/>
    <n v="0"/>
    <n v="0"/>
    <n v="0"/>
    <n v="739.40000000000009"/>
    <n v="467200"/>
    <n v="405279.21134191204"/>
    <m/>
    <m/>
    <m/>
  </r>
  <r>
    <x v="0"/>
    <x v="20"/>
    <x v="4"/>
    <x v="8"/>
    <n v="0.80771534782267773"/>
    <n v="556.82000000000005"/>
    <n v="744"/>
    <n v="67.290000000000006"/>
    <n v="4.68"/>
    <n v="1.59"/>
    <n v="11.09"/>
    <n v="2.56"/>
    <n v="8"/>
    <n v="13.73"/>
    <n v="2.62"/>
    <n v="4.62"/>
    <n v="3.85"/>
    <n v="53.26"/>
    <n v="4.97"/>
    <n v="0.35"/>
    <n v="0"/>
    <n v="0"/>
    <n v="0"/>
    <n v="0"/>
    <n v="0"/>
    <n v="0"/>
    <n v="0"/>
    <n v="0"/>
    <n v="735.43000000000006"/>
    <n v="433800"/>
    <n v="412780.2227759423"/>
    <m/>
    <m/>
    <m/>
  </r>
  <r>
    <x v="0"/>
    <x v="20"/>
    <x v="4"/>
    <x v="9"/>
    <n v="0.73188424462945811"/>
    <n v="583.39"/>
    <n v="744"/>
    <n v="47.67"/>
    <n v="6.14"/>
    <n v="5.65"/>
    <n v="14.52"/>
    <n v="0.25"/>
    <n v="2.19"/>
    <n v="4.51"/>
    <n v="5.89"/>
    <n v="16.84"/>
    <n v="0.17"/>
    <n v="56.7"/>
    <n v="1.95"/>
    <n v="1.08"/>
    <n v="0.06"/>
    <n v="0"/>
    <n v="0"/>
    <n v="0"/>
    <n v="0"/>
    <n v="0"/>
    <n v="0"/>
    <n v="0"/>
    <n v="747.01"/>
    <n v="457470"/>
    <n v="391468.57039838535"/>
    <m/>
    <m/>
    <m/>
  </r>
  <r>
    <x v="0"/>
    <x v="20"/>
    <x v="4"/>
    <x v="10"/>
    <n v="0.70041431108719132"/>
    <n v="580.87"/>
    <n v="744"/>
    <n v="65.95"/>
    <n v="4.29"/>
    <n v="0.37"/>
    <n v="2.56"/>
    <n v="0.54"/>
    <n v="4.72"/>
    <n v="15.91"/>
    <n v="4.74"/>
    <n v="16.25"/>
    <n v="2.9"/>
    <n v="39.85"/>
    <n v="4.1900000000000004"/>
    <n v="0.28999999999999998"/>
    <n v="0"/>
    <n v="0"/>
    <n v="0"/>
    <n v="0"/>
    <n v="0"/>
    <n v="0"/>
    <n v="0"/>
    <n v="0"/>
    <n v="743.43000000000006"/>
    <n v="465100"/>
    <n v="390041.88383029832"/>
    <m/>
    <m/>
    <m/>
  </r>
  <r>
    <x v="0"/>
    <x v="20"/>
    <x v="5"/>
    <x v="11"/>
    <n v="0.63925276003391762"/>
    <n v="418.43"/>
    <n v="744"/>
    <n v="101.96"/>
    <n v="4.95"/>
    <n v="23.79"/>
    <n v="43"/>
    <n v="13.88"/>
    <n v="16.989999999999998"/>
    <n v="0"/>
    <n v="0.99"/>
    <n v="21.39"/>
    <n v="14.05"/>
    <n v="7.32"/>
    <n v="8.9600000000000009"/>
    <n v="1.22"/>
    <n v="0"/>
    <n v="0"/>
    <n v="0"/>
    <n v="0"/>
    <n v="0"/>
    <n v="0"/>
    <n v="0"/>
    <n v="0"/>
    <n v="676.93000000000006"/>
    <n v="784480"/>
    <n v="881854.11332755862"/>
    <m/>
    <m/>
    <m/>
  </r>
  <r>
    <x v="0"/>
    <x v="20"/>
    <x v="2"/>
    <x v="12"/>
    <n v="0.5408267595652746"/>
    <n v="388.48"/>
    <n v="744"/>
    <n v="146.68"/>
    <n v="16.329999999999998"/>
    <n v="14.92"/>
    <n v="5.74"/>
    <n v="41.49"/>
    <n v="11.5"/>
    <n v="15"/>
    <n v="3.34"/>
    <n v="14.25"/>
    <n v="4.66"/>
    <n v="68.209999999999994"/>
    <n v="3.99"/>
    <n v="1.68"/>
    <n v="0.34"/>
    <n v="0"/>
    <n v="0"/>
    <n v="0"/>
    <n v="0"/>
    <n v="0"/>
    <n v="0"/>
    <n v="0"/>
    <n v="736.61"/>
    <n v="833404"/>
    <n v="662949.13854005898"/>
    <m/>
    <m/>
    <m/>
  </r>
  <r>
    <x v="0"/>
    <x v="20"/>
    <x v="6"/>
    <x v="13"/>
    <n v="0.47286925685596715"/>
    <n v="230.94"/>
    <n v="744"/>
    <n v="31.09"/>
    <n v="60.28"/>
    <n v="22.47"/>
    <n v="98.64"/>
    <n v="7.74"/>
    <n v="74.36"/>
    <n v="14.75"/>
    <n v="18.73"/>
    <n v="31.02"/>
    <n v="83.13"/>
    <n v="21.74"/>
    <n v="12.61"/>
    <n v="4.7699999999999996"/>
    <n v="0"/>
    <n v="0"/>
    <n v="0"/>
    <n v="0"/>
    <n v="0"/>
    <n v="0"/>
    <n v="0"/>
    <n v="0"/>
    <n v="712.27"/>
    <n v="439951"/>
    <n v="945528.54020708054"/>
    <m/>
    <m/>
    <m/>
  </r>
  <r>
    <x v="0"/>
    <x v="20"/>
    <x v="0"/>
    <x v="14"/>
    <n v="0.70531047195767205"/>
    <n v="312.58"/>
    <n v="744"/>
    <n v="27.34"/>
    <n v="218.51"/>
    <n v="60.79"/>
    <n v="22.14"/>
    <n v="25.34"/>
    <n v="20.27"/>
    <n v="0"/>
    <n v="2.27"/>
    <n v="0"/>
    <n v="2.73"/>
    <n v="29.2"/>
    <n v="4.1500000000000004"/>
    <n v="0"/>
    <n v="0"/>
    <n v="0"/>
    <n v="0"/>
    <n v="0"/>
    <n v="0"/>
    <n v="0"/>
    <n v="0"/>
    <n v="0"/>
    <n v="725.31999999999994"/>
    <n v="399940"/>
    <n v="439689.12895283313"/>
    <m/>
    <m/>
    <m/>
  </r>
  <r>
    <x v="0"/>
    <x v="20"/>
    <x v="4"/>
    <x v="15"/>
    <n v="0.7411929238858026"/>
    <n v="596.65"/>
    <n v="744"/>
    <n v="53.72"/>
    <n v="2.19"/>
    <n v="1.35"/>
    <n v="4.0999999999999996"/>
    <n v="0.9"/>
    <n v="3.44"/>
    <n v="4.32"/>
    <n v="1.07"/>
    <n v="18.53"/>
    <n v="0.57999999999999996"/>
    <n v="56.11"/>
    <n v="2.2200000000000002"/>
    <n v="0.57999999999999996"/>
    <n v="0"/>
    <n v="0"/>
    <n v="0"/>
    <n v="0"/>
    <n v="0"/>
    <n v="0"/>
    <n v="0"/>
    <n v="0"/>
    <n v="745.76"/>
    <n v="515400"/>
    <n v="409654.25544284459"/>
    <m/>
    <m/>
    <m/>
  </r>
  <r>
    <x v="0"/>
    <x v="20"/>
    <x v="4"/>
    <x v="16"/>
    <n v="0.77331688485185179"/>
    <n v="620.65"/>
    <n v="744"/>
    <n v="44.29"/>
    <n v="1.67"/>
    <n v="4.6100000000000003"/>
    <n v="3.51"/>
    <n v="3.63"/>
    <n v="1.55"/>
    <n v="0"/>
    <n v="0"/>
    <n v="5.88"/>
    <n v="0.2"/>
    <n v="33.5"/>
    <n v="7.18"/>
    <n v="0"/>
    <n v="0"/>
    <n v="0"/>
    <n v="0"/>
    <n v="0"/>
    <n v="0"/>
    <n v="0"/>
    <n v="0"/>
    <n v="0"/>
    <n v="726.67"/>
    <n v="536300"/>
    <n v="421711.32326138631"/>
    <m/>
    <m/>
    <m/>
  </r>
  <r>
    <x v="0"/>
    <x v="20"/>
    <x v="7"/>
    <x v="17"/>
    <n v="0.58897962962962958"/>
    <n v="349.84"/>
    <n v="744"/>
    <n v="61.5"/>
    <n v="241.85"/>
    <n v="1.38"/>
    <n v="1.83"/>
    <n v="0"/>
    <n v="29.48"/>
    <n v="28.47"/>
    <n v="10.31"/>
    <n v="3.64"/>
    <n v="2.97"/>
    <n v="-10.46"/>
    <n v="0.37"/>
    <n v="0"/>
    <n v="0"/>
    <n v="0"/>
    <n v="0"/>
    <n v="0"/>
    <n v="0"/>
    <n v="0"/>
    <n v="0"/>
    <n v="0"/>
    <n v="721.18000000000006"/>
    <n v="2091639"/>
    <n v="1583224.6764924354"/>
    <m/>
    <m/>
    <m/>
  </r>
  <r>
    <x v="0"/>
    <x v="20"/>
    <x v="3"/>
    <x v="18"/>
    <n v="0.54190859388679236"/>
    <n v="339.48"/>
    <n v="744"/>
    <n v="89.29"/>
    <n v="4.5599999999999996"/>
    <n v="144.96"/>
    <n v="1.19"/>
    <n v="0.21"/>
    <n v="15.6"/>
    <n v="17.54"/>
    <n v="0"/>
    <n v="0.15"/>
    <n v="0.48"/>
    <n v="28.38"/>
    <n v="4.95"/>
    <n v="0.15"/>
    <n v="1.31"/>
    <n v="0"/>
    <n v="0"/>
    <n v="0"/>
    <n v="0"/>
    <n v="0"/>
    <n v="0"/>
    <n v="0"/>
    <n v="648.25"/>
    <n v="854200"/>
    <n v="846403.41174716165"/>
    <m/>
    <m/>
    <m/>
  </r>
  <r>
    <x v="0"/>
    <x v="21"/>
    <x v="0"/>
    <x v="0"/>
    <n v="0.76042042361168605"/>
    <n v="317.58999999999997"/>
    <n v="744"/>
    <n v="92.52"/>
    <n v="39.840000000000003"/>
    <n v="4.05"/>
    <n v="144.47999999999999"/>
    <n v="7.97"/>
    <n v="15.02"/>
    <n v="0"/>
    <n v="0"/>
    <n v="20.23"/>
    <n v="2.4900000000000002"/>
    <n v="97.36"/>
    <n v="2.06"/>
    <n v="0.41"/>
    <n v="0"/>
    <n v="0"/>
    <n v="0"/>
    <n v="0"/>
    <n v="0"/>
    <n v="0"/>
    <n v="0"/>
    <n v="0"/>
    <n v="744.02"/>
    <n v="362530"/>
    <m/>
    <m/>
    <m/>
    <m/>
  </r>
  <r>
    <x v="0"/>
    <x v="21"/>
    <x v="0"/>
    <x v="1"/>
    <n v="0.69618398787878777"/>
    <n v="398.33"/>
    <n v="744"/>
    <n v="137.55000000000001"/>
    <n v="8.48"/>
    <n v="1.25"/>
    <n v="118.04"/>
    <n v="30.31"/>
    <n v="9.34"/>
    <n v="0"/>
    <n v="0"/>
    <n v="0"/>
    <n v="6.03"/>
    <n v="26.92"/>
    <n v="2.62"/>
    <n v="0"/>
    <n v="0"/>
    <n v="0"/>
    <n v="0"/>
    <n v="0"/>
    <n v="0"/>
    <n v="0"/>
    <n v="0"/>
    <n v="0"/>
    <n v="738.86999999999989"/>
    <n v="510255"/>
    <m/>
    <m/>
    <m/>
    <m/>
  </r>
  <r>
    <x v="0"/>
    <x v="21"/>
    <x v="1"/>
    <x v="2"/>
    <n v="0.68640475919117661"/>
    <n v="88.1"/>
    <n v="744"/>
    <n v="11.14"/>
    <n v="572.98"/>
    <n v="0"/>
    <n v="0"/>
    <n v="5.29"/>
    <n v="15.84"/>
    <n v="0.64"/>
    <n v="31.74"/>
    <n v="2.68"/>
    <n v="0.01"/>
    <n v="13.67"/>
    <n v="1.58"/>
    <n v="0.34"/>
    <n v="0"/>
    <n v="0"/>
    <n v="0"/>
    <n v="0"/>
    <n v="0"/>
    <n v="0"/>
    <n v="0"/>
    <n v="0"/>
    <n v="744.01"/>
    <n v="179630"/>
    <m/>
    <m/>
    <m/>
    <m/>
  </r>
  <r>
    <x v="0"/>
    <x v="21"/>
    <x v="2"/>
    <x v="3"/>
    <n v="0.53923366299999997"/>
    <n v="428.62"/>
    <n v="744"/>
    <n v="117.5"/>
    <n v="14"/>
    <n v="15.52"/>
    <n v="2.5299999999999998"/>
    <n v="39.51"/>
    <n v="26.56"/>
    <n v="21.84"/>
    <n v="4.6900000000000004"/>
    <n v="7.7"/>
    <n v="2.58"/>
    <n v="54.53"/>
    <n v="6.65"/>
    <n v="1.31"/>
    <n v="0"/>
    <n v="0"/>
    <n v="0"/>
    <n v="0"/>
    <n v="0"/>
    <n v="0"/>
    <n v="0"/>
    <n v="0"/>
    <n v="743.54"/>
    <n v="903999"/>
    <m/>
    <m/>
    <m/>
    <m/>
  </r>
  <r>
    <x v="0"/>
    <x v="21"/>
    <x v="2"/>
    <x v="4"/>
    <n v="0.56813721429629627"/>
    <n v="410.79"/>
    <n v="744"/>
    <n v="123.27"/>
    <n v="7.06"/>
    <n v="10.51"/>
    <n v="7.53"/>
    <n v="34.94"/>
    <n v="13.31"/>
    <n v="16.2"/>
    <n v="3.36"/>
    <n v="9.7799999999999994"/>
    <n v="11.3"/>
    <n v="53.7"/>
    <n v="3.79"/>
    <n v="1.26"/>
    <n v="0"/>
    <n v="0"/>
    <n v="0"/>
    <n v="0"/>
    <n v="0"/>
    <n v="0"/>
    <n v="0"/>
    <n v="0"/>
    <n v="706.8"/>
    <n v="883320"/>
    <m/>
    <m/>
    <m/>
    <m/>
  </r>
  <r>
    <x v="0"/>
    <x v="21"/>
    <x v="3"/>
    <x v="5"/>
    <n v="0.58060872805772001"/>
    <n v="497.14"/>
    <n v="744"/>
    <n v="62.54"/>
    <n v="34.21"/>
    <n v="10.54"/>
    <n v="4.95"/>
    <n v="30.12"/>
    <n v="24.72"/>
    <n v="10.09"/>
    <n v="1.34"/>
    <n v="9.67"/>
    <n v="4.2"/>
    <n v="38.369999999999997"/>
    <n v="4.16"/>
    <n v="2.7"/>
    <n v="1.43"/>
    <n v="0"/>
    <n v="0"/>
    <n v="0"/>
    <n v="0"/>
    <n v="0"/>
    <n v="0"/>
    <n v="0"/>
    <n v="736.18"/>
    <n v="857330"/>
    <m/>
    <m/>
    <m/>
    <m/>
  </r>
  <r>
    <x v="0"/>
    <x v="21"/>
    <x v="3"/>
    <x v="6"/>
    <n v="0.56920035442515837"/>
    <n v="453.76"/>
    <n v="744"/>
    <n v="114.13"/>
    <n v="1.01"/>
    <n v="7.66"/>
    <n v="1.31"/>
    <n v="37.46"/>
    <n v="5.36"/>
    <n v="15.43"/>
    <n v="5.85"/>
    <n v="10.01"/>
    <n v="8.94"/>
    <n v="64.81"/>
    <n v="3.03"/>
    <n v="1.92"/>
    <n v="0.69"/>
    <n v="0"/>
    <n v="0"/>
    <n v="0"/>
    <n v="0"/>
    <n v="0"/>
    <n v="0"/>
    <n v="0"/>
    <n v="731.37"/>
    <n v="1020161"/>
    <m/>
    <m/>
    <m/>
    <m/>
  </r>
  <r>
    <x v="0"/>
    <x v="21"/>
    <x v="4"/>
    <x v="7"/>
    <n v="0.8030330821234567"/>
    <n v="523.02"/>
    <n v="744"/>
    <n v="82.43"/>
    <n v="2.2400000000000002"/>
    <n v="16.010000000000002"/>
    <n v="1.37"/>
    <n v="0.06"/>
    <n v="2.09"/>
    <n v="32.9"/>
    <n v="3.27"/>
    <n v="4.03"/>
    <n v="0.7"/>
    <n v="42.74"/>
    <n v="0.63"/>
    <n v="0"/>
    <n v="0"/>
    <n v="0"/>
    <n v="0"/>
    <n v="0"/>
    <n v="0"/>
    <n v="0"/>
    <n v="0"/>
    <n v="0"/>
    <n v="711.49"/>
    <n v="434810"/>
    <m/>
    <m/>
    <m/>
    <m/>
  </r>
  <r>
    <x v="0"/>
    <x v="21"/>
    <x v="4"/>
    <x v="8"/>
    <n v="0.80771534782267773"/>
    <n v="623.12"/>
    <n v="744"/>
    <n v="61.76"/>
    <n v="2.34"/>
    <n v="0.85"/>
    <n v="2.66"/>
    <n v="1.45"/>
    <n v="0.87"/>
    <n v="7.34"/>
    <n v="1.82"/>
    <n v="2.94"/>
    <n v="1.68"/>
    <n v="33.89"/>
    <n v="0.28000000000000003"/>
    <n v="0.03"/>
    <n v="0"/>
    <n v="0"/>
    <n v="0"/>
    <n v="0"/>
    <n v="0"/>
    <n v="0"/>
    <n v="0"/>
    <n v="0"/>
    <n v="741.03"/>
    <n v="501000"/>
    <m/>
    <m/>
    <m/>
    <m/>
  </r>
  <r>
    <x v="0"/>
    <x v="21"/>
    <x v="4"/>
    <x v="9"/>
    <n v="0.73188424462945811"/>
    <n v="573.57000000000005"/>
    <n v="744"/>
    <n v="72.37"/>
    <n v="4.8099999999999996"/>
    <n v="1.84"/>
    <n v="1.32"/>
    <n v="1.25"/>
    <n v="1.86"/>
    <n v="8.4600000000000009"/>
    <n v="4.6500000000000004"/>
    <n v="10.86"/>
    <n v="2.54"/>
    <n v="54.61"/>
    <n v="0.62"/>
    <n v="0.32"/>
    <n v="0.51"/>
    <n v="0"/>
    <n v="0"/>
    <n v="0"/>
    <n v="0"/>
    <n v="0"/>
    <n v="0"/>
    <n v="0"/>
    <n v="739.59"/>
    <n v="449740"/>
    <m/>
    <m/>
    <m/>
    <m/>
  </r>
  <r>
    <x v="0"/>
    <x v="21"/>
    <x v="4"/>
    <x v="10"/>
    <n v="0.70041431108719132"/>
    <n v="531.52"/>
    <n v="744"/>
    <n v="97.4"/>
    <n v="1.8"/>
    <n v="2.38"/>
    <n v="5.85"/>
    <n v="1.74"/>
    <n v="2.0699999999999998"/>
    <n v="19.059999999999999"/>
    <n v="8.41"/>
    <n v="10.56"/>
    <n v="0.42"/>
    <n v="61.36"/>
    <n v="0.61"/>
    <n v="1.49"/>
    <n v="0"/>
    <n v="0"/>
    <n v="0"/>
    <n v="0"/>
    <n v="0"/>
    <n v="0"/>
    <n v="0"/>
    <n v="0"/>
    <n v="744.67"/>
    <n v="407655"/>
    <m/>
    <m/>
    <m/>
    <m/>
  </r>
  <r>
    <x v="0"/>
    <x v="21"/>
    <x v="5"/>
    <x v="11"/>
    <n v="0.63925276003391762"/>
    <n v="516.13"/>
    <n v="744"/>
    <n v="106.34"/>
    <n v="5.09"/>
    <n v="20.13"/>
    <n v="15.24"/>
    <n v="22.7"/>
    <n v="12.81"/>
    <n v="0"/>
    <n v="6.41"/>
    <n v="7.29"/>
    <n v="3.07"/>
    <n v="-0.93"/>
    <n v="8.43"/>
    <n v="6.11"/>
    <n v="0"/>
    <n v="0"/>
    <n v="0"/>
    <n v="0"/>
    <n v="0"/>
    <n v="0"/>
    <n v="0"/>
    <n v="0"/>
    <n v="728.81999999999994"/>
    <n v="943690"/>
    <m/>
    <m/>
    <m/>
    <m/>
  </r>
  <r>
    <x v="0"/>
    <x v="21"/>
    <x v="2"/>
    <x v="12"/>
    <n v="0.5408267595652746"/>
    <n v="395.39"/>
    <n v="744"/>
    <n v="120.69"/>
    <n v="5.33"/>
    <n v="8.8800000000000008"/>
    <n v="3.93"/>
    <n v="41.88"/>
    <n v="21.43"/>
    <n v="13.04"/>
    <n v="0.95"/>
    <n v="13.41"/>
    <n v="12.45"/>
    <n v="60.31"/>
    <n v="5.28"/>
    <n v="0.28999999999999998"/>
    <n v="0.95"/>
    <n v="0"/>
    <n v="0"/>
    <n v="0"/>
    <n v="0"/>
    <n v="0"/>
    <n v="0"/>
    <n v="0"/>
    <n v="704.20999999999992"/>
    <n v="845720"/>
    <m/>
    <m/>
    <m/>
    <m/>
  </r>
  <r>
    <x v="0"/>
    <x v="21"/>
    <x v="6"/>
    <x v="13"/>
    <n v="0.47286925685596715"/>
    <n v="145.12"/>
    <n v="744"/>
    <n v="26.98"/>
    <n v="345.6"/>
    <n v="87.92"/>
    <n v="1.92"/>
    <n v="35.33"/>
    <n v="45.77"/>
    <n v="10.96"/>
    <n v="0"/>
    <n v="8.1300000000000008"/>
    <n v="0.37"/>
    <n v="26.5"/>
    <n v="9.41"/>
    <n v="0"/>
    <n v="0"/>
    <n v="0"/>
    <n v="0"/>
    <n v="0"/>
    <n v="0"/>
    <n v="0"/>
    <n v="0"/>
    <n v="0"/>
    <n v="744.0100000000001"/>
    <n v="276530"/>
    <m/>
    <m/>
    <m/>
    <m/>
  </r>
  <r>
    <x v="0"/>
    <x v="21"/>
    <x v="0"/>
    <x v="14"/>
    <n v="0.70531047195767205"/>
    <n v="293.77"/>
    <n v="744"/>
    <n v="20.8"/>
    <n v="78.75"/>
    <n v="18.14"/>
    <n v="220.94"/>
    <n v="34.75"/>
    <n v="16.57"/>
    <n v="0"/>
    <n v="6.48"/>
    <n v="0"/>
    <n v="3.86"/>
    <n v="34.200000000000003"/>
    <n v="2.86"/>
    <n v="0"/>
    <n v="0"/>
    <n v="0"/>
    <n v="0"/>
    <n v="0"/>
    <n v="0"/>
    <n v="0"/>
    <n v="0"/>
    <n v="0"/>
    <n v="731.12"/>
    <n v="374460"/>
    <m/>
    <m/>
    <m/>
    <m/>
  </r>
  <r>
    <x v="0"/>
    <x v="21"/>
    <x v="4"/>
    <x v="15"/>
    <n v="0.7411929238858026"/>
    <n v="541.92999999999995"/>
    <n v="744"/>
    <n v="78.62"/>
    <n v="0.26"/>
    <n v="5.0199999999999996"/>
    <n v="2.59"/>
    <n v="1.37"/>
    <n v="0.56999999999999995"/>
    <n v="4.84"/>
    <n v="6.86"/>
    <n v="5.09"/>
    <n v="0.19"/>
    <n v="74.319999999999993"/>
    <n v="0.34"/>
    <n v="0"/>
    <n v="0"/>
    <n v="0"/>
    <n v="0"/>
    <n v="0"/>
    <n v="0"/>
    <n v="0"/>
    <n v="0"/>
    <n v="0"/>
    <n v="722"/>
    <n v="471230"/>
    <m/>
    <m/>
    <m/>
    <m/>
  </r>
  <r>
    <x v="0"/>
    <x v="21"/>
    <x v="4"/>
    <x v="16"/>
    <n v="0.77331688485185179"/>
    <n v="574.39"/>
    <n v="744"/>
    <n v="63.46"/>
    <n v="0.69"/>
    <n v="3.42"/>
    <n v="3.15"/>
    <n v="1.73"/>
    <n v="0.3"/>
    <n v="0"/>
    <n v="2.94"/>
    <n v="6.35"/>
    <n v="0.23"/>
    <n v="75.510000000000005"/>
    <n v="0.79"/>
    <n v="0.31"/>
    <n v="0"/>
    <n v="0"/>
    <n v="0"/>
    <n v="0"/>
    <n v="0"/>
    <n v="0"/>
    <n v="0"/>
    <n v="0"/>
    <n v="733.27"/>
    <n v="503900"/>
    <m/>
    <m/>
    <m/>
    <m/>
  </r>
  <r>
    <x v="0"/>
    <x v="21"/>
    <x v="7"/>
    <x v="17"/>
    <n v="0.58897962962962958"/>
    <n v="390.32"/>
    <n v="744"/>
    <n v="43.85"/>
    <n v="128.5"/>
    <n v="123.8"/>
    <n v="0"/>
    <n v="0"/>
    <n v="29.41"/>
    <n v="38.33"/>
    <n v="0"/>
    <n v="2.31"/>
    <n v="0"/>
    <n v="-40.9"/>
    <n v="0.34"/>
    <n v="0"/>
    <n v="0"/>
    <n v="0"/>
    <n v="0"/>
    <n v="0"/>
    <n v="0"/>
    <n v="0"/>
    <n v="0"/>
    <n v="0"/>
    <n v="715.96"/>
    <n v="2365573"/>
    <m/>
    <m/>
    <m/>
    <m/>
  </r>
  <r>
    <x v="0"/>
    <x v="21"/>
    <x v="3"/>
    <x v="18"/>
    <n v="0.54190859388679236"/>
    <n v="401.29"/>
    <n v="744"/>
    <n v="47.78"/>
    <n v="26.46"/>
    <n v="167.36"/>
    <n v="0"/>
    <n v="0.09"/>
    <n v="19.13"/>
    <n v="21.29"/>
    <n v="2.16"/>
    <n v="0.54"/>
    <n v="0"/>
    <n v="39.44"/>
    <n v="5.98"/>
    <n v="0"/>
    <n v="0"/>
    <n v="0"/>
    <n v="0"/>
    <n v="0"/>
    <n v="0"/>
    <n v="0"/>
    <n v="0"/>
    <n v="0"/>
    <n v="731.52000000000021"/>
    <n v="949970"/>
    <m/>
    <m/>
    <m/>
    <m/>
  </r>
  <r>
    <x v="0"/>
    <x v="21"/>
    <x v="6"/>
    <x v="19"/>
    <n v="0.5503509184704185"/>
    <n v="285.38"/>
    <n v="744"/>
    <n v="46.21"/>
    <n v="0.51"/>
    <n v="150.29"/>
    <n v="0"/>
    <n v="3.69"/>
    <n v="9.94"/>
    <n v="9.9700000000000006"/>
    <n v="2.67"/>
    <n v="0"/>
    <n v="1.1499999999999999"/>
    <n v="45.21"/>
    <n v="3.84"/>
    <n v="0"/>
    <n v="0"/>
    <n v="0"/>
    <n v="0"/>
    <n v="0"/>
    <n v="0"/>
    <n v="0"/>
    <n v="0"/>
    <n v="0"/>
    <n v="558.8599999999999"/>
    <n v="679353"/>
    <m/>
    <m/>
    <m/>
    <m/>
  </r>
  <r>
    <x v="0"/>
    <x v="22"/>
    <x v="0"/>
    <x v="0"/>
    <n v="0.76042042361168605"/>
    <n v="384.84"/>
    <n v="744"/>
    <n v="25.1"/>
    <n v="65.33"/>
    <n v="3.1"/>
    <n v="136.63999999999999"/>
    <n v="17.52"/>
    <n v="28.1"/>
    <n v="0"/>
    <n v="1.75"/>
    <n v="14.82"/>
    <n v="5.77"/>
    <n v="31.32"/>
    <n v="4.93"/>
    <n v="0.68"/>
    <n v="0"/>
    <n v="0"/>
    <n v="0"/>
    <n v="0"/>
    <n v="0"/>
    <n v="0"/>
    <n v="0"/>
    <n v="0"/>
    <n v="719.9"/>
    <n v="367160"/>
    <n v="465011.41186772974"/>
    <m/>
    <m/>
    <m/>
  </r>
  <r>
    <x v="0"/>
    <x v="22"/>
    <x v="0"/>
    <x v="1"/>
    <n v="0.69618398787878777"/>
    <n v="362.61"/>
    <n v="744"/>
    <n v="188.31"/>
    <n v="1.8"/>
    <n v="0.32"/>
    <n v="65.86"/>
    <n v="27.25"/>
    <n v="7.91"/>
    <n v="0"/>
    <n v="0"/>
    <n v="0"/>
    <n v="4.1100000000000003"/>
    <n v="-8.4499999999999993"/>
    <n v="1.4"/>
    <n v="0"/>
    <n v="0"/>
    <n v="0"/>
    <n v="0"/>
    <n v="0"/>
    <n v="0"/>
    <n v="0"/>
    <n v="0"/>
    <n v="0"/>
    <n v="651.12000000000012"/>
    <n v="426375"/>
    <n v="779145.31581597356"/>
    <m/>
    <m/>
    <m/>
  </r>
  <r>
    <x v="0"/>
    <x v="22"/>
    <x v="1"/>
    <x v="2"/>
    <n v="0.68640475919117661"/>
    <n v="363.53"/>
    <n v="744"/>
    <n v="23.34"/>
    <n v="138.51"/>
    <n v="4.16"/>
    <n v="65.650000000000006"/>
    <n v="28.75"/>
    <n v="10.14"/>
    <n v="8.31"/>
    <n v="11.25"/>
    <n v="4.37"/>
    <n v="14.47"/>
    <n v="-5.36"/>
    <n v="3.64"/>
    <n v="15.79"/>
    <n v="0"/>
    <n v="0"/>
    <n v="0"/>
    <n v="0"/>
    <n v="0"/>
    <n v="0"/>
    <n v="0"/>
    <n v="0"/>
    <n v="686.55"/>
    <n v="734400"/>
    <n v="676220.47987616144"/>
    <m/>
    <m/>
    <m/>
  </r>
  <r>
    <x v="0"/>
    <x v="22"/>
    <x v="2"/>
    <x v="3"/>
    <n v="0.53923366299999997"/>
    <n v="349.07"/>
    <n v="744"/>
    <n v="95.42"/>
    <n v="5.23"/>
    <n v="96.8"/>
    <n v="30.04"/>
    <n v="31.75"/>
    <n v="20.010000000000002"/>
    <n v="24.67"/>
    <n v="15.41"/>
    <n v="11.32"/>
    <n v="2.87"/>
    <n v="26.36"/>
    <n v="9.9499999999999993"/>
    <n v="1.37"/>
    <n v="0"/>
    <n v="0"/>
    <n v="0"/>
    <n v="0"/>
    <n v="0"/>
    <n v="0"/>
    <n v="0"/>
    <n v="0"/>
    <n v="720.27"/>
    <n v="744540"/>
    <n v="767742.04137668235"/>
    <m/>
    <m/>
    <m/>
  </r>
  <r>
    <x v="0"/>
    <x v="22"/>
    <x v="2"/>
    <x v="4"/>
    <n v="0.56813721429629627"/>
    <n v="397.62"/>
    <n v="744"/>
    <n v="113.05"/>
    <n v="8.14"/>
    <n v="15.92"/>
    <n v="22.07"/>
    <n v="34.19"/>
    <n v="12.48"/>
    <n v="17.649999999999999"/>
    <n v="8.06"/>
    <n v="20.329999999999998"/>
    <n v="24.49"/>
    <n v="54.03"/>
    <n v="6.38"/>
    <n v="7.64"/>
    <n v="0"/>
    <n v="0"/>
    <n v="0"/>
    <n v="0"/>
    <n v="0"/>
    <n v="0"/>
    <n v="0"/>
    <n v="0"/>
    <n v="742.05"/>
    <n v="849640"/>
    <n v="919928.24622920528"/>
    <m/>
    <m/>
    <m/>
  </r>
  <r>
    <x v="0"/>
    <x v="22"/>
    <x v="3"/>
    <x v="5"/>
    <n v="0.58060872805772001"/>
    <n v="347.21"/>
    <n v="744"/>
    <n v="110.38"/>
    <n v="7.96"/>
    <n v="3.76"/>
    <n v="32.950000000000003"/>
    <n v="18.79"/>
    <n v="16.55"/>
    <n v="16.940000000000001"/>
    <n v="9.94"/>
    <n v="14.47"/>
    <n v="6.57"/>
    <n v="109.14"/>
    <n v="6.4"/>
    <n v="4.13"/>
    <n v="0"/>
    <n v="0"/>
    <n v="0"/>
    <n v="0"/>
    <n v="0"/>
    <n v="0"/>
    <n v="0"/>
    <n v="0"/>
    <n v="705.18999999999994"/>
    <n v="742300"/>
    <n v="672223.65645358164"/>
    <m/>
    <m/>
    <m/>
  </r>
  <r>
    <x v="0"/>
    <x v="22"/>
    <x v="3"/>
    <x v="6"/>
    <n v="0.56920035442515837"/>
    <n v="343.82"/>
    <n v="744"/>
    <n v="159.22"/>
    <n v="3.17"/>
    <n v="10.66"/>
    <n v="8"/>
    <n v="54.82"/>
    <n v="4.82"/>
    <n v="25.05"/>
    <n v="4.4400000000000004"/>
    <n v="16.72"/>
    <n v="16.11"/>
    <n v="70.05"/>
    <n v="3.36"/>
    <n v="1.1599999999999999"/>
    <n v="0"/>
    <n v="0"/>
    <n v="0"/>
    <n v="0"/>
    <n v="0"/>
    <n v="0"/>
    <n v="0"/>
    <n v="0"/>
    <n v="721.40000000000009"/>
    <n v="830300"/>
    <n v="869986.81054849364"/>
    <m/>
    <m/>
    <m/>
  </r>
  <r>
    <x v="0"/>
    <x v="22"/>
    <x v="4"/>
    <x v="7"/>
    <n v="0.8030330821234567"/>
    <n v="521.42999999999995"/>
    <n v="744"/>
    <n v="69.349999999999994"/>
    <n v="16.16"/>
    <n v="0.14000000000000001"/>
    <n v="7.31"/>
    <n v="1.76"/>
    <n v="13.21"/>
    <n v="8.36"/>
    <n v="1.35"/>
    <n v="5.0999999999999996"/>
    <n v="2.04"/>
    <n v="52.45"/>
    <n v="8.86"/>
    <n v="0.03"/>
    <n v="0"/>
    <n v="0"/>
    <n v="0"/>
    <n v="0"/>
    <n v="0"/>
    <n v="0"/>
    <n v="0"/>
    <n v="0"/>
    <n v="707.55"/>
    <n v="410200"/>
    <n v="409767.50153846148"/>
    <m/>
    <m/>
    <m/>
  </r>
  <r>
    <x v="0"/>
    <x v="22"/>
    <x v="4"/>
    <x v="8"/>
    <n v="0.80771534782267773"/>
    <n v="455.73"/>
    <n v="744"/>
    <n v="104.48"/>
    <n v="26.94"/>
    <n v="31.38"/>
    <n v="13.01"/>
    <n v="0.53"/>
    <n v="16.5"/>
    <n v="10.71"/>
    <n v="1.1299999999999999"/>
    <n v="5.03"/>
    <n v="2.2599999999999998"/>
    <n v="25.93"/>
    <n v="7.57"/>
    <n v="0"/>
    <n v="0"/>
    <n v="0"/>
    <n v="0"/>
    <n v="0"/>
    <n v="0"/>
    <n v="0"/>
    <n v="0"/>
    <n v="0"/>
    <n v="701.2"/>
    <n v="344600"/>
    <n v="409767.50153846148"/>
    <m/>
    <m/>
    <m/>
  </r>
  <r>
    <x v="0"/>
    <x v="22"/>
    <x v="4"/>
    <x v="9"/>
    <n v="0.73188424462945811"/>
    <n v="494.29"/>
    <n v="744"/>
    <n v="98.23"/>
    <n v="32.89"/>
    <n v="1.22"/>
    <n v="4.8600000000000003"/>
    <n v="1.92"/>
    <n v="15.76"/>
    <n v="6.55"/>
    <n v="0"/>
    <n v="7.83"/>
    <n v="0.86"/>
    <n v="41.8"/>
    <n v="4.8600000000000003"/>
    <n v="0"/>
    <n v="0"/>
    <n v="0"/>
    <n v="0"/>
    <n v="0"/>
    <n v="0"/>
    <n v="0"/>
    <n v="0"/>
    <n v="0"/>
    <n v="711.07"/>
    <n v="382260"/>
    <n v="409767.50153846148"/>
    <m/>
    <m/>
    <m/>
  </r>
  <r>
    <x v="0"/>
    <x v="22"/>
    <x v="4"/>
    <x v="10"/>
    <n v="0.70041431108719132"/>
    <n v="490.79"/>
    <n v="744"/>
    <n v="63.49"/>
    <n v="20.32"/>
    <n v="2.68"/>
    <n v="7.03"/>
    <n v="1.84"/>
    <n v="11.1"/>
    <n v="17.16"/>
    <n v="2.09"/>
    <n v="11.41"/>
    <n v="1.72"/>
    <n v="76.61"/>
    <n v="9.25"/>
    <n v="0"/>
    <n v="0"/>
    <n v="0"/>
    <n v="0"/>
    <n v="0"/>
    <n v="0"/>
    <n v="0"/>
    <n v="0"/>
    <n v="0"/>
    <n v="715.49"/>
    <n v="384200"/>
    <n v="409767.50153846148"/>
    <m/>
    <m/>
    <m/>
  </r>
  <r>
    <x v="0"/>
    <x v="22"/>
    <x v="5"/>
    <x v="11"/>
    <n v="0.63925276003391762"/>
    <n v="232.26"/>
    <n v="744"/>
    <n v="80.19"/>
    <n v="5.69"/>
    <n v="12.76"/>
    <n v="21.03"/>
    <n v="24.88"/>
    <n v="9.4600000000000009"/>
    <n v="0"/>
    <n v="32.32"/>
    <n v="10.99"/>
    <n v="6.96"/>
    <n v="43.26"/>
    <n v="2.2799999999999998"/>
    <n v="1"/>
    <n v="0"/>
    <n v="0"/>
    <n v="0"/>
    <n v="0"/>
    <n v="0"/>
    <n v="0"/>
    <n v="0"/>
    <n v="0"/>
    <n v="483.08000000000004"/>
    <n v="482730"/>
    <n v="864468.20882442768"/>
    <m/>
    <m/>
    <m/>
  </r>
  <r>
    <x v="0"/>
    <x v="22"/>
    <x v="2"/>
    <x v="12"/>
    <n v="0.5408267595652746"/>
    <n v="353.91"/>
    <n v="744"/>
    <n v="144.49"/>
    <n v="0.26"/>
    <n v="22.94"/>
    <n v="31.88"/>
    <n v="43.08"/>
    <n v="15.92"/>
    <n v="16.68"/>
    <n v="15.07"/>
    <n v="10.85"/>
    <n v="7.51"/>
    <n v="67.59"/>
    <n v="4.66"/>
    <n v="3.77"/>
    <n v="0"/>
    <n v="0"/>
    <n v="0"/>
    <n v="0"/>
    <n v="0"/>
    <n v="0"/>
    <n v="0"/>
    <n v="0"/>
    <n v="738.61"/>
    <n v="797914"/>
    <n v="934485.39780803805"/>
    <m/>
    <m/>
    <m/>
  </r>
  <r>
    <x v="0"/>
    <x v="22"/>
    <x v="6"/>
    <x v="13"/>
    <n v="0.47286925685596715"/>
    <n v="305.61"/>
    <n v="744"/>
    <n v="40.729999999999997"/>
    <n v="6.2"/>
    <n v="57.24"/>
    <n v="27.84"/>
    <n v="25.37"/>
    <n v="26.44"/>
    <n v="12.82"/>
    <n v="5.09"/>
    <n v="34.200000000000003"/>
    <n v="34.85"/>
    <n v="91.43"/>
    <n v="7.56"/>
    <n v="2.1800000000000002"/>
    <n v="0"/>
    <n v="0"/>
    <n v="0"/>
    <n v="0"/>
    <n v="0"/>
    <n v="0"/>
    <n v="0"/>
    <n v="0"/>
    <n v="677.56000000000006"/>
    <n v="722060"/>
    <n v="808473.68923076929"/>
    <m/>
    <m/>
    <m/>
  </r>
  <r>
    <x v="0"/>
    <x v="22"/>
    <x v="0"/>
    <x v="14"/>
    <n v="0.70531047195767205"/>
    <n v="262.47000000000003"/>
    <n v="744"/>
    <n v="12.46"/>
    <n v="68.78"/>
    <n v="4.22"/>
    <n v="304.14"/>
    <n v="14.64"/>
    <n v="10.18"/>
    <n v="0"/>
    <n v="0"/>
    <n v="1.57"/>
    <n v="1.31"/>
    <n v="31.87"/>
    <n v="2.64"/>
    <n v="0"/>
    <n v="0"/>
    <n v="0"/>
    <n v="0"/>
    <n v="0"/>
    <n v="0"/>
    <n v="0"/>
    <n v="0"/>
    <n v="0"/>
    <n v="714.28"/>
    <n v="356844"/>
    <n v="209769.5946028707"/>
    <m/>
    <m/>
    <m/>
  </r>
  <r>
    <x v="0"/>
    <x v="22"/>
    <x v="4"/>
    <x v="15"/>
    <n v="0.7411929238858026"/>
    <n v="636.38"/>
    <n v="744"/>
    <n v="49.61"/>
    <n v="10.19"/>
    <n v="2.63"/>
    <n v="3.5"/>
    <n v="2.33"/>
    <n v="7.12"/>
    <n v="7.35"/>
    <n v="2.16"/>
    <n v="9.7100000000000009"/>
    <n v="0.98"/>
    <n v="-20.190000000000001"/>
    <n v="3.15"/>
    <n v="0"/>
    <n v="0"/>
    <n v="0"/>
    <n v="0"/>
    <n v="0"/>
    <n v="0"/>
    <n v="0"/>
    <n v="0"/>
    <n v="0"/>
    <n v="714.92"/>
    <n v="506700"/>
    <n v="439349.99999999994"/>
    <m/>
    <m/>
    <m/>
  </r>
  <r>
    <x v="0"/>
    <x v="22"/>
    <x v="4"/>
    <x v="16"/>
    <n v="0.77331688485185179"/>
    <n v="618.70000000000005"/>
    <n v="744"/>
    <n v="76.86"/>
    <n v="9.26"/>
    <n v="2.93"/>
    <n v="9.8000000000000007"/>
    <n v="4.17"/>
    <n v="3.77"/>
    <n v="0"/>
    <n v="0.44"/>
    <n v="7.13"/>
    <n v="0.16"/>
    <n v="-14.19"/>
    <n v="4.8"/>
    <n v="0"/>
    <n v="0"/>
    <n v="0"/>
    <n v="0"/>
    <n v="0"/>
    <n v="0"/>
    <n v="0"/>
    <n v="0"/>
    <n v="0"/>
    <n v="723.83"/>
    <n v="474480"/>
    <n v="439349.99999999994"/>
    <m/>
    <m/>
    <m/>
  </r>
  <r>
    <x v="0"/>
    <x v="22"/>
    <x v="7"/>
    <x v="17"/>
    <n v="0.58897962962962958"/>
    <n v="259.81"/>
    <n v="744"/>
    <n v="5.98"/>
    <n v="393.38"/>
    <n v="0"/>
    <n v="1.8"/>
    <n v="0.91"/>
    <n v="62.5"/>
    <n v="25.37"/>
    <n v="0"/>
    <n v="0.14000000000000001"/>
    <n v="0.75"/>
    <n v="-3.09"/>
    <n v="1.47"/>
    <n v="0"/>
    <n v="0"/>
    <n v="0"/>
    <n v="0"/>
    <n v="0"/>
    <n v="0"/>
    <n v="0"/>
    <n v="0"/>
    <n v="0"/>
    <n v="749.0200000000001"/>
    <n v="1502212"/>
    <n v="1346108.8196991"/>
    <m/>
    <m/>
    <m/>
  </r>
  <r>
    <x v="0"/>
    <x v="22"/>
    <x v="3"/>
    <x v="18"/>
    <n v="0.54190859388679236"/>
    <n v="184.17"/>
    <n v="744"/>
    <n v="158.52000000000001"/>
    <n v="161.02000000000001"/>
    <n v="207.16"/>
    <n v="35.72"/>
    <n v="0.62"/>
    <n v="3.97"/>
    <n v="3.35"/>
    <n v="1.35"/>
    <n v="0"/>
    <n v="0.46"/>
    <n v="-103.56"/>
    <n v="0.83"/>
    <n v="1.42"/>
    <n v="0"/>
    <n v="0"/>
    <n v="0"/>
    <n v="0"/>
    <n v="0"/>
    <n v="0"/>
    <n v="0"/>
    <n v="0"/>
    <n v="655.0300000000002"/>
    <n v="190640"/>
    <n v="663730.05527526338"/>
    <m/>
    <m/>
    <m/>
  </r>
  <r>
    <x v="0"/>
    <x v="23"/>
    <x v="0"/>
    <x v="0"/>
    <n v="0.76042042361168605"/>
    <n v="340.17"/>
    <n v="744"/>
    <n v="36.28"/>
    <n v="57.44"/>
    <n v="10.72"/>
    <n v="19.600000000000001"/>
    <n v="18.649999999999999"/>
    <n v="29.11"/>
    <n v="0"/>
    <n v="1.22"/>
    <n v="17.32"/>
    <n v="7.62"/>
    <n v="95.89"/>
    <n v="5.88"/>
    <n v="1.47"/>
    <n v="0"/>
    <n v="0"/>
    <n v="0"/>
    <n v="0"/>
    <n v="0"/>
    <n v="0"/>
    <n v="0"/>
    <n v="0"/>
    <n v="641.37000000000012"/>
    <n v="352900"/>
    <n v="267296.28806550935"/>
    <m/>
    <m/>
    <m/>
  </r>
  <r>
    <x v="0"/>
    <x v="23"/>
    <x v="0"/>
    <x v="1"/>
    <n v="0.69618398787878777"/>
    <n v="328.38"/>
    <n v="744"/>
    <n v="72.8"/>
    <n v="2.06"/>
    <n v="0.1"/>
    <n v="46.88"/>
    <n v="20.71"/>
    <n v="7.48"/>
    <n v="0"/>
    <n v="5.07"/>
    <n v="0"/>
    <n v="2.0299999999999998"/>
    <n v="11.82"/>
    <n v="1.6"/>
    <n v="0"/>
    <n v="0"/>
    <n v="0"/>
    <n v="0"/>
    <n v="0"/>
    <n v="0"/>
    <n v="0"/>
    <n v="0"/>
    <n v="0"/>
    <n v="498.92999999999995"/>
    <n v="436405"/>
    <n v="201343.66535857201"/>
    <m/>
    <m/>
    <m/>
  </r>
  <r>
    <x v="0"/>
    <x v="23"/>
    <x v="1"/>
    <x v="2"/>
    <n v="0.68640475919117661"/>
    <n v="23.6"/>
    <n v="744"/>
    <n v="4.29"/>
    <n v="537.07000000000005"/>
    <n v="0"/>
    <n v="0.62"/>
    <n v="3.54"/>
    <n v="3.8"/>
    <n v="0.13"/>
    <n v="0"/>
    <n v="0"/>
    <n v="0"/>
    <n v="3.79"/>
    <n v="0.32"/>
    <n v="0.22"/>
    <n v="0"/>
    <n v="0"/>
    <n v="0"/>
    <n v="0"/>
    <n v="0"/>
    <n v="0"/>
    <n v="0"/>
    <n v="0"/>
    <n v="577.38"/>
    <n v="55164"/>
    <n v="101939.94254651797"/>
    <m/>
    <m/>
    <m/>
  </r>
  <r>
    <x v="0"/>
    <x v="23"/>
    <x v="2"/>
    <x v="3"/>
    <n v="0.53923366299999997"/>
    <n v="348.71"/>
    <n v="744"/>
    <n v="154.77000000000001"/>
    <n v="26.26"/>
    <n v="20.22"/>
    <n v="9.49"/>
    <n v="27.7"/>
    <n v="36.01"/>
    <n v="32.03"/>
    <n v="3.26"/>
    <n v="14.52"/>
    <n v="4.79"/>
    <n v="50.22"/>
    <n v="9.4499999999999993"/>
    <n v="1.52"/>
    <n v="0"/>
    <n v="0"/>
    <n v="0"/>
    <n v="0"/>
    <n v="0"/>
    <n v="0"/>
    <n v="0"/>
    <n v="0"/>
    <n v="738.94999999999993"/>
    <n v="738220"/>
    <n v="877575.44168979686"/>
    <m/>
    <m/>
    <m/>
  </r>
  <r>
    <x v="0"/>
    <x v="23"/>
    <x v="2"/>
    <x v="4"/>
    <n v="0.56813721429629627"/>
    <n v="408.48"/>
    <n v="744"/>
    <n v="120.67"/>
    <n v="25.58"/>
    <n v="9.7200000000000006"/>
    <n v="17.71"/>
    <n v="35.869999999999997"/>
    <n v="14.93"/>
    <n v="16.52"/>
    <n v="0.13"/>
    <n v="16.440000000000001"/>
    <n v="9.18"/>
    <n v="35.729999999999997"/>
    <n v="5.1100000000000003"/>
    <n v="2.1"/>
    <n v="0"/>
    <n v="0"/>
    <n v="0"/>
    <n v="0"/>
    <n v="0"/>
    <n v="0"/>
    <n v="0"/>
    <n v="0"/>
    <n v="718.17000000000007"/>
    <n v="882000"/>
    <n v="691835.00886014197"/>
    <m/>
    <m/>
    <m/>
  </r>
  <r>
    <x v="0"/>
    <x v="23"/>
    <x v="3"/>
    <x v="5"/>
    <n v="0.58060872805772001"/>
    <n v="437.84"/>
    <n v="744"/>
    <n v="117.1"/>
    <n v="14.56"/>
    <n v="3.99"/>
    <n v="22.4"/>
    <n v="16.91"/>
    <n v="22.76"/>
    <n v="20.72"/>
    <n v="3.2"/>
    <n v="31.55"/>
    <n v="8.34"/>
    <n v="16.38"/>
    <n v="5.6"/>
    <n v="3.49"/>
    <n v="0.77"/>
    <n v="0"/>
    <n v="0"/>
    <n v="0"/>
    <n v="0"/>
    <n v="0"/>
    <n v="0"/>
    <n v="0"/>
    <n v="725.6099999999999"/>
    <n v="780601"/>
    <n v="715556.90122583567"/>
    <m/>
    <m/>
    <m/>
  </r>
  <r>
    <x v="0"/>
    <x v="23"/>
    <x v="3"/>
    <x v="6"/>
    <n v="0.56920035442515837"/>
    <n v="407.96"/>
    <n v="744"/>
    <n v="130.04"/>
    <n v="9.85"/>
    <n v="4.96"/>
    <n v="7.1"/>
    <n v="38.299999999999997"/>
    <n v="6.92"/>
    <n v="26.33"/>
    <n v="4.8600000000000003"/>
    <n v="15.68"/>
    <n v="3.43"/>
    <n v="47.27"/>
    <n v="2.57"/>
    <n v="3.81"/>
    <n v="0.24"/>
    <n v="0"/>
    <n v="0"/>
    <n v="0"/>
    <n v="0"/>
    <n v="0"/>
    <n v="0"/>
    <n v="0"/>
    <n v="709.31999999999994"/>
    <n v="941601"/>
    <n v="803919.35600456258"/>
    <m/>
    <m/>
    <m/>
  </r>
  <r>
    <x v="0"/>
    <x v="23"/>
    <x v="4"/>
    <x v="7"/>
    <n v="0.8030330821234567"/>
    <n v="568.35"/>
    <n v="744"/>
    <n v="90.6"/>
    <n v="8.65"/>
    <n v="1.29"/>
    <n v="12.23"/>
    <n v="0.08"/>
    <n v="0.56999999999999995"/>
    <n v="7.52"/>
    <n v="2.44"/>
    <n v="6.87"/>
    <n v="0.17"/>
    <n v="40.74"/>
    <n v="0.32"/>
    <n v="7.0000000000000007E-2"/>
    <n v="0.12"/>
    <n v="0"/>
    <n v="0"/>
    <n v="0"/>
    <n v="0"/>
    <n v="0"/>
    <n v="0"/>
    <n v="0"/>
    <n v="740.02"/>
    <n v="450800"/>
    <n v="405279.21134191199"/>
    <m/>
    <m/>
    <m/>
  </r>
  <r>
    <x v="0"/>
    <x v="23"/>
    <x v="4"/>
    <x v="8"/>
    <n v="0.80771534782267773"/>
    <n v="532.36"/>
    <n v="744"/>
    <n v="93.25"/>
    <n v="11.36"/>
    <n v="8.17"/>
    <n v="6.61"/>
    <n v="1.1200000000000001"/>
    <n v="1.21"/>
    <n v="13.2"/>
    <n v="1.67"/>
    <n v="1.37"/>
    <n v="0.97"/>
    <n v="64.069999999999993"/>
    <n v="0.49"/>
    <n v="0.17"/>
    <n v="0"/>
    <n v="0"/>
    <n v="0"/>
    <n v="0"/>
    <n v="0"/>
    <n v="0"/>
    <n v="0"/>
    <n v="0"/>
    <n v="736.02"/>
    <n v="424700"/>
    <n v="412780.2227759423"/>
    <m/>
    <m/>
    <m/>
  </r>
  <r>
    <x v="0"/>
    <x v="23"/>
    <x v="4"/>
    <x v="9"/>
    <n v="0.73188424462945811"/>
    <n v="526.16"/>
    <n v="744"/>
    <n v="112.23"/>
    <n v="9.9700000000000006"/>
    <n v="0.9"/>
    <n v="16.53"/>
    <n v="0.8"/>
    <n v="1.57"/>
    <n v="8.2100000000000009"/>
    <n v="1.1200000000000001"/>
    <n v="5.58"/>
    <n v="0.59"/>
    <n v="47.45"/>
    <n v="0.68"/>
    <n v="0.73"/>
    <n v="0.78"/>
    <n v="0"/>
    <n v="0"/>
    <n v="0"/>
    <n v="0"/>
    <n v="0"/>
    <n v="0"/>
    <n v="0"/>
    <n v="733.3"/>
    <n v="412230"/>
    <n v="391468.57039838529"/>
    <m/>
    <m/>
    <m/>
  </r>
  <r>
    <x v="0"/>
    <x v="23"/>
    <x v="4"/>
    <x v="10"/>
    <n v="0.70041431108719132"/>
    <n v="508.26"/>
    <n v="744"/>
    <n v="81.99"/>
    <n v="10.050000000000001"/>
    <n v="0.92"/>
    <n v="8.33"/>
    <n v="1.3"/>
    <n v="1.55"/>
    <n v="13.33"/>
    <n v="2.84"/>
    <n v="17.079999999999998"/>
    <n v="0.01"/>
    <n v="59.45"/>
    <n v="1.06"/>
    <n v="0"/>
    <n v="0.15"/>
    <n v="0"/>
    <n v="0"/>
    <n v="0"/>
    <n v="0"/>
    <n v="0"/>
    <n v="0"/>
    <n v="0"/>
    <n v="706.31999999999994"/>
    <n v="411870"/>
    <n v="390041.8838302985"/>
    <m/>
    <m/>
    <m/>
  </r>
  <r>
    <x v="0"/>
    <x v="23"/>
    <x v="5"/>
    <x v="11"/>
    <n v="0.63925276003391762"/>
    <n v="486.93"/>
    <n v="744"/>
    <n v="99.31"/>
    <n v="1.67"/>
    <n v="20.91"/>
    <n v="33.94"/>
    <n v="16.27"/>
    <n v="11.47"/>
    <n v="0"/>
    <n v="1.74"/>
    <n v="21.36"/>
    <n v="7.95"/>
    <n v="12.02"/>
    <n v="9.09"/>
    <n v="1.41"/>
    <n v="0"/>
    <n v="0"/>
    <n v="0"/>
    <n v="0"/>
    <n v="0"/>
    <n v="0"/>
    <n v="0"/>
    <n v="0"/>
    <n v="724.07"/>
    <n v="928407"/>
    <n v="785054.11332755862"/>
    <m/>
    <m/>
    <m/>
  </r>
  <r>
    <x v="0"/>
    <x v="23"/>
    <x v="2"/>
    <x v="12"/>
    <n v="0.5408267595652746"/>
    <n v="438.11"/>
    <n v="744"/>
    <n v="113.81"/>
    <n v="7.51"/>
    <n v="21.21"/>
    <n v="4.16"/>
    <n v="34.79"/>
    <n v="11.11"/>
    <n v="10.95"/>
    <n v="1.28"/>
    <n v="18.27"/>
    <n v="13.74"/>
    <n v="40.71"/>
    <n v="3.81"/>
    <n v="4.57"/>
    <n v="0"/>
    <n v="0"/>
    <n v="0"/>
    <n v="0"/>
    <n v="0"/>
    <n v="0"/>
    <n v="0"/>
    <n v="0"/>
    <n v="724.03"/>
    <n v="933982"/>
    <n v="636809.96467207209"/>
    <m/>
    <m/>
    <m/>
  </r>
  <r>
    <x v="0"/>
    <x v="23"/>
    <x v="6"/>
    <x v="13"/>
    <n v="0.47286925685596715"/>
    <n v="273.92"/>
    <n v="744"/>
    <n v="46.06"/>
    <n v="70.95"/>
    <n v="141.34"/>
    <n v="40.549999999999997"/>
    <n v="9.9700000000000006"/>
    <n v="71.180000000000007"/>
    <n v="12.62"/>
    <n v="17.68"/>
    <n v="9.4700000000000006"/>
    <n v="0.14000000000000001"/>
    <n v="22.54"/>
    <n v="12.44"/>
    <n v="5.88"/>
    <n v="0"/>
    <n v="0"/>
    <n v="0"/>
    <n v="0"/>
    <n v="0"/>
    <n v="0"/>
    <n v="0"/>
    <n v="0"/>
    <n v="734.74000000000012"/>
    <n v="527200"/>
    <n v="667860.18900726107"/>
    <m/>
    <m/>
    <m/>
  </r>
  <r>
    <x v="0"/>
    <x v="23"/>
    <x v="0"/>
    <x v="14"/>
    <n v="0.70531047195767205"/>
    <n v="242.83"/>
    <n v="744"/>
    <n v="51.95"/>
    <n v="81.319999999999993"/>
    <n v="5.94"/>
    <n v="0"/>
    <n v="36.049999999999997"/>
    <n v="12.2"/>
    <n v="0"/>
    <n v="0"/>
    <n v="0"/>
    <n v="4.46"/>
    <n v="35.729999999999997"/>
    <n v="3.51"/>
    <n v="0"/>
    <n v="0"/>
    <n v="0"/>
    <n v="0"/>
    <n v="0"/>
    <n v="0"/>
    <n v="0"/>
    <n v="0"/>
    <n v="0"/>
    <n v="473.99"/>
    <n v="348336"/>
    <n v="439689.12895283313"/>
    <m/>
    <m/>
    <m/>
  </r>
  <r>
    <x v="0"/>
    <x v="23"/>
    <x v="4"/>
    <x v="15"/>
    <n v="0.7411929238858026"/>
    <n v="591.78"/>
    <n v="744"/>
    <n v="46.71"/>
    <n v="3.72"/>
    <n v="1.02"/>
    <n v="5.6"/>
    <n v="1.57"/>
    <n v="0.19"/>
    <n v="3.61"/>
    <n v="0.21"/>
    <n v="5.2"/>
    <n v="0.87"/>
    <n v="65.14"/>
    <n v="0.15"/>
    <n v="0.03"/>
    <n v="0"/>
    <n v="0"/>
    <n v="0"/>
    <n v="0"/>
    <n v="0"/>
    <n v="0"/>
    <n v="0"/>
    <n v="0"/>
    <n v="725.8"/>
    <n v="526260"/>
    <n v="409654.25544284476"/>
    <m/>
    <m/>
    <m/>
  </r>
  <r>
    <x v="0"/>
    <x v="23"/>
    <x v="4"/>
    <x v="16"/>
    <n v="0.77331688485185179"/>
    <n v="592.13"/>
    <n v="744"/>
    <n v="65.91"/>
    <n v="3.29"/>
    <n v="0.74"/>
    <n v="5.3"/>
    <n v="3.19"/>
    <n v="0.74"/>
    <n v="0"/>
    <n v="1.04"/>
    <n v="4.97"/>
    <n v="0"/>
    <n v="66.61"/>
    <n v="0.42"/>
    <n v="0"/>
    <n v="0"/>
    <n v="0"/>
    <n v="0"/>
    <n v="0"/>
    <n v="0"/>
    <n v="0"/>
    <n v="0"/>
    <n v="0"/>
    <n v="744.33999999999992"/>
    <n v="497300"/>
    <n v="421711.32326138637"/>
    <m/>
    <m/>
    <m/>
  </r>
  <r>
    <x v="0"/>
    <x v="23"/>
    <x v="7"/>
    <x v="17"/>
    <n v="0.58897962962962958"/>
    <n v="416.6"/>
    <n v="744"/>
    <n v="85.67"/>
    <n v="187.07"/>
    <n v="2.16"/>
    <n v="0"/>
    <n v="0"/>
    <n v="35.299999999999997"/>
    <n v="39.799999999999997"/>
    <n v="0"/>
    <n v="7.07"/>
    <n v="0.91"/>
    <n v="-75.63"/>
    <n v="0.55000000000000004"/>
    <n v="0"/>
    <n v="0"/>
    <n v="0"/>
    <n v="0"/>
    <n v="0"/>
    <n v="0"/>
    <n v="0"/>
    <n v="0"/>
    <n v="0"/>
    <n v="699.90000000000009"/>
    <n v="2159462"/>
    <n v="1598224.6764924354"/>
    <m/>
    <m/>
    <m/>
  </r>
  <r>
    <x v="0"/>
    <x v="23"/>
    <x v="3"/>
    <x v="18"/>
    <n v="0.54190859388679236"/>
    <n v="182.87"/>
    <n v="744"/>
    <n v="107.4"/>
    <n v="1.93"/>
    <n v="167.13"/>
    <n v="5.4"/>
    <n v="0.54"/>
    <n v="19.850000000000001"/>
    <n v="19.690000000000001"/>
    <n v="15.63"/>
    <n v="0"/>
    <n v="0"/>
    <n v="211.59"/>
    <n v="4.8"/>
    <n v="2.0699999999999998"/>
    <n v="0"/>
    <n v="0"/>
    <n v="0"/>
    <n v="0"/>
    <n v="0"/>
    <n v="0"/>
    <n v="0"/>
    <n v="0"/>
    <n v="738.90000000000009"/>
    <n v="880010"/>
    <n v="859403.4117471613"/>
    <m/>
    <m/>
    <m/>
  </r>
  <r>
    <x v="0"/>
    <x v="23"/>
    <x v="6"/>
    <x v="19"/>
    <n v="0.5503509184704185"/>
    <n v="447.3"/>
    <n v="744"/>
    <n v="64.8"/>
    <n v="3.82"/>
    <n v="196.59"/>
    <n v="0"/>
    <n v="5.45"/>
    <n v="17.5"/>
    <n v="0"/>
    <n v="0"/>
    <n v="0"/>
    <n v="0"/>
    <n v="0"/>
    <n v="4.0199999999999996"/>
    <n v="0"/>
    <n v="0"/>
    <n v="0"/>
    <n v="0"/>
    <n v="0"/>
    <n v="0"/>
    <n v="0"/>
    <n v="0"/>
    <n v="0"/>
    <n v="739.48"/>
    <n v="919802"/>
    <n v="598580.52216187061"/>
    <m/>
    <m/>
    <m/>
  </r>
  <r>
    <x v="0"/>
    <x v="24"/>
    <x v="0"/>
    <x v="0"/>
    <n v="0.76042042361168605"/>
    <n v="296.73"/>
    <n v="744"/>
    <n v="106.89"/>
    <n v="3.45"/>
    <n v="0"/>
    <n v="320.14"/>
    <n v="1.88"/>
    <n v="1.69"/>
    <n v="0"/>
    <n v="0"/>
    <n v="0"/>
    <n v="0.12"/>
    <n v="7.03"/>
    <n v="0.31"/>
    <n v="0"/>
    <n v="0"/>
    <n v="0"/>
    <n v="0"/>
    <n v="0"/>
    <n v="0"/>
    <n v="0"/>
    <n v="0"/>
    <n v="0"/>
    <n v="738.24"/>
    <n v="344790"/>
    <m/>
    <m/>
    <m/>
    <m/>
  </r>
  <r>
    <x v="0"/>
    <x v="24"/>
    <x v="0"/>
    <x v="1"/>
    <n v="0.69618398787878777"/>
    <n v="395.22"/>
    <n v="744"/>
    <n v="138.9"/>
    <n v="8.51"/>
    <n v="1.44"/>
    <n v="50.71"/>
    <n v="33.43"/>
    <n v="12.68"/>
    <n v="0"/>
    <n v="0"/>
    <n v="0"/>
    <n v="1.97"/>
    <n v="25.21"/>
    <n v="2.4700000000000002"/>
    <n v="0"/>
    <n v="0"/>
    <n v="0"/>
    <n v="0"/>
    <n v="0"/>
    <n v="0"/>
    <n v="0"/>
    <n v="0"/>
    <n v="0"/>
    <n v="670.54000000000008"/>
    <n v="577786"/>
    <m/>
    <m/>
    <m/>
    <m/>
  </r>
  <r>
    <x v="0"/>
    <x v="24"/>
    <x v="1"/>
    <x v="2"/>
    <n v="0.68640475919117661"/>
    <n v="8.9600000000000009"/>
    <n v="744"/>
    <n v="0.55000000000000004"/>
    <n v="258.75"/>
    <n v="0"/>
    <n v="0"/>
    <n v="0.39"/>
    <n v="2.93"/>
    <n v="0.08"/>
    <n v="0"/>
    <n v="0"/>
    <n v="0"/>
    <n v="1.44"/>
    <n v="0.28000000000000003"/>
    <n v="0"/>
    <n v="0"/>
    <n v="0"/>
    <n v="0"/>
    <n v="0"/>
    <n v="0"/>
    <n v="0"/>
    <n v="0"/>
    <n v="0"/>
    <n v="273.37999999999994"/>
    <n v="23100"/>
    <m/>
    <m/>
    <m/>
    <m/>
  </r>
  <r>
    <x v="0"/>
    <x v="24"/>
    <x v="2"/>
    <x v="3"/>
    <n v="0.53923366299999997"/>
    <n v="394.05"/>
    <n v="744"/>
    <n v="101.7"/>
    <n v="36.1"/>
    <n v="15.32"/>
    <n v="5.41"/>
    <n v="37.200000000000003"/>
    <n v="24.74"/>
    <n v="21.67"/>
    <n v="2.86"/>
    <n v="13"/>
    <n v="2.91"/>
    <n v="66.7"/>
    <n v="8.59"/>
    <n v="3.24"/>
    <n v="0.19"/>
    <n v="0"/>
    <n v="0"/>
    <n v="0"/>
    <n v="0"/>
    <n v="0"/>
    <n v="0"/>
    <n v="0"/>
    <n v="733.68000000000006"/>
    <n v="819220"/>
    <m/>
    <m/>
    <m/>
    <m/>
  </r>
  <r>
    <x v="0"/>
    <x v="24"/>
    <x v="2"/>
    <x v="4"/>
    <n v="0.56813721429629627"/>
    <n v="445.61"/>
    <n v="744"/>
    <n v="130.82"/>
    <n v="11.56"/>
    <n v="5.43"/>
    <n v="6.83"/>
    <n v="30.56"/>
    <n v="18.97"/>
    <n v="13.66"/>
    <n v="1.36"/>
    <n v="9.51"/>
    <n v="8.4700000000000006"/>
    <n v="44.78"/>
    <n v="3.96"/>
    <n v="1.67"/>
    <n v="6.2"/>
    <n v="0"/>
    <n v="0"/>
    <n v="0"/>
    <n v="0"/>
    <n v="0"/>
    <n v="0"/>
    <n v="0"/>
    <n v="739.3900000000001"/>
    <n v="964800"/>
    <m/>
    <m/>
    <m/>
    <m/>
  </r>
  <r>
    <x v="0"/>
    <x v="24"/>
    <x v="3"/>
    <x v="5"/>
    <n v="0.58060872805772001"/>
    <n v="252.18"/>
    <n v="744"/>
    <n v="81.23"/>
    <n v="20.18"/>
    <n v="2.8"/>
    <n v="3.37"/>
    <n v="19.91"/>
    <n v="20.11"/>
    <n v="4.2"/>
    <n v="0.04"/>
    <n v="5.89"/>
    <n v="1.29"/>
    <n v="3.99"/>
    <n v="2.62"/>
    <n v="1.61"/>
    <n v="0.18"/>
    <n v="0"/>
    <n v="0"/>
    <n v="0"/>
    <n v="0"/>
    <n v="0"/>
    <n v="0"/>
    <n v="0"/>
    <n v="419.6"/>
    <n v="438230"/>
    <m/>
    <m/>
    <m/>
    <m/>
  </r>
  <r>
    <x v="0"/>
    <x v="24"/>
    <x v="3"/>
    <x v="6"/>
    <n v="0.56920035442515837"/>
    <n v="420.35"/>
    <n v="744"/>
    <n v="147.03"/>
    <n v="10.55"/>
    <n v="6.13"/>
    <n v="1.47"/>
    <n v="32.19"/>
    <n v="9.7799999999999994"/>
    <n v="10.5"/>
    <n v="0"/>
    <n v="15.84"/>
    <n v="6.55"/>
    <n v="62.29"/>
    <n v="4.28"/>
    <n v="0.67"/>
    <n v="0.3"/>
    <n v="0"/>
    <n v="0"/>
    <n v="0"/>
    <n v="0"/>
    <n v="0"/>
    <n v="0"/>
    <n v="0"/>
    <n v="727.93000000000006"/>
    <n v="934330"/>
    <m/>
    <m/>
    <m/>
    <m/>
  </r>
  <r>
    <x v="0"/>
    <x v="24"/>
    <x v="4"/>
    <x v="7"/>
    <n v="0.8030330821234567"/>
    <n v="328.16"/>
    <n v="744"/>
    <n v="358.92"/>
    <n v="0.69"/>
    <n v="0"/>
    <n v="0.43"/>
    <n v="0"/>
    <n v="0.79"/>
    <n v="12.51"/>
    <n v="0.92"/>
    <n v="3.73"/>
    <n v="0.03"/>
    <n v="27.59"/>
    <n v="0.24"/>
    <n v="0"/>
    <n v="0"/>
    <n v="0"/>
    <n v="0"/>
    <n v="0"/>
    <n v="0"/>
    <n v="0"/>
    <n v="0"/>
    <n v="0"/>
    <n v="734.01"/>
    <n v="264600"/>
    <m/>
    <m/>
    <m/>
    <m/>
  </r>
  <r>
    <x v="0"/>
    <x v="24"/>
    <x v="4"/>
    <x v="8"/>
    <n v="0.80771534782267773"/>
    <n v="567.16"/>
    <n v="744"/>
    <n v="99.7"/>
    <n v="2.48"/>
    <n v="1.3"/>
    <n v="6.91"/>
    <n v="2.33"/>
    <n v="1.07"/>
    <n v="10.15"/>
    <n v="2.13"/>
    <n v="2.4300000000000002"/>
    <n v="0.79"/>
    <n v="38.81"/>
    <n v="0.21"/>
    <n v="0.1"/>
    <n v="0"/>
    <n v="0"/>
    <n v="0"/>
    <n v="0"/>
    <n v="0"/>
    <n v="0"/>
    <n v="0"/>
    <n v="0"/>
    <n v="735.56999999999994"/>
    <n v="448500"/>
    <m/>
    <m/>
    <m/>
    <m/>
  </r>
  <r>
    <x v="0"/>
    <x v="24"/>
    <x v="4"/>
    <x v="9"/>
    <n v="0.73188424462945811"/>
    <n v="571.16999999999996"/>
    <n v="744"/>
    <n v="96.19"/>
    <n v="0.92"/>
    <n v="0"/>
    <n v="4.38"/>
    <n v="0"/>
    <n v="1.1599999999999999"/>
    <n v="4.91"/>
    <n v="2.77"/>
    <n v="10.31"/>
    <n v="0"/>
    <n v="46.98"/>
    <n v="0.27"/>
    <n v="0"/>
    <n v="0"/>
    <n v="0"/>
    <n v="0"/>
    <n v="0"/>
    <n v="0"/>
    <n v="0"/>
    <n v="0"/>
    <n v="0"/>
    <n v="739.06"/>
    <n v="447250"/>
    <m/>
    <m/>
    <m/>
    <m/>
  </r>
  <r>
    <x v="0"/>
    <x v="24"/>
    <x v="4"/>
    <x v="10"/>
    <n v="0.70041431108719132"/>
    <n v="485.03"/>
    <n v="744"/>
    <n v="137.22"/>
    <n v="4.67"/>
    <n v="0.19"/>
    <n v="7.83"/>
    <n v="0.2"/>
    <n v="1.52"/>
    <n v="38.4"/>
    <n v="2.93"/>
    <n v="9.07"/>
    <n v="0.01"/>
    <n v="51.1"/>
    <n v="0.7"/>
    <n v="0.14000000000000001"/>
    <n v="0"/>
    <n v="0"/>
    <n v="0"/>
    <n v="0"/>
    <n v="0"/>
    <n v="0"/>
    <n v="0"/>
    <n v="0"/>
    <n v="739.01"/>
    <n v="390905"/>
    <m/>
    <m/>
    <m/>
    <m/>
  </r>
  <r>
    <x v="0"/>
    <x v="24"/>
    <x v="5"/>
    <x v="11"/>
    <n v="0.63925276003391762"/>
    <n v="538.49"/>
    <n v="744"/>
    <n v="102.9"/>
    <n v="17.91"/>
    <n v="35.450000000000003"/>
    <n v="17.12"/>
    <n v="16.53"/>
    <n v="14.24"/>
    <n v="0"/>
    <n v="0.82"/>
    <n v="13.15"/>
    <n v="1.66"/>
    <n v="-28.88"/>
    <n v="5.6"/>
    <n v="3.84"/>
    <n v="0.35"/>
    <n v="0"/>
    <n v="0"/>
    <n v="0"/>
    <n v="0"/>
    <n v="0"/>
    <n v="0"/>
    <n v="0"/>
    <n v="739.18000000000006"/>
    <n v="986580"/>
    <m/>
    <m/>
    <m/>
    <m/>
  </r>
  <r>
    <x v="0"/>
    <x v="24"/>
    <x v="2"/>
    <x v="12"/>
    <n v="0.5408267595652746"/>
    <n v="374.04"/>
    <n v="744"/>
    <n v="134.61000000000001"/>
    <n v="11.15"/>
    <n v="15.68"/>
    <n v="4.0199999999999996"/>
    <n v="37.64"/>
    <n v="22.98"/>
    <n v="15.05"/>
    <n v="2.11"/>
    <n v="18.5"/>
    <n v="6.21"/>
    <n v="51.3"/>
    <n v="4.76"/>
    <n v="0.45"/>
    <n v="0"/>
    <n v="0"/>
    <n v="0"/>
    <n v="0"/>
    <n v="0"/>
    <n v="0"/>
    <n v="0"/>
    <n v="0"/>
    <n v="698.5"/>
    <n v="817675"/>
    <m/>
    <m/>
    <m/>
    <m/>
  </r>
  <r>
    <x v="0"/>
    <x v="24"/>
    <x v="6"/>
    <x v="13"/>
    <n v="0.47286925685596715"/>
    <n v="289.38"/>
    <n v="744"/>
    <n v="44.37"/>
    <n v="162.47999999999999"/>
    <n v="26.12"/>
    <n v="6.24"/>
    <n v="18.670000000000002"/>
    <n v="82.68"/>
    <n v="15.33"/>
    <n v="1.23"/>
    <n v="12.33"/>
    <n v="0.9"/>
    <n v="45.99"/>
    <n v="16.760000000000002"/>
    <n v="14.5"/>
    <n v="0"/>
    <n v="0"/>
    <n v="0"/>
    <n v="0"/>
    <n v="0"/>
    <n v="0"/>
    <n v="0"/>
    <n v="0"/>
    <n v="736.98"/>
    <n v="554235"/>
    <m/>
    <m/>
    <m/>
    <m/>
  </r>
  <r>
    <x v="0"/>
    <x v="24"/>
    <x v="0"/>
    <x v="14"/>
    <n v="0.70531047195767205"/>
    <n v="453.23"/>
    <n v="744"/>
    <n v="39.840000000000003"/>
    <n v="76.2"/>
    <n v="15.55"/>
    <n v="63.54"/>
    <n v="42.89"/>
    <n v="22.68"/>
    <n v="0"/>
    <n v="0"/>
    <n v="0"/>
    <n v="16.809999999999999"/>
    <n v="6.79"/>
    <n v="4.5"/>
    <n v="0"/>
    <n v="0"/>
    <n v="0"/>
    <n v="0"/>
    <n v="0"/>
    <n v="0"/>
    <n v="0"/>
    <n v="0"/>
    <n v="0"/>
    <n v="742.03"/>
    <n v="593935"/>
    <m/>
    <m/>
    <m/>
    <m/>
  </r>
  <r>
    <x v="0"/>
    <x v="24"/>
    <x v="4"/>
    <x v="15"/>
    <n v="0.7411929238858026"/>
    <n v="510.47"/>
    <n v="744"/>
    <n v="149.80000000000001"/>
    <n v="2.21"/>
    <n v="0"/>
    <n v="3.55"/>
    <n v="0.88"/>
    <n v="0.56000000000000005"/>
    <n v="7.33"/>
    <n v="1.06"/>
    <n v="2.65"/>
    <n v="0.08"/>
    <n v="47.59"/>
    <n v="0.18"/>
    <n v="0"/>
    <n v="0"/>
    <n v="0"/>
    <n v="0"/>
    <n v="0"/>
    <n v="0"/>
    <n v="0"/>
    <n v="0"/>
    <n v="0"/>
    <n v="726.36000000000013"/>
    <n v="441280"/>
    <m/>
    <m/>
    <m/>
    <m/>
  </r>
  <r>
    <x v="0"/>
    <x v="24"/>
    <x v="4"/>
    <x v="16"/>
    <n v="0.77331688485185179"/>
    <n v="527.96"/>
    <n v="744"/>
    <n v="67.3"/>
    <n v="0.68"/>
    <n v="0"/>
    <n v="5.6"/>
    <n v="2.62"/>
    <n v="1.1599999999999999"/>
    <n v="0"/>
    <n v="0.28000000000000003"/>
    <n v="1.87"/>
    <n v="0.64"/>
    <n v="79.75"/>
    <n v="0.71"/>
    <n v="0"/>
    <n v="0"/>
    <n v="0"/>
    <n v="0"/>
    <n v="0"/>
    <n v="0"/>
    <n v="0"/>
    <n v="0"/>
    <n v="0"/>
    <n v="688.57"/>
    <n v="452760"/>
    <m/>
    <m/>
    <m/>
    <m/>
  </r>
  <r>
    <x v="0"/>
    <x v="24"/>
    <x v="7"/>
    <x v="17"/>
    <n v="0.58897962962962958"/>
    <n v="463.26"/>
    <n v="744"/>
    <n v="61.59"/>
    <n v="63.94"/>
    <n v="32.85"/>
    <n v="35.26"/>
    <n v="0"/>
    <n v="43.25"/>
    <n v="46.06"/>
    <n v="0"/>
    <n v="9.32"/>
    <n v="0"/>
    <n v="-40.4"/>
    <n v="0.59"/>
    <n v="0"/>
    <n v="0"/>
    <n v="0"/>
    <n v="0"/>
    <n v="0"/>
    <n v="0"/>
    <n v="0"/>
    <n v="0"/>
    <n v="0"/>
    <n v="715.72"/>
    <n v="2739885"/>
    <m/>
    <m/>
    <m/>
    <m/>
  </r>
  <r>
    <x v="0"/>
    <x v="24"/>
    <x v="3"/>
    <x v="18"/>
    <n v="0.54190859388679236"/>
    <n v="407.77"/>
    <n v="744"/>
    <n v="86.01"/>
    <n v="39.619999999999997"/>
    <n v="168.73"/>
    <n v="0"/>
    <n v="0"/>
    <n v="18.36"/>
    <n v="16.22"/>
    <n v="0.42"/>
    <n v="0"/>
    <n v="0"/>
    <n v="-3.19"/>
    <n v="5.07"/>
    <n v="0"/>
    <n v="0"/>
    <n v="0"/>
    <n v="0"/>
    <n v="0"/>
    <n v="0"/>
    <n v="0"/>
    <n v="0"/>
    <n v="0"/>
    <n v="739.01"/>
    <n v="879550"/>
    <m/>
    <m/>
    <m/>
    <m/>
  </r>
  <r>
    <x v="0"/>
    <x v="24"/>
    <x v="6"/>
    <x v="19"/>
    <n v="0.5503509184704185"/>
    <n v="228.71"/>
    <n v="744"/>
    <n v="75.150000000000006"/>
    <n v="0"/>
    <n v="195.75"/>
    <n v="2.12"/>
    <n v="6.47"/>
    <n v="11.02"/>
    <n v="12.34"/>
    <n v="0"/>
    <n v="0"/>
    <n v="0.52"/>
    <n v="29.76"/>
    <n v="2.46"/>
    <n v="2.2400000000000002"/>
    <n v="0.32"/>
    <n v="0"/>
    <n v="0"/>
    <n v="0"/>
    <n v="0"/>
    <n v="0"/>
    <n v="0"/>
    <n v="0"/>
    <n v="566.8599999999999"/>
    <n v="529250"/>
    <m/>
    <m/>
    <m/>
    <m/>
  </r>
  <r>
    <x v="0"/>
    <x v="25"/>
    <x v="0"/>
    <x v="0"/>
    <n v="0.76042042361168605"/>
    <n v="461.43"/>
    <n v="720"/>
    <n v="92.98"/>
    <n v="28.86"/>
    <n v="20.88"/>
    <n v="70.650000000000006"/>
    <n v="9.6300000000000008"/>
    <n v="12.37"/>
    <n v="0"/>
    <n v="3.65"/>
    <n v="2.0699999999999998"/>
    <n v="2.59"/>
    <n v="-5.53"/>
    <n v="2.67"/>
    <n v="0.03"/>
    <n v="0"/>
    <n v="0"/>
    <n v="0"/>
    <n v="0"/>
    <n v="0"/>
    <n v="0"/>
    <n v="0"/>
    <n v="0"/>
    <n v="702.28"/>
    <n v="404050"/>
    <n v="465011.41186772974"/>
    <m/>
    <m/>
    <m/>
  </r>
  <r>
    <x v="0"/>
    <x v="25"/>
    <x v="0"/>
    <x v="1"/>
    <n v="0.69618398787878777"/>
    <n v="398.92"/>
    <n v="720"/>
    <n v="145.09"/>
    <n v="12.39"/>
    <n v="13.47"/>
    <n v="97.78"/>
    <n v="39.869999999999997"/>
    <n v="8.48"/>
    <n v="0"/>
    <n v="0"/>
    <n v="0"/>
    <n v="2.4500000000000002"/>
    <n v="-3.01"/>
    <n v="2.34"/>
    <n v="0"/>
    <n v="0"/>
    <n v="0"/>
    <n v="0"/>
    <n v="0"/>
    <n v="0"/>
    <n v="0"/>
    <n v="0"/>
    <n v="0"/>
    <n v="717.78"/>
    <n v="487100"/>
    <n v="779145.31581597356"/>
    <m/>
    <m/>
    <m/>
  </r>
  <r>
    <x v="0"/>
    <x v="25"/>
    <x v="1"/>
    <x v="2"/>
    <n v="0.68640475919117661"/>
    <n v="27.59"/>
    <n v="720"/>
    <n v="6.77"/>
    <n v="113.31"/>
    <n v="7.0000000000000007E-2"/>
    <n v="3.91"/>
    <n v="4.4000000000000004"/>
    <n v="2.64"/>
    <n v="0.47"/>
    <n v="1.23"/>
    <n v="1.47"/>
    <n v="1.45"/>
    <n v="0.89"/>
    <n v="0.51"/>
    <n v="0.59"/>
    <n v="0"/>
    <n v="0"/>
    <n v="0"/>
    <n v="0"/>
    <n v="0"/>
    <n v="0"/>
    <n v="0"/>
    <n v="0"/>
    <n v="165.29999999999993"/>
    <n v="55275"/>
    <n v="122995.14705882352"/>
    <m/>
    <m/>
    <m/>
  </r>
  <r>
    <x v="0"/>
    <x v="25"/>
    <x v="2"/>
    <x v="3"/>
    <n v="0.53923366299999997"/>
    <n v="400.87"/>
    <n v="720"/>
    <n v="91.76"/>
    <n v="8.1300000000000008"/>
    <n v="43.75"/>
    <n v="10.91"/>
    <n v="38.9"/>
    <n v="11.14"/>
    <n v="23.46"/>
    <n v="1.82"/>
    <n v="10.199999999999999"/>
    <n v="10.79"/>
    <n v="35.07"/>
    <n v="10.130000000000001"/>
    <n v="4.63"/>
    <n v="0"/>
    <n v="0"/>
    <n v="0"/>
    <n v="0"/>
    <n v="0"/>
    <n v="0"/>
    <n v="0"/>
    <n v="0"/>
    <n v="701.56"/>
    <n v="861110"/>
    <n v="377742.04137668235"/>
    <m/>
    <m/>
    <m/>
  </r>
  <r>
    <x v="0"/>
    <x v="25"/>
    <x v="2"/>
    <x v="4"/>
    <n v="0.56813721429629627"/>
    <n v="409.51"/>
    <n v="720"/>
    <n v="124.77"/>
    <n v="4.46"/>
    <n v="30.41"/>
    <n v="15.26"/>
    <n v="35.43"/>
    <n v="3.98"/>
    <n v="17.489999999999998"/>
    <n v="1.47"/>
    <n v="6.72"/>
    <n v="8.0500000000000007"/>
    <n v="30.01"/>
    <n v="6.32"/>
    <n v="7.68"/>
    <n v="0"/>
    <n v="0"/>
    <n v="0"/>
    <n v="0"/>
    <n v="0"/>
    <n v="0"/>
    <n v="0"/>
    <n v="0"/>
    <n v="701.56"/>
    <n v="894960"/>
    <n v="919928.24622920528"/>
    <m/>
    <m/>
    <m/>
  </r>
  <r>
    <x v="0"/>
    <x v="25"/>
    <x v="3"/>
    <x v="5"/>
    <n v="0.58060872805772001"/>
    <n v="351.36"/>
    <n v="720"/>
    <n v="118.3"/>
    <n v="5.84"/>
    <n v="4.87"/>
    <n v="16.690000000000001"/>
    <n v="23.57"/>
    <n v="17.64"/>
    <n v="20.93"/>
    <n v="10.43"/>
    <n v="20.9"/>
    <n v="12.58"/>
    <n v="73.38"/>
    <n v="7.83"/>
    <n v="12.23"/>
    <n v="1.05"/>
    <n v="0"/>
    <n v="0"/>
    <n v="0"/>
    <n v="0"/>
    <n v="0"/>
    <n v="0"/>
    <n v="0"/>
    <n v="697.6"/>
    <n v="703000"/>
    <n v="672223.65645358164"/>
    <m/>
    <m/>
    <m/>
  </r>
  <r>
    <x v="0"/>
    <x v="25"/>
    <x v="3"/>
    <x v="6"/>
    <n v="0.56920035442515837"/>
    <n v="340.71"/>
    <n v="720"/>
    <n v="94.02"/>
    <n v="2.5"/>
    <n v="9.18"/>
    <n v="7.32"/>
    <n v="31.06"/>
    <n v="7.23"/>
    <n v="15.24"/>
    <n v="12.02"/>
    <n v="27.44"/>
    <n v="6.93"/>
    <n v="56.96"/>
    <n v="5.39"/>
    <n v="4.26"/>
    <n v="0"/>
    <n v="0"/>
    <n v="0"/>
    <n v="0"/>
    <n v="0"/>
    <n v="0"/>
    <n v="0"/>
    <n v="0"/>
    <n v="620.26"/>
    <n v="795500"/>
    <n v="869986.81054849364"/>
    <m/>
    <m/>
    <m/>
  </r>
  <r>
    <x v="0"/>
    <x v="25"/>
    <x v="4"/>
    <x v="7"/>
    <n v="0.8030330821234567"/>
    <n v="531.63"/>
    <n v="720"/>
    <n v="87.14"/>
    <n v="0.24"/>
    <n v="2.96"/>
    <n v="9.91"/>
    <n v="0.74"/>
    <n v="4.58"/>
    <n v="13.76"/>
    <n v="1.94"/>
    <n v="3.59"/>
    <n v="4.78"/>
    <n v="39.68"/>
    <n v="11.57"/>
    <n v="2.15"/>
    <n v="0"/>
    <n v="0"/>
    <n v="0"/>
    <n v="0"/>
    <n v="0"/>
    <n v="0"/>
    <n v="0"/>
    <n v="0"/>
    <n v="714.67"/>
    <n v="418600"/>
    <n v="409767.50153846148"/>
    <m/>
    <m/>
    <m/>
  </r>
  <r>
    <x v="0"/>
    <x v="25"/>
    <x v="4"/>
    <x v="8"/>
    <n v="0.80771534782267773"/>
    <n v="539.59"/>
    <n v="720"/>
    <n v="70.239999999999995"/>
    <n v="11.32"/>
    <n v="1.56"/>
    <n v="14.21"/>
    <n v="3.05"/>
    <n v="3.72"/>
    <n v="7.58"/>
    <n v="1.35"/>
    <n v="5.59"/>
    <n v="2.33"/>
    <n v="45.11"/>
    <n v="9.19"/>
    <n v="0.06"/>
    <n v="0.12"/>
    <n v="0"/>
    <n v="0"/>
    <n v="0"/>
    <n v="0"/>
    <n v="0"/>
    <n v="0"/>
    <n v="0"/>
    <n v="715.02"/>
    <n v="429500"/>
    <n v="409767.50153846148"/>
    <m/>
    <m/>
    <m/>
  </r>
  <r>
    <x v="0"/>
    <x v="25"/>
    <x v="4"/>
    <x v="9"/>
    <n v="0.73188424462945811"/>
    <n v="355.56"/>
    <n v="720"/>
    <n v="125.36"/>
    <n v="64.489999999999995"/>
    <n v="2.87"/>
    <n v="20.78"/>
    <n v="0.59"/>
    <n v="2.4700000000000002"/>
    <n v="6.4"/>
    <n v="1.06"/>
    <n v="15.68"/>
    <n v="3.13"/>
    <n v="54.62"/>
    <n v="4.9400000000000004"/>
    <n v="0.56999999999999995"/>
    <n v="54.49"/>
    <n v="0"/>
    <n v="0"/>
    <n v="0"/>
    <n v="0"/>
    <n v="0"/>
    <n v="0"/>
    <n v="0"/>
    <n v="713.01"/>
    <n v="269400"/>
    <n v="409767.50153846148"/>
    <m/>
    <m/>
    <m/>
  </r>
  <r>
    <x v="0"/>
    <x v="25"/>
    <x v="4"/>
    <x v="10"/>
    <n v="0.70041431108719132"/>
    <n v="476.03"/>
    <n v="720"/>
    <n v="82.41"/>
    <n v="14.72"/>
    <n v="5.85"/>
    <n v="16.7"/>
    <n v="2.31"/>
    <n v="7.36"/>
    <n v="23.28"/>
    <n v="3.37"/>
    <n v="18.559999999999999"/>
    <n v="2.68"/>
    <n v="43.08"/>
    <n v="15.91"/>
    <n v="1.5"/>
    <n v="0"/>
    <n v="0"/>
    <n v="0"/>
    <n v="0"/>
    <n v="0"/>
    <n v="0"/>
    <n v="0"/>
    <n v="0"/>
    <n v="713.76"/>
    <n v="376300"/>
    <n v="409767.50153846148"/>
    <m/>
    <m/>
    <m/>
  </r>
  <r>
    <x v="0"/>
    <x v="25"/>
    <x v="5"/>
    <x v="11"/>
    <n v="0.63925276003391762"/>
    <n v="404.47"/>
    <n v="720"/>
    <n v="125.47"/>
    <n v="4.8099999999999996"/>
    <n v="18.670000000000002"/>
    <n v="14.03"/>
    <n v="14.48"/>
    <n v="6.71"/>
    <n v="0"/>
    <n v="9.4700000000000006"/>
    <n v="29.8"/>
    <n v="21.76"/>
    <n v="37.72"/>
    <n v="11.48"/>
    <n v="1.94"/>
    <n v="0"/>
    <n v="0"/>
    <n v="0"/>
    <n v="0"/>
    <n v="0"/>
    <n v="0"/>
    <n v="0"/>
    <n v="0"/>
    <n v="700.81"/>
    <n v="803240"/>
    <n v="864468.20882442768"/>
    <m/>
    <m/>
    <m/>
  </r>
  <r>
    <x v="0"/>
    <x v="25"/>
    <x v="2"/>
    <x v="12"/>
    <n v="0.5408267595652746"/>
    <n v="442.05"/>
    <n v="720"/>
    <n v="92.75"/>
    <n v="5.29"/>
    <n v="13.95"/>
    <n v="7.01"/>
    <n v="47.78"/>
    <n v="4.45"/>
    <n v="15.09"/>
    <n v="0.92"/>
    <n v="20.43"/>
    <n v="6.35"/>
    <n v="47.22"/>
    <n v="3.39"/>
    <n v="2.39"/>
    <n v="0"/>
    <n v="0"/>
    <n v="0"/>
    <n v="0"/>
    <n v="0"/>
    <n v="0"/>
    <n v="0"/>
    <n v="0"/>
    <n v="709.06999999999994"/>
    <n v="992701"/>
    <n v="934485.39780803805"/>
    <m/>
    <m/>
    <m/>
  </r>
  <r>
    <x v="0"/>
    <x v="25"/>
    <x v="6"/>
    <x v="13"/>
    <n v="0.47286925685596715"/>
    <n v="315.2"/>
    <n v="720"/>
    <n v="18.43"/>
    <n v="90.83"/>
    <n v="58.82"/>
    <n v="4.59"/>
    <n v="9.2899999999999991"/>
    <n v="97.13"/>
    <n v="17.2"/>
    <n v="2.94"/>
    <n v="2.71"/>
    <n v="3.32"/>
    <n v="50.69"/>
    <n v="20.78"/>
    <n v="0.15"/>
    <n v="0"/>
    <n v="0"/>
    <n v="0"/>
    <n v="0"/>
    <n v="0"/>
    <n v="0"/>
    <n v="0"/>
    <n v="0"/>
    <n v="692.07999999999993"/>
    <n v="710760"/>
    <n v="808473.68923076929"/>
    <m/>
    <m/>
    <m/>
  </r>
  <r>
    <x v="0"/>
    <x v="25"/>
    <x v="0"/>
    <x v="14"/>
    <n v="0.70531047195767205"/>
    <n v="180.82"/>
    <n v="720"/>
    <n v="82.05"/>
    <n v="310.06"/>
    <n v="17.63"/>
    <n v="0"/>
    <n v="12.31"/>
    <n v="10.99"/>
    <n v="0"/>
    <n v="0"/>
    <n v="0"/>
    <n v="1.22"/>
    <n v="42.02"/>
    <n v="2.21"/>
    <n v="0"/>
    <n v="0"/>
    <n v="0"/>
    <n v="0"/>
    <n v="0"/>
    <n v="0"/>
    <n v="0"/>
    <n v="0"/>
    <n v="0"/>
    <n v="659.31"/>
    <n v="244935"/>
    <n v="209769.5946028707"/>
    <m/>
    <m/>
    <m/>
  </r>
  <r>
    <x v="0"/>
    <x v="25"/>
    <x v="4"/>
    <x v="15"/>
    <n v="0.7411929238858026"/>
    <n v="598.01"/>
    <n v="720"/>
    <n v="48.47"/>
    <n v="5.82"/>
    <n v="0.21"/>
    <n v="3.45"/>
    <n v="4.8899999999999997"/>
    <n v="0.78"/>
    <n v="3.95"/>
    <n v="1.86"/>
    <n v="14.55"/>
    <n v="3.02"/>
    <n v="26.68"/>
    <n v="4.34"/>
    <n v="0.18"/>
    <n v="0"/>
    <n v="0"/>
    <n v="0"/>
    <n v="0"/>
    <n v="0"/>
    <n v="0"/>
    <n v="0"/>
    <n v="0"/>
    <n v="716.21"/>
    <n v="490920"/>
    <n v="439349.99999999994"/>
    <m/>
    <m/>
    <m/>
  </r>
  <r>
    <x v="0"/>
    <x v="25"/>
    <x v="4"/>
    <x v="16"/>
    <n v="0.77331688485185179"/>
    <n v="603.1"/>
    <n v="720"/>
    <n v="47.51"/>
    <n v="6.29"/>
    <n v="1.1000000000000001"/>
    <n v="4.29"/>
    <n v="4.12"/>
    <n v="1.06"/>
    <n v="0"/>
    <n v="0.57999999999999996"/>
    <n v="7.66"/>
    <n v="1.06"/>
    <n v="40.06"/>
    <n v="7.56"/>
    <n v="0.4"/>
    <n v="0"/>
    <n v="0"/>
    <n v="0"/>
    <n v="0"/>
    <n v="0"/>
    <n v="0"/>
    <n v="0"/>
    <n v="0"/>
    <n v="724.79"/>
    <n v="480480"/>
    <n v="439349.99999999994"/>
    <m/>
    <m/>
    <m/>
  </r>
  <r>
    <x v="0"/>
    <x v="25"/>
    <x v="7"/>
    <x v="17"/>
    <n v="0.58897962962962958"/>
    <n v="277.49"/>
    <n v="720"/>
    <n v="123.71"/>
    <n v="244.59"/>
    <n v="0.5"/>
    <n v="24.46"/>
    <n v="3.91"/>
    <n v="16.45"/>
    <n v="25.24"/>
    <n v="0"/>
    <n v="10.34"/>
    <n v="3.1"/>
    <n v="-18.260000000000002"/>
    <n v="0.25"/>
    <n v="0"/>
    <n v="0"/>
    <n v="0"/>
    <n v="0"/>
    <n v="0"/>
    <n v="0"/>
    <n v="0"/>
    <n v="0"/>
    <n v="0"/>
    <n v="711.78"/>
    <n v="1695002"/>
    <n v="1284922.0551673225"/>
    <m/>
    <m/>
    <m/>
  </r>
  <r>
    <x v="0"/>
    <x v="25"/>
    <x v="3"/>
    <x v="18"/>
    <n v="0.54190859388679236"/>
    <n v="581.66"/>
    <n v="720"/>
    <n v="64.37"/>
    <n v="4.25"/>
    <n v="187.58"/>
    <n v="5.36"/>
    <n v="2.66"/>
    <n v="6.95"/>
    <n v="16.440000000000001"/>
    <n v="6.44"/>
    <n v="0.75"/>
    <n v="1.32"/>
    <n v="-250.88"/>
    <n v="5.12"/>
    <n v="1.2"/>
    <n v="0"/>
    <n v="0"/>
    <n v="0"/>
    <n v="0"/>
    <n v="0"/>
    <n v="0"/>
    <n v="0"/>
    <n v="0"/>
    <n v="633.22"/>
    <n v="709300"/>
    <n v="633560.50730820594"/>
    <m/>
    <m/>
    <m/>
  </r>
  <r>
    <x v="0"/>
    <x v="26"/>
    <x v="0"/>
    <x v="0"/>
    <n v="0.76042042361168605"/>
    <n v="320.07"/>
    <n v="720"/>
    <n v="6.66"/>
    <n v="143.5"/>
    <n v="0.52"/>
    <n v="44.16"/>
    <n v="18.53"/>
    <n v="26.86"/>
    <n v="0"/>
    <n v="0"/>
    <n v="0"/>
    <n v="6.35"/>
    <n v="131.59"/>
    <n v="4.9400000000000004"/>
    <n v="0"/>
    <n v="0"/>
    <n v="0"/>
    <n v="0"/>
    <n v="0"/>
    <n v="0"/>
    <n v="0"/>
    <n v="0"/>
    <n v="0"/>
    <n v="703.18000000000006"/>
    <n v="338535"/>
    <n v="267296.28806550935"/>
    <m/>
    <m/>
    <m/>
  </r>
  <r>
    <x v="0"/>
    <x v="26"/>
    <x v="0"/>
    <x v="1"/>
    <n v="0.69618398787878777"/>
    <n v="388.51"/>
    <n v="720"/>
    <n v="195.59"/>
    <n v="10.23"/>
    <n v="0.5"/>
    <n v="20.22"/>
    <n v="47.1"/>
    <n v="11.82"/>
    <n v="0"/>
    <n v="0"/>
    <n v="0"/>
    <n v="2.2200000000000002"/>
    <n v="8.83"/>
    <n v="2.29"/>
    <n v="0"/>
    <n v="0"/>
    <n v="0"/>
    <n v="0"/>
    <n v="0"/>
    <n v="0"/>
    <n v="0"/>
    <n v="0"/>
    <n v="0"/>
    <n v="687.31"/>
    <n v="516071"/>
    <n v="201071.66535857201"/>
    <m/>
    <m/>
    <m/>
  </r>
  <r>
    <x v="0"/>
    <x v="26"/>
    <x v="1"/>
    <x v="2"/>
    <n v="0.68640475919117661"/>
    <n v="24.33"/>
    <n v="720"/>
    <n v="2.12"/>
    <n v="289.02999999999997"/>
    <n v="0"/>
    <n v="0"/>
    <n v="2.1"/>
    <n v="4.8600000000000003"/>
    <n v="0.67"/>
    <n v="0"/>
    <n v="0"/>
    <n v="0"/>
    <n v="11.38"/>
    <n v="0.36"/>
    <n v="0"/>
    <n v="0"/>
    <n v="0"/>
    <n v="0"/>
    <n v="0"/>
    <n v="0"/>
    <n v="0"/>
    <n v="0"/>
    <n v="0"/>
    <n v="334.85"/>
    <n v="91775"/>
    <n v="101939.94254651797"/>
    <m/>
    <m/>
    <m/>
  </r>
  <r>
    <x v="0"/>
    <x v="26"/>
    <x v="2"/>
    <x v="3"/>
    <n v="0.53923366299999997"/>
    <n v="349.66"/>
    <n v="720"/>
    <n v="102.02"/>
    <n v="32.97"/>
    <n v="24.73"/>
    <n v="10.84"/>
    <n v="36.07"/>
    <n v="33.75"/>
    <n v="23.06"/>
    <n v="4.24"/>
    <n v="10.31"/>
    <n v="1.48"/>
    <n v="64.959999999999994"/>
    <n v="11.02"/>
    <n v="2.0299999999999998"/>
    <n v="0"/>
    <n v="0"/>
    <n v="0"/>
    <n v="0"/>
    <n v="0"/>
    <n v="0"/>
    <n v="0"/>
    <n v="0"/>
    <n v="707.14"/>
    <n v="727970"/>
    <n v="903819.6661629827"/>
    <m/>
    <m/>
    <m/>
  </r>
  <r>
    <x v="0"/>
    <x v="26"/>
    <x v="2"/>
    <x v="4"/>
    <n v="0.56813721429629627"/>
    <n v="392.8"/>
    <n v="720"/>
    <n v="117.93"/>
    <n v="15.34"/>
    <n v="14.01"/>
    <n v="16.04"/>
    <n v="41.53"/>
    <n v="13.43"/>
    <n v="17.78"/>
    <n v="1.24"/>
    <n v="14.16"/>
    <n v="12.8"/>
    <n v="41.7"/>
    <n v="5.95"/>
    <n v="4.3600000000000003"/>
    <n v="0"/>
    <n v="0"/>
    <n v="0"/>
    <n v="0"/>
    <n v="0"/>
    <n v="0"/>
    <n v="0"/>
    <n v="0"/>
    <n v="709.06999999999994"/>
    <n v="836640"/>
    <n v="818618.43173337274"/>
    <m/>
    <m/>
    <m/>
  </r>
  <r>
    <x v="0"/>
    <x v="26"/>
    <x v="3"/>
    <x v="5"/>
    <n v="0.58060872805772001"/>
    <n v="460.65"/>
    <n v="720"/>
    <n v="76.260000000000005"/>
    <n v="27.07"/>
    <n v="6.24"/>
    <n v="11.11"/>
    <n v="34.25"/>
    <n v="32.74"/>
    <n v="7.72"/>
    <n v="1.36"/>
    <n v="15.31"/>
    <n v="2.0499999999999998"/>
    <n v="21.43"/>
    <n v="5.46"/>
    <n v="3.81"/>
    <n v="0"/>
    <n v="0"/>
    <n v="0"/>
    <n v="0"/>
    <n v="0"/>
    <n v="0"/>
    <n v="0"/>
    <n v="0"/>
    <n v="705.46"/>
    <n v="796100"/>
    <n v="710556.90122583555"/>
    <m/>
    <m/>
    <m/>
  </r>
  <r>
    <x v="0"/>
    <x v="26"/>
    <x v="3"/>
    <x v="6"/>
    <n v="0.56920035442515837"/>
    <n v="303.62"/>
    <n v="720"/>
    <n v="99.95"/>
    <n v="4.8600000000000003"/>
    <n v="6.89"/>
    <n v="4.3899999999999997"/>
    <n v="31.62"/>
    <n v="6.08"/>
    <n v="8.5"/>
    <n v="0.17"/>
    <n v="8.6999999999999993"/>
    <n v="3.37"/>
    <n v="50.62"/>
    <n v="2.0499999999999998"/>
    <n v="2.36"/>
    <n v="0"/>
    <n v="0"/>
    <n v="0"/>
    <n v="0"/>
    <n v="0"/>
    <n v="0"/>
    <n v="0"/>
    <n v="0"/>
    <n v="533.18000000000006"/>
    <n v="957400"/>
    <n v="823919.35600456235"/>
    <m/>
    <m/>
    <m/>
  </r>
  <r>
    <x v="0"/>
    <x v="26"/>
    <x v="4"/>
    <x v="7"/>
    <n v="0.8030330821234567"/>
    <n v="559.28"/>
    <n v="720"/>
    <n v="85.69"/>
    <n v="1.66"/>
    <n v="4.0599999999999996"/>
    <n v="3.25"/>
    <n v="0.17"/>
    <n v="0.99"/>
    <n v="9.7799999999999994"/>
    <n v="4.55"/>
    <n v="5.48"/>
    <n v="0"/>
    <n v="40.4"/>
    <n v="0.49"/>
    <n v="0.02"/>
    <n v="0"/>
    <n v="0"/>
    <n v="0"/>
    <n v="0"/>
    <n v="0"/>
    <n v="0"/>
    <n v="0"/>
    <n v="0"/>
    <n v="715.81999999999994"/>
    <n v="435400"/>
    <n v="405279.21134191193"/>
    <m/>
    <m/>
    <m/>
  </r>
  <r>
    <x v="0"/>
    <x v="26"/>
    <x v="4"/>
    <x v="8"/>
    <n v="0.80771534782267773"/>
    <n v="585.79999999999995"/>
    <n v="720"/>
    <n v="76.91"/>
    <n v="0.39"/>
    <n v="0.28999999999999998"/>
    <n v="4.92"/>
    <n v="0.94"/>
    <n v="0.78"/>
    <n v="10.210000000000001"/>
    <n v="3.61"/>
    <n v="4.82"/>
    <n v="1.8"/>
    <n v="27.47"/>
    <n v="0.26"/>
    <n v="0.7"/>
    <n v="0"/>
    <n v="0.08"/>
    <n v="0"/>
    <n v="0"/>
    <n v="0"/>
    <n v="0"/>
    <n v="0"/>
    <n v="0"/>
    <n v="718.9799999999999"/>
    <n v="461300"/>
    <n v="412780.22277594253"/>
    <m/>
    <m/>
    <m/>
  </r>
  <r>
    <x v="0"/>
    <x v="26"/>
    <x v="4"/>
    <x v="9"/>
    <n v="0.73188424462945811"/>
    <n v="526.63"/>
    <n v="720"/>
    <n v="83.74"/>
    <n v="3.42"/>
    <n v="0.68"/>
    <n v="4.0199999999999996"/>
    <n v="0.23"/>
    <n v="1.97"/>
    <n v="6.59"/>
    <n v="6.07"/>
    <n v="11.21"/>
    <n v="0.36"/>
    <n v="33.54"/>
    <n v="0.83"/>
    <n v="0.15"/>
    <n v="0"/>
    <n v="0"/>
    <n v="0"/>
    <n v="0"/>
    <n v="0"/>
    <n v="0"/>
    <n v="0"/>
    <n v="0"/>
    <n v="679.44"/>
    <n v="407320"/>
    <n v="391468.57039838529"/>
    <m/>
    <m/>
    <m/>
  </r>
  <r>
    <x v="0"/>
    <x v="26"/>
    <x v="4"/>
    <x v="10"/>
    <n v="0.70041431108719132"/>
    <n v="511.63"/>
    <n v="720"/>
    <n v="101.2"/>
    <n v="0.49"/>
    <n v="2.5299999999999998"/>
    <n v="8.8699999999999992"/>
    <n v="0.56999999999999995"/>
    <n v="1.52"/>
    <n v="20.260000000000002"/>
    <n v="7.14"/>
    <n v="14.62"/>
    <n v="0.02"/>
    <n v="43.94"/>
    <n v="0.97"/>
    <n v="0.94"/>
    <n v="0"/>
    <n v="0.17"/>
    <n v="0"/>
    <n v="0"/>
    <n v="0"/>
    <n v="0"/>
    <n v="0"/>
    <n v="0"/>
    <n v="714.87"/>
    <n v="401647"/>
    <n v="390041.88383029844"/>
    <m/>
    <m/>
    <m/>
  </r>
  <r>
    <x v="0"/>
    <x v="26"/>
    <x v="5"/>
    <x v="11"/>
    <n v="0.63925276003391762"/>
    <n v="488.26"/>
    <n v="720"/>
    <n v="110.86"/>
    <n v="4.3899999999999997"/>
    <n v="12.58"/>
    <n v="31.14"/>
    <n v="15.8"/>
    <n v="9.34"/>
    <n v="0"/>
    <n v="5.67"/>
    <n v="13.94"/>
    <n v="5.93"/>
    <n v="-14.82"/>
    <n v="8.65"/>
    <n v="3.71"/>
    <n v="0"/>
    <n v="0"/>
    <n v="0"/>
    <n v="0"/>
    <n v="0"/>
    <n v="0"/>
    <n v="0"/>
    <n v="0"/>
    <n v="695.45"/>
    <n v="893571"/>
    <n v="881307.78652357985"/>
    <m/>
    <m/>
    <m/>
  </r>
  <r>
    <x v="0"/>
    <x v="26"/>
    <x v="2"/>
    <x v="12"/>
    <n v="0.5408267595652746"/>
    <n v="356.29"/>
    <n v="720"/>
    <n v="155.86000000000001"/>
    <n v="18.489999999999998"/>
    <n v="15.08"/>
    <n v="6.71"/>
    <n v="34.450000000000003"/>
    <n v="19.13"/>
    <n v="12.49"/>
    <n v="1.27"/>
    <n v="9.3699999999999992"/>
    <n v="6.2"/>
    <n v="54.86"/>
    <n v="6.41"/>
    <n v="0.53"/>
    <n v="0"/>
    <n v="0"/>
    <n v="0"/>
    <n v="0"/>
    <n v="0"/>
    <n v="0"/>
    <n v="0"/>
    <n v="0"/>
    <n v="697.1400000000001"/>
    <n v="739757"/>
    <n v="539423.21497184236"/>
    <m/>
    <m/>
    <m/>
  </r>
  <r>
    <x v="0"/>
    <x v="26"/>
    <x v="6"/>
    <x v="13"/>
    <n v="0.47286925685596715"/>
    <n v="80.7"/>
    <n v="720"/>
    <n v="105.38"/>
    <n v="387.37"/>
    <n v="17.079999999999998"/>
    <n v="31.81"/>
    <n v="11.85"/>
    <n v="16.940000000000001"/>
    <n v="3.47"/>
    <n v="1.81"/>
    <n v="6.28"/>
    <n v="2.06"/>
    <n v="16.96"/>
    <n v="2.74"/>
    <n v="0.81"/>
    <n v="0"/>
    <n v="24.47"/>
    <n v="0"/>
    <n v="0"/>
    <n v="0"/>
    <n v="0"/>
    <n v="0"/>
    <n v="0"/>
    <n v="709.73"/>
    <n v="175751"/>
    <n v="579898.54020708078"/>
    <m/>
    <m/>
    <m/>
  </r>
  <r>
    <x v="0"/>
    <x v="26"/>
    <x v="0"/>
    <x v="14"/>
    <n v="0.70531047195767205"/>
    <n v="249.16"/>
    <n v="720"/>
    <n v="32.950000000000003"/>
    <n v="278.2"/>
    <n v="9.3000000000000007"/>
    <n v="0"/>
    <n v="45.57"/>
    <n v="14.5"/>
    <n v="0"/>
    <n v="0"/>
    <n v="0"/>
    <n v="4.09"/>
    <n v="26.07"/>
    <n v="3.51"/>
    <n v="0"/>
    <n v="0"/>
    <n v="0"/>
    <n v="0"/>
    <n v="0"/>
    <n v="0"/>
    <n v="0"/>
    <n v="0"/>
    <n v="0"/>
    <n v="663.34999999999991"/>
    <n v="338975"/>
    <n v="439689.12895283313"/>
    <m/>
    <m/>
    <m/>
  </r>
  <r>
    <x v="0"/>
    <x v="26"/>
    <x v="4"/>
    <x v="15"/>
    <n v="0.7411929238858026"/>
    <n v="516.28"/>
    <n v="720"/>
    <n v="89.61"/>
    <n v="0.23"/>
    <n v="7.04"/>
    <n v="6.86"/>
    <n v="0.66"/>
    <n v="0.23"/>
    <n v="3.03"/>
    <n v="3.53"/>
    <n v="11.79"/>
    <n v="0.11"/>
    <n v="58.84"/>
    <n v="0.26"/>
    <n v="0"/>
    <n v="0"/>
    <n v="1.58"/>
    <n v="0"/>
    <n v="0"/>
    <n v="0"/>
    <n v="0"/>
    <n v="0"/>
    <n v="0"/>
    <n v="700.05"/>
    <n v="448760"/>
    <n v="409654.25544284476"/>
    <m/>
    <m/>
    <m/>
  </r>
  <r>
    <x v="0"/>
    <x v="26"/>
    <x v="4"/>
    <x v="16"/>
    <n v="0.77331688485185179"/>
    <n v="588.14"/>
    <n v="720"/>
    <n v="58.92"/>
    <n v="0.41"/>
    <n v="1.76"/>
    <n v="8.4600000000000009"/>
    <n v="1.54"/>
    <n v="0.24"/>
    <n v="0"/>
    <n v="1.54"/>
    <n v="4.0999999999999996"/>
    <n v="0"/>
    <n v="47.77"/>
    <n v="0.1"/>
    <n v="0.48"/>
    <n v="0"/>
    <n v="0"/>
    <n v="0"/>
    <n v="0"/>
    <n v="0"/>
    <n v="0"/>
    <n v="0"/>
    <n v="0"/>
    <n v="713.46"/>
    <n v="518400"/>
    <n v="421711.32326138642"/>
    <m/>
    <m/>
    <m/>
  </r>
  <r>
    <x v="0"/>
    <x v="26"/>
    <x v="7"/>
    <x v="17"/>
    <n v="0.58897962962962958"/>
    <n v="436.79"/>
    <n v="720"/>
    <n v="80.209999999999994"/>
    <n v="106.67"/>
    <n v="0"/>
    <n v="0.46"/>
    <n v="0"/>
    <n v="46.04"/>
    <n v="41.16"/>
    <n v="0"/>
    <n v="3.24"/>
    <n v="1.01"/>
    <n v="2.5099999999999998"/>
    <n v="0.51"/>
    <n v="0"/>
    <n v="0"/>
    <n v="0"/>
    <n v="0"/>
    <n v="0"/>
    <n v="0"/>
    <n v="0"/>
    <n v="0"/>
    <n v="0"/>
    <n v="718.59999999999991"/>
    <n v="2659303"/>
    <n v="1573224.6764924354"/>
    <m/>
    <m/>
    <m/>
  </r>
  <r>
    <x v="0"/>
    <x v="26"/>
    <x v="3"/>
    <x v="18"/>
    <n v="0.54190859388679236"/>
    <n v="186.1"/>
    <n v="720"/>
    <n v="52.51"/>
    <n v="10.36"/>
    <n v="165.29"/>
    <n v="0"/>
    <n v="0"/>
    <n v="16.43"/>
    <n v="17.28"/>
    <n v="0.71"/>
    <n v="0"/>
    <n v="0"/>
    <n v="226.78"/>
    <n v="4.07"/>
    <n v="0.2"/>
    <n v="0"/>
    <n v="0"/>
    <n v="0"/>
    <n v="0"/>
    <n v="0"/>
    <n v="0"/>
    <n v="0"/>
    <n v="0"/>
    <n v="679.73"/>
    <n v="944696"/>
    <n v="846403.41174716118"/>
    <m/>
    <m/>
    <m/>
  </r>
  <r>
    <x v="0"/>
    <x v="26"/>
    <x v="6"/>
    <x v="19"/>
    <n v="0.5503509184704185"/>
    <n v="259.62"/>
    <n v="720"/>
    <n v="52.85"/>
    <n v="52.43"/>
    <n v="206.33"/>
    <n v="2.0299999999999998"/>
    <n v="2.0299999999999998"/>
    <n v="13.69"/>
    <n v="12.7"/>
    <n v="0"/>
    <n v="0.13"/>
    <n v="0.06"/>
    <n v="33.99"/>
    <n v="3.17"/>
    <n v="2.95"/>
    <n v="0"/>
    <n v="0"/>
    <n v="0"/>
    <n v="0"/>
    <n v="0"/>
    <n v="0"/>
    <n v="0"/>
    <n v="0"/>
    <n v="641.98"/>
    <n v="592750"/>
    <n v="601580.52216187038"/>
    <m/>
    <m/>
    <m/>
  </r>
  <r>
    <x v="0"/>
    <x v="27"/>
    <x v="0"/>
    <x v="0"/>
    <n v="0.76042042361168605"/>
    <n v="368.62"/>
    <n v="744"/>
    <n v="19.16"/>
    <n v="34.99"/>
    <n v="148.41999999999999"/>
    <n v="30.81"/>
    <n v="18.7"/>
    <n v="31.27"/>
    <n v="0.1"/>
    <n v="4.51"/>
    <n v="3.18"/>
    <n v="8.2899999999999991"/>
    <n v="56.36"/>
    <n v="5.94"/>
    <n v="0.03"/>
    <n v="0"/>
    <n v="0"/>
    <n v="0"/>
    <n v="0"/>
    <n v="0"/>
    <n v="0"/>
    <n v="0"/>
    <n v="0"/>
    <n v="730.38"/>
    <n v="401110"/>
    <n v="465011.41186772974"/>
    <m/>
    <m/>
    <m/>
  </r>
  <r>
    <x v="0"/>
    <x v="27"/>
    <x v="0"/>
    <x v="1"/>
    <n v="0.69618398787878777"/>
    <n v="514.52"/>
    <n v="744"/>
    <n v="108.55"/>
    <n v="56.88"/>
    <n v="2.1800000000000002"/>
    <n v="29.82"/>
    <n v="40.25"/>
    <n v="10.029999999999999"/>
    <n v="0"/>
    <n v="0"/>
    <n v="0"/>
    <n v="2.41"/>
    <n v="-42.24"/>
    <n v="2.34"/>
    <n v="0"/>
    <n v="0"/>
    <n v="0"/>
    <n v="0"/>
    <n v="0"/>
    <n v="0"/>
    <n v="0"/>
    <n v="0"/>
    <n v="0"/>
    <n v="724.74"/>
    <n v="578795"/>
    <n v="779145.31581597356"/>
    <m/>
    <m/>
    <m/>
  </r>
  <r>
    <x v="0"/>
    <x v="27"/>
    <x v="1"/>
    <x v="2"/>
    <n v="0.68640475919117661"/>
    <n v="92.02"/>
    <n v="744"/>
    <n v="15.86"/>
    <n v="116.98"/>
    <n v="4.55"/>
    <n v="9.08"/>
    <n v="9.4499999999999993"/>
    <n v="12.09"/>
    <n v="1.51"/>
    <n v="0.86"/>
    <n v="4.49"/>
    <n v="2.02"/>
    <n v="8.68"/>
    <n v="1.6"/>
    <n v="2.86"/>
    <n v="0"/>
    <n v="0"/>
    <n v="0"/>
    <n v="0"/>
    <n v="0"/>
    <n v="0"/>
    <n v="0"/>
    <n v="0"/>
    <n v="282.05000000000007"/>
    <n v="178180"/>
    <n v="128852.0588235294"/>
    <m/>
    <m/>
    <m/>
  </r>
  <r>
    <x v="0"/>
    <x v="27"/>
    <x v="2"/>
    <x v="3"/>
    <n v="0.53923366299999997"/>
    <n v="384.46"/>
    <n v="744"/>
    <n v="104.27"/>
    <n v="38.39"/>
    <n v="39.28"/>
    <n v="14.6"/>
    <n v="37.299999999999997"/>
    <n v="17.440000000000001"/>
    <n v="29.9"/>
    <n v="3.03"/>
    <n v="10.199999999999999"/>
    <n v="11.59"/>
    <n v="27.07"/>
    <n v="10.57"/>
    <n v="1.53"/>
    <n v="0"/>
    <n v="0"/>
    <n v="0"/>
    <n v="0"/>
    <n v="0"/>
    <n v="0"/>
    <n v="0"/>
    <n v="0"/>
    <n v="729.62999999999988"/>
    <n v="826960"/>
    <n v="377742.04137668235"/>
    <m/>
    <m/>
    <m/>
  </r>
  <r>
    <x v="0"/>
    <x v="27"/>
    <x v="2"/>
    <x v="4"/>
    <n v="0.56813721429629627"/>
    <n v="426.91"/>
    <n v="744"/>
    <n v="113.59"/>
    <n v="30.33"/>
    <n v="7.56"/>
    <n v="18.66"/>
    <n v="28.84"/>
    <n v="12.96"/>
    <n v="18.690000000000001"/>
    <n v="1.99"/>
    <n v="7.09"/>
    <n v="33.950000000000003"/>
    <n v="22.88"/>
    <n v="6.89"/>
    <n v="2.76"/>
    <n v="0.48"/>
    <n v="0"/>
    <n v="0"/>
    <n v="0"/>
    <n v="0"/>
    <n v="0"/>
    <n v="0"/>
    <n v="0"/>
    <n v="733.58"/>
    <n v="900720"/>
    <n v="919928.24622920528"/>
    <m/>
    <m/>
    <m/>
  </r>
  <r>
    <x v="0"/>
    <x v="27"/>
    <x v="3"/>
    <x v="5"/>
    <n v="0.58060872805772001"/>
    <n v="322.54000000000002"/>
    <n v="744"/>
    <n v="151.44999999999999"/>
    <n v="5.86"/>
    <n v="6.62"/>
    <n v="18.97"/>
    <n v="24.08"/>
    <n v="13.82"/>
    <n v="18.57"/>
    <n v="7.27"/>
    <n v="24.03"/>
    <n v="10.86"/>
    <n v="83.57"/>
    <n v="5.03"/>
    <n v="5.05"/>
    <n v="0"/>
    <n v="0"/>
    <n v="0"/>
    <n v="0"/>
    <n v="0"/>
    <n v="0"/>
    <n v="0"/>
    <n v="0"/>
    <n v="697.72"/>
    <n v="682100"/>
    <n v="672223.65645358164"/>
    <m/>
    <m/>
    <m/>
  </r>
  <r>
    <x v="0"/>
    <x v="27"/>
    <x v="3"/>
    <x v="6"/>
    <n v="0.56920035442515837"/>
    <n v="385.76"/>
    <n v="744"/>
    <n v="94.73"/>
    <n v="1.58"/>
    <n v="5.83"/>
    <n v="5.81"/>
    <n v="33.119999999999997"/>
    <n v="5.7"/>
    <n v="16.18"/>
    <n v="4.76"/>
    <n v="28.34"/>
    <n v="7.4"/>
    <n v="76.349999999999994"/>
    <n v="3.83"/>
    <n v="2.33"/>
    <n v="0"/>
    <n v="0"/>
    <n v="0"/>
    <n v="0"/>
    <n v="0"/>
    <n v="0"/>
    <n v="0"/>
    <n v="0"/>
    <n v="671.71999999999991"/>
    <n v="926500"/>
    <n v="869986.81054849364"/>
    <m/>
    <m/>
    <m/>
  </r>
  <r>
    <x v="0"/>
    <x v="27"/>
    <x v="4"/>
    <x v="7"/>
    <n v="0.8030330821234567"/>
    <n v="535.48"/>
    <n v="744"/>
    <n v="69.39"/>
    <n v="28.89"/>
    <n v="1.49"/>
    <n v="4.22"/>
    <n v="0.39"/>
    <n v="14.83"/>
    <n v="8.57"/>
    <n v="2.88"/>
    <n v="6.62"/>
    <n v="0.83"/>
    <n v="57.27"/>
    <n v="9.0500000000000007"/>
    <n v="0"/>
    <n v="0"/>
    <n v="0"/>
    <n v="0"/>
    <n v="0"/>
    <n v="0"/>
    <n v="0"/>
    <n v="0"/>
    <n v="0"/>
    <n v="739.91000000000008"/>
    <n v="415800"/>
    <n v="409767.50153846148"/>
    <m/>
    <m/>
    <m/>
  </r>
  <r>
    <x v="0"/>
    <x v="27"/>
    <x v="4"/>
    <x v="8"/>
    <n v="0.80771534782267773"/>
    <n v="590.64"/>
    <n v="744"/>
    <n v="31.24"/>
    <n v="32.64"/>
    <n v="0.86"/>
    <n v="14.88"/>
    <n v="2.66"/>
    <n v="7.52"/>
    <n v="5.96"/>
    <n v="2.54"/>
    <n v="2.11"/>
    <n v="0.79"/>
    <n v="42.18"/>
    <n v="6.4"/>
    <n v="0.59"/>
    <n v="0"/>
    <n v="0"/>
    <n v="0"/>
    <n v="0"/>
    <n v="0"/>
    <n v="0"/>
    <n v="0"/>
    <n v="0"/>
    <n v="741.01"/>
    <n v="465100"/>
    <n v="409767.50153846148"/>
    <m/>
    <m/>
    <m/>
  </r>
  <r>
    <x v="0"/>
    <x v="27"/>
    <x v="4"/>
    <x v="9"/>
    <n v="0.73188424462945811"/>
    <n v="496.48"/>
    <n v="744"/>
    <n v="75.42"/>
    <n v="48.13"/>
    <n v="0.13"/>
    <n v="13.35"/>
    <n v="0.08"/>
    <n v="11.89"/>
    <n v="8.39"/>
    <n v="0.16"/>
    <n v="7.06"/>
    <n v="2.37"/>
    <n v="68.33"/>
    <n v="9.02"/>
    <n v="0.2"/>
    <n v="0"/>
    <n v="0"/>
    <n v="0"/>
    <n v="0"/>
    <n v="0"/>
    <n v="0"/>
    <n v="0"/>
    <n v="0"/>
    <n v="741.01"/>
    <n v="380280"/>
    <n v="409767.50153846148"/>
    <m/>
    <m/>
    <m/>
  </r>
  <r>
    <x v="0"/>
    <x v="27"/>
    <x v="4"/>
    <x v="10"/>
    <n v="0.70041431108719132"/>
    <n v="461.32"/>
    <n v="744"/>
    <n v="79.38"/>
    <n v="44.3"/>
    <n v="3.71"/>
    <n v="7.42"/>
    <n v="1.32"/>
    <n v="20.7"/>
    <n v="25.89"/>
    <n v="2.09"/>
    <n v="5.85"/>
    <n v="7.28"/>
    <n v="61.83"/>
    <n v="18.88"/>
    <n v="0.96"/>
    <n v="0"/>
    <n v="0"/>
    <n v="0"/>
    <n v="0"/>
    <n v="0"/>
    <n v="0"/>
    <n v="0"/>
    <n v="0"/>
    <n v="740.93"/>
    <n v="361300"/>
    <n v="409767.50153846148"/>
    <m/>
    <m/>
    <m/>
  </r>
  <r>
    <x v="0"/>
    <x v="27"/>
    <x v="5"/>
    <x v="11"/>
    <n v="0.63925276003391762"/>
    <n v="407.48"/>
    <n v="744"/>
    <n v="103.28"/>
    <n v="1.21"/>
    <n v="63.23"/>
    <n v="13.22"/>
    <n v="14.83"/>
    <n v="5.49"/>
    <n v="0"/>
    <n v="0.3"/>
    <n v="6.96"/>
    <n v="7.09"/>
    <n v="75.53"/>
    <n v="8.8000000000000007"/>
    <n v="1.55"/>
    <n v="0"/>
    <n v="0"/>
    <n v="0"/>
    <n v="0"/>
    <n v="0"/>
    <n v="0"/>
    <n v="0"/>
    <n v="0"/>
    <n v="708.97"/>
    <n v="871770"/>
    <n v="864468.20882442768"/>
    <m/>
    <m/>
    <m/>
  </r>
  <r>
    <x v="0"/>
    <x v="27"/>
    <x v="2"/>
    <x v="12"/>
    <n v="0.5408267595652746"/>
    <n v="396.02"/>
    <n v="744"/>
    <n v="110.18"/>
    <n v="6.4"/>
    <n v="42.35"/>
    <n v="12.48"/>
    <n v="40.89"/>
    <n v="4.34"/>
    <n v="13.39"/>
    <n v="0.34"/>
    <n v="13.2"/>
    <n v="3.26"/>
    <n v="83.07"/>
    <n v="5.16"/>
    <n v="1.28"/>
    <n v="1.38"/>
    <n v="0"/>
    <n v="0"/>
    <n v="0"/>
    <n v="0"/>
    <n v="0"/>
    <n v="0"/>
    <n v="0"/>
    <n v="733.74"/>
    <n v="916375"/>
    <n v="934485.39780803805"/>
    <m/>
    <m/>
    <m/>
  </r>
  <r>
    <x v="0"/>
    <x v="27"/>
    <x v="6"/>
    <x v="13"/>
    <n v="0.47286925685596715"/>
    <n v="317.88"/>
    <n v="744"/>
    <n v="13.96"/>
    <n v="65.790000000000006"/>
    <n v="94.64"/>
    <n v="4.93"/>
    <n v="7.02"/>
    <n v="75.28"/>
    <n v="15.12"/>
    <n v="3.31"/>
    <n v="24.7"/>
    <n v="3.15"/>
    <n v="74.27"/>
    <n v="16.41"/>
    <n v="0.85"/>
    <n v="0"/>
    <n v="0"/>
    <n v="0"/>
    <n v="0"/>
    <n v="0"/>
    <n v="0"/>
    <n v="0"/>
    <n v="0"/>
    <n v="717.31"/>
    <n v="730348"/>
    <n v="808473.68923076929"/>
    <m/>
    <m/>
    <m/>
  </r>
  <r>
    <x v="0"/>
    <x v="27"/>
    <x v="0"/>
    <x v="14"/>
    <n v="0.70531047195767205"/>
    <n v="286.20999999999998"/>
    <n v="744"/>
    <n v="80.11"/>
    <n v="229.61"/>
    <n v="6.36"/>
    <n v="3.86"/>
    <n v="73.06"/>
    <n v="12.89"/>
    <n v="0"/>
    <n v="0.65"/>
    <n v="0"/>
    <n v="0.5"/>
    <n v="16.170000000000002"/>
    <n v="4.07"/>
    <n v="0"/>
    <n v="0"/>
    <n v="0"/>
    <n v="0"/>
    <n v="0"/>
    <n v="0"/>
    <n v="0"/>
    <n v="0"/>
    <n v="0"/>
    <n v="713.49"/>
    <n v="379121"/>
    <n v="209769.5946028707"/>
    <m/>
    <m/>
    <m/>
  </r>
  <r>
    <x v="0"/>
    <x v="27"/>
    <x v="4"/>
    <x v="15"/>
    <n v="0.7411929238858026"/>
    <n v="623.82000000000005"/>
    <n v="744"/>
    <n v="70.77"/>
    <n v="8.64"/>
    <n v="0.45"/>
    <n v="2.2799999999999998"/>
    <n v="1.31"/>
    <n v="7.91"/>
    <n v="5.53"/>
    <n v="3.1"/>
    <n v="8.34"/>
    <n v="0.64"/>
    <n v="3.99"/>
    <n v="5.35"/>
    <n v="0.36"/>
    <n v="0.11"/>
    <n v="0"/>
    <n v="0"/>
    <n v="0"/>
    <n v="0"/>
    <n v="0"/>
    <n v="0"/>
    <n v="0"/>
    <n v="742.6"/>
    <n v="488160"/>
    <n v="439349.99999999994"/>
    <m/>
    <m/>
    <m/>
  </r>
  <r>
    <x v="0"/>
    <x v="27"/>
    <x v="4"/>
    <x v="16"/>
    <n v="0.77331688485185179"/>
    <n v="616.78"/>
    <n v="744"/>
    <n v="43.91"/>
    <n v="3.54"/>
    <n v="1.9"/>
    <n v="5.19"/>
    <n v="5.42"/>
    <n v="4.74"/>
    <n v="0"/>
    <n v="2.99"/>
    <n v="6.77"/>
    <n v="1.8"/>
    <n v="17.02"/>
    <n v="10.01"/>
    <n v="0"/>
    <n v="0"/>
    <n v="0"/>
    <n v="0"/>
    <n v="0"/>
    <n v="0"/>
    <n v="0"/>
    <n v="0"/>
    <n v="0"/>
    <n v="720.06999999999994"/>
    <n v="476880"/>
    <n v="439349.99999999994"/>
    <m/>
    <m/>
    <m/>
  </r>
  <r>
    <x v="0"/>
    <x v="27"/>
    <x v="7"/>
    <x v="17"/>
    <n v="0.58897962962962958"/>
    <n v="284.89999999999998"/>
    <n v="744"/>
    <n v="154.63"/>
    <n v="254.4"/>
    <n v="2.92"/>
    <n v="1.19"/>
    <n v="3.26"/>
    <n v="9.61"/>
    <n v="28.03"/>
    <n v="0"/>
    <n v="7.13"/>
    <n v="2.0699999999999998"/>
    <n v="-12.4"/>
    <n v="0.28000000000000003"/>
    <n v="0"/>
    <n v="0"/>
    <n v="0"/>
    <n v="0"/>
    <n v="0"/>
    <n v="0"/>
    <n v="0"/>
    <n v="0"/>
    <n v="0"/>
    <n v="736.02"/>
    <n v="1694836"/>
    <n v="1346108.8196991"/>
    <m/>
    <m/>
    <m/>
  </r>
  <r>
    <x v="0"/>
    <x v="27"/>
    <x v="3"/>
    <x v="18"/>
    <n v="0.54190859388679236"/>
    <n v="401.57"/>
    <n v="744"/>
    <n v="95.09"/>
    <n v="134.88999999999999"/>
    <n v="176.51"/>
    <n v="7.52"/>
    <n v="2"/>
    <n v="6.2"/>
    <n v="14.04"/>
    <n v="7.16"/>
    <n v="0.48"/>
    <n v="0.27"/>
    <n v="-182.81"/>
    <n v="2.94"/>
    <n v="2.6"/>
    <n v="0"/>
    <n v="0"/>
    <n v="0"/>
    <n v="0"/>
    <n v="0"/>
    <n v="0"/>
    <n v="0"/>
    <n v="0"/>
    <n v="668.46"/>
    <n v="497320"/>
    <n v="663730.05527526338"/>
    <m/>
    <m/>
    <m/>
  </r>
  <r>
    <x v="0"/>
    <x v="28"/>
    <x v="0"/>
    <x v="0"/>
    <n v="0.76042042361168605"/>
    <n v="324.02"/>
    <n v="744"/>
    <n v="3.36"/>
    <n v="55.6"/>
    <n v="5.16"/>
    <n v="2.02"/>
    <n v="16.989999999999998"/>
    <n v="35.630000000000003"/>
    <n v="0"/>
    <n v="0.36"/>
    <n v="3.19"/>
    <n v="6.7"/>
    <n v="66.08"/>
    <n v="5.66"/>
    <n v="0.53"/>
    <n v="0"/>
    <n v="0"/>
    <n v="0"/>
    <n v="0"/>
    <n v="0"/>
    <n v="0"/>
    <n v="0"/>
    <n v="0"/>
    <n v="525.29999999999995"/>
    <n v="330545"/>
    <n v="287996.28806550935"/>
    <m/>
    <m/>
    <m/>
  </r>
  <r>
    <x v="0"/>
    <x v="28"/>
    <x v="0"/>
    <x v="1"/>
    <n v="0.69618398787878777"/>
    <n v="449.6"/>
    <n v="744"/>
    <n v="81.62"/>
    <n v="6.25"/>
    <n v="0.41"/>
    <n v="0.47"/>
    <n v="45.1"/>
    <n v="14.59"/>
    <n v="0"/>
    <n v="0"/>
    <n v="0"/>
    <n v="2.14"/>
    <n v="38.15"/>
    <n v="2"/>
    <n v="0"/>
    <n v="0"/>
    <n v="0"/>
    <n v="0"/>
    <n v="0"/>
    <n v="0"/>
    <n v="0"/>
    <n v="0"/>
    <n v="0"/>
    <n v="640.33000000000004"/>
    <n v="596336"/>
    <n v="201343.66535857201"/>
    <m/>
    <m/>
    <m/>
  </r>
  <r>
    <x v="0"/>
    <x v="28"/>
    <x v="1"/>
    <x v="2"/>
    <n v="0.68640475919117661"/>
    <n v="66.67"/>
    <n v="744"/>
    <n v="9.4499999999999993"/>
    <n v="575.83000000000004"/>
    <n v="0.53"/>
    <n v="0.43"/>
    <n v="8.18"/>
    <n v="11.82"/>
    <n v="0.53"/>
    <n v="3.3"/>
    <n v="0.75"/>
    <n v="0.12"/>
    <n v="12.05"/>
    <n v="1.1599999999999999"/>
    <n v="0.11"/>
    <n v="0"/>
    <n v="0"/>
    <n v="0"/>
    <n v="0"/>
    <n v="0"/>
    <n v="0"/>
    <n v="0"/>
    <n v="0"/>
    <n v="690.92999999999984"/>
    <n v="124910"/>
    <n v="101939.94254651797"/>
    <m/>
    <m/>
    <m/>
  </r>
  <r>
    <x v="0"/>
    <x v="28"/>
    <x v="2"/>
    <x v="3"/>
    <n v="0.53923366299999997"/>
    <n v="389.68"/>
    <n v="744"/>
    <n v="91.84"/>
    <n v="36.729999999999997"/>
    <n v="26.88"/>
    <n v="9.77"/>
    <n v="35.26"/>
    <n v="34.270000000000003"/>
    <n v="18.23"/>
    <n v="3.79"/>
    <n v="3.45"/>
    <n v="3.34"/>
    <n v="73"/>
    <n v="7.56"/>
    <n v="0.93"/>
    <n v="0"/>
    <n v="0"/>
    <n v="0"/>
    <n v="0"/>
    <n v="0"/>
    <n v="0"/>
    <n v="0"/>
    <n v="0"/>
    <n v="734.73"/>
    <n v="811620"/>
    <n v="766095.93132373772"/>
    <m/>
    <m/>
    <m/>
  </r>
  <r>
    <x v="0"/>
    <x v="28"/>
    <x v="2"/>
    <x v="4"/>
    <n v="0.56813721429629627"/>
    <n v="431.57"/>
    <n v="744"/>
    <n v="125.87"/>
    <n v="10.37"/>
    <n v="7.11"/>
    <n v="16.25"/>
    <n v="46.34"/>
    <n v="7.8"/>
    <n v="12.65"/>
    <n v="0.85"/>
    <n v="9.68"/>
    <n v="8.33"/>
    <n v="41.62"/>
    <n v="4.4000000000000004"/>
    <n v="3.68"/>
    <n v="0"/>
    <n v="0"/>
    <n v="0"/>
    <n v="0"/>
    <n v="0"/>
    <n v="0"/>
    <n v="0"/>
    <n v="0"/>
    <n v="726.52"/>
    <n v="927360"/>
    <n v="729338.43173337274"/>
    <m/>
    <m/>
    <m/>
  </r>
  <r>
    <x v="0"/>
    <x v="28"/>
    <x v="3"/>
    <x v="5"/>
    <n v="0.58060872805772001"/>
    <n v="477.22"/>
    <n v="744"/>
    <n v="80.959999999999994"/>
    <n v="24.8"/>
    <n v="5.21"/>
    <n v="16.95"/>
    <n v="31.67"/>
    <n v="27.15"/>
    <n v="7.85"/>
    <n v="3.03"/>
    <n v="21.98"/>
    <n v="3.15"/>
    <n v="31.83"/>
    <n v="4.9800000000000004"/>
    <n v="4.07"/>
    <n v="1.25"/>
    <n v="0"/>
    <n v="0"/>
    <n v="0"/>
    <n v="0"/>
    <n v="0"/>
    <n v="0"/>
    <n v="0"/>
    <n v="742.1"/>
    <n v="824500"/>
    <n v="715556.90122583555"/>
    <m/>
    <m/>
    <m/>
  </r>
  <r>
    <x v="0"/>
    <x v="28"/>
    <x v="3"/>
    <x v="6"/>
    <n v="0.56920035442515837"/>
    <n v="310.2"/>
    <n v="744"/>
    <n v="82.43"/>
    <n v="7.56"/>
    <n v="6.06"/>
    <n v="2.39"/>
    <n v="32.75"/>
    <n v="5.5"/>
    <n v="7.28"/>
    <n v="1.27"/>
    <n v="14.01"/>
    <n v="8.7799999999999994"/>
    <n v="42.3"/>
    <n v="2.6"/>
    <n v="3.98"/>
    <n v="0"/>
    <n v="0"/>
    <n v="0"/>
    <n v="0"/>
    <n v="0"/>
    <n v="0"/>
    <n v="0"/>
    <n v="0"/>
    <n v="527.1099999999999"/>
    <n v="935250"/>
    <n v="818919.35600456235"/>
    <m/>
    <m/>
    <m/>
  </r>
  <r>
    <x v="0"/>
    <x v="28"/>
    <x v="4"/>
    <x v="7"/>
    <n v="0.8030330821234567"/>
    <n v="599.19000000000005"/>
    <n v="744"/>
    <n v="75.72"/>
    <n v="2.0499999999999998"/>
    <n v="0.95"/>
    <n v="3.29"/>
    <n v="0.59"/>
    <n v="0.83"/>
    <n v="9.36"/>
    <n v="5.76"/>
    <n v="4.88"/>
    <n v="0"/>
    <n v="36.229999999999997"/>
    <n v="0.37"/>
    <n v="0.04"/>
    <n v="0.1"/>
    <n v="0"/>
    <n v="0"/>
    <n v="0"/>
    <n v="0"/>
    <n v="0"/>
    <n v="0"/>
    <n v="0"/>
    <n v="739.36"/>
    <n v="474600"/>
    <n v="405279.21134191193"/>
    <m/>
    <m/>
    <m/>
  </r>
  <r>
    <x v="0"/>
    <x v="28"/>
    <x v="4"/>
    <x v="8"/>
    <n v="0.80771534782267773"/>
    <n v="566.08000000000004"/>
    <n v="744"/>
    <n v="84.28"/>
    <n v="1.91"/>
    <n v="0.53"/>
    <n v="5.48"/>
    <n v="2.64"/>
    <n v="1.66"/>
    <n v="11.18"/>
    <n v="4.05"/>
    <n v="3.45"/>
    <n v="0.3"/>
    <n v="50.34"/>
    <n v="0.21"/>
    <n v="0.88"/>
    <n v="0"/>
    <n v="0"/>
    <n v="0"/>
    <n v="0"/>
    <n v="0"/>
    <n v="0"/>
    <n v="0"/>
    <n v="0"/>
    <n v="732.99"/>
    <n v="460700"/>
    <n v="412780.22277594253"/>
    <m/>
    <m/>
    <m/>
  </r>
  <r>
    <x v="0"/>
    <x v="28"/>
    <x v="4"/>
    <x v="9"/>
    <n v="0.73188424462945811"/>
    <n v="580.5"/>
    <n v="744"/>
    <n v="87.34"/>
    <n v="1.58"/>
    <n v="0.63"/>
    <n v="1.71"/>
    <n v="0.1"/>
    <n v="2.02"/>
    <n v="8.66"/>
    <n v="5.42"/>
    <n v="5.67"/>
    <n v="0.06"/>
    <n v="39.17"/>
    <n v="0.76"/>
    <n v="0"/>
    <n v="7.0000000000000007E-2"/>
    <n v="0"/>
    <n v="0"/>
    <n v="0"/>
    <n v="0"/>
    <n v="0"/>
    <n v="0"/>
    <n v="0"/>
    <n v="733.68999999999994"/>
    <n v="452450"/>
    <n v="391468.57039838529"/>
    <m/>
    <m/>
    <m/>
  </r>
  <r>
    <x v="0"/>
    <x v="28"/>
    <x v="4"/>
    <x v="10"/>
    <n v="0.70041431108719132"/>
    <n v="532.22"/>
    <n v="744"/>
    <n v="97.69"/>
    <n v="2.46"/>
    <n v="2.5"/>
    <n v="8.34"/>
    <n v="1.02"/>
    <n v="2.29"/>
    <n v="19.02"/>
    <n v="12.32"/>
    <n v="12.55"/>
    <n v="0.46"/>
    <n v="42.54"/>
    <n v="0.95"/>
    <n v="0.79"/>
    <n v="0"/>
    <n v="0"/>
    <n v="0"/>
    <n v="0"/>
    <n v="0"/>
    <n v="0"/>
    <n v="0"/>
    <n v="0"/>
    <n v="735.15"/>
    <n v="419002"/>
    <n v="390041.88383029844"/>
    <m/>
    <m/>
    <m/>
  </r>
  <r>
    <x v="0"/>
    <x v="28"/>
    <x v="5"/>
    <x v="11"/>
    <n v="0.63925276003391762"/>
    <n v="438.24"/>
    <n v="744"/>
    <n v="102.25"/>
    <n v="2.94"/>
    <n v="26.94"/>
    <n v="28.5"/>
    <n v="23.16"/>
    <n v="5.57"/>
    <n v="0"/>
    <n v="10.8"/>
    <n v="21.08"/>
    <n v="5.6"/>
    <n v="-14.11"/>
    <n v="8.44"/>
    <n v="2.98"/>
    <n v="0"/>
    <n v="0"/>
    <n v="0"/>
    <n v="0"/>
    <n v="0"/>
    <n v="0"/>
    <n v="0"/>
    <n v="0"/>
    <n v="662.39"/>
    <n v="820810"/>
    <n v="772900.44013153703"/>
    <m/>
    <m/>
    <m/>
  </r>
  <r>
    <x v="0"/>
    <x v="28"/>
    <x v="2"/>
    <x v="12"/>
    <n v="0.5408267595652746"/>
    <n v="341.5"/>
    <n v="744"/>
    <n v="147.86000000000001"/>
    <n v="15.46"/>
    <n v="23.2"/>
    <n v="4.7"/>
    <n v="44.9"/>
    <n v="14.91"/>
    <n v="15.51"/>
    <n v="11.6"/>
    <n v="12.29"/>
    <n v="10.38"/>
    <n v="79.19"/>
    <n v="9.2899999999999991"/>
    <n v="1.38"/>
    <n v="1.27"/>
    <n v="0"/>
    <n v="0"/>
    <n v="0"/>
    <n v="0"/>
    <n v="0"/>
    <n v="0"/>
    <n v="0"/>
    <n v="733.44"/>
    <n v="744118"/>
    <n v="634903.21497184224"/>
    <m/>
    <m/>
    <m/>
  </r>
  <r>
    <x v="0"/>
    <x v="28"/>
    <x v="6"/>
    <x v="13"/>
    <n v="0.47286925685596715"/>
    <n v="287.92"/>
    <n v="744"/>
    <n v="35.79"/>
    <n v="66.69"/>
    <n v="31.24"/>
    <n v="62.85"/>
    <n v="7.17"/>
    <n v="80.16"/>
    <n v="11.33"/>
    <n v="7.44"/>
    <n v="7.57"/>
    <n v="1.74"/>
    <n v="26.8"/>
    <n v="14.52"/>
    <n v="5.66"/>
    <n v="0.82"/>
    <n v="0"/>
    <n v="0"/>
    <n v="0"/>
    <n v="0"/>
    <n v="0"/>
    <n v="0"/>
    <n v="0"/>
    <n v="647.70000000000005"/>
    <n v="593455"/>
    <n v="575910.54020708078"/>
    <m/>
    <m/>
    <m/>
  </r>
  <r>
    <x v="0"/>
    <x v="28"/>
    <x v="0"/>
    <x v="14"/>
    <n v="0.70531047195767205"/>
    <n v="384.26"/>
    <n v="744"/>
    <n v="26.43"/>
    <n v="81.47"/>
    <n v="17.93"/>
    <n v="0"/>
    <n v="39.22"/>
    <n v="19.66"/>
    <n v="0"/>
    <n v="0"/>
    <n v="3"/>
    <n v="7.76"/>
    <n v="24.76"/>
    <n v="4.7699999999999996"/>
    <n v="0"/>
    <n v="0"/>
    <n v="0"/>
    <n v="0"/>
    <n v="0"/>
    <n v="0"/>
    <n v="0"/>
    <n v="0"/>
    <n v="0"/>
    <n v="609.26"/>
    <n v="513640"/>
    <n v="439689.12895283313"/>
    <m/>
    <m/>
    <m/>
  </r>
  <r>
    <x v="0"/>
    <x v="28"/>
    <x v="4"/>
    <x v="15"/>
    <n v="0.7411929238858026"/>
    <n v="563.13"/>
    <n v="744"/>
    <n v="65.45"/>
    <n v="0.87"/>
    <n v="4.75"/>
    <n v="3.56"/>
    <n v="0.72"/>
    <n v="0.33"/>
    <n v="4.1100000000000003"/>
    <n v="7"/>
    <n v="4.4800000000000004"/>
    <n v="0.42"/>
    <n v="54.29"/>
    <n v="0.83"/>
    <n v="0"/>
    <n v="0"/>
    <n v="0"/>
    <n v="0"/>
    <n v="0"/>
    <n v="0"/>
    <n v="0"/>
    <n v="0"/>
    <n v="0"/>
    <n v="709.94"/>
    <n v="474890"/>
    <n v="409654.25544284476"/>
    <m/>
    <m/>
    <m/>
  </r>
  <r>
    <x v="0"/>
    <x v="28"/>
    <x v="4"/>
    <x v="16"/>
    <n v="0.77331688485185179"/>
    <n v="586.66"/>
    <n v="744"/>
    <n v="69.64"/>
    <n v="1.5"/>
    <n v="0.84"/>
    <n v="8.7899999999999991"/>
    <n v="3.22"/>
    <n v="0.61"/>
    <n v="0.34"/>
    <n v="10.82"/>
    <n v="4.0999999999999996"/>
    <n v="0.38"/>
    <n v="62.2"/>
    <n v="0.32"/>
    <n v="0"/>
    <n v="0"/>
    <n v="0"/>
    <n v="0"/>
    <n v="0"/>
    <n v="0"/>
    <n v="0"/>
    <n v="0"/>
    <n v="0"/>
    <n v="749.42"/>
    <n v="519700"/>
    <n v="421711.32326138642"/>
    <m/>
    <m/>
    <m/>
  </r>
  <r>
    <x v="0"/>
    <x v="28"/>
    <x v="7"/>
    <x v="17"/>
    <n v="0.58897962962962958"/>
    <n v="363.23"/>
    <n v="744"/>
    <n v="135.38999999999999"/>
    <n v="90.05"/>
    <n v="34.119999999999997"/>
    <n v="1.24"/>
    <n v="0"/>
    <n v="46.93"/>
    <n v="43.72"/>
    <n v="0"/>
    <n v="3.02"/>
    <n v="0"/>
    <n v="-9.5299999999999994"/>
    <n v="0.41"/>
    <n v="0"/>
    <n v="0"/>
    <n v="0"/>
    <n v="0"/>
    <n v="0"/>
    <n v="0"/>
    <n v="0"/>
    <n v="0"/>
    <n v="0"/>
    <n v="708.58000000000015"/>
    <n v="2317595"/>
    <n v="1598224.6764924354"/>
    <m/>
    <m/>
    <m/>
  </r>
  <r>
    <x v="0"/>
    <x v="28"/>
    <x v="3"/>
    <x v="18"/>
    <n v="0.54190859388679236"/>
    <n v="159.63"/>
    <n v="744"/>
    <n v="48.35"/>
    <n v="17.77"/>
    <n v="189.83"/>
    <n v="2.61"/>
    <n v="1.31"/>
    <n v="19.760000000000002"/>
    <n v="15.43"/>
    <n v="3.44"/>
    <n v="0"/>
    <n v="0"/>
    <n v="242.38"/>
    <n v="5.43"/>
    <n v="0.28999999999999998"/>
    <n v="0"/>
    <n v="0"/>
    <n v="0"/>
    <n v="0"/>
    <n v="0"/>
    <n v="0"/>
    <n v="0"/>
    <n v="0"/>
    <n v="706.2299999999999"/>
    <n v="898040"/>
    <n v="850403.41174716118"/>
    <m/>
    <m/>
    <m/>
  </r>
  <r>
    <x v="0"/>
    <x v="28"/>
    <x v="6"/>
    <x v="19"/>
    <n v="0.5503509184704185"/>
    <n v="392.01"/>
    <n v="744"/>
    <n v="95.55"/>
    <n v="0"/>
    <n v="149.57"/>
    <n v="0.64"/>
    <n v="6.73"/>
    <n v="29.59"/>
    <n v="19.39"/>
    <n v="1.68"/>
    <n v="0"/>
    <n v="0.68"/>
    <n v="26.84"/>
    <n v="8.6300000000000008"/>
    <n v="0"/>
    <n v="0"/>
    <n v="0"/>
    <n v="0"/>
    <n v="0"/>
    <n v="0"/>
    <n v="0"/>
    <n v="0"/>
    <n v="0"/>
    <n v="731.31"/>
    <n v="889100"/>
    <n v="602830.52216187038"/>
    <m/>
    <m/>
    <m/>
  </r>
  <r>
    <x v="0"/>
    <x v="29"/>
    <x v="0"/>
    <x v="0"/>
    <n v="0.76042042361168605"/>
    <n v="389.97"/>
    <n v="720"/>
    <n v="3.58"/>
    <n v="35.14"/>
    <n v="2.82"/>
    <n v="3.16"/>
    <n v="21.25"/>
    <n v="22.48"/>
    <n v="0"/>
    <n v="0.81"/>
    <n v="11.31"/>
    <n v="5.9"/>
    <n v="50.92"/>
    <n v="3.88"/>
    <n v="0.31"/>
    <n v="0"/>
    <n v="0"/>
    <n v="0"/>
    <n v="0"/>
    <n v="0"/>
    <n v="0"/>
    <n v="0"/>
    <n v="0"/>
    <n v="551.53"/>
    <n v="421756"/>
    <n v="271796.28806550935"/>
    <m/>
    <m/>
    <m/>
  </r>
  <r>
    <x v="0"/>
    <x v="29"/>
    <x v="0"/>
    <x v="1"/>
    <n v="0.69618398787878777"/>
    <n v="394.18"/>
    <n v="720"/>
    <n v="65.64"/>
    <n v="4.49"/>
    <n v="0.23"/>
    <n v="3.21"/>
    <n v="33.119999999999997"/>
    <n v="12.6"/>
    <n v="0"/>
    <n v="0"/>
    <n v="0"/>
    <n v="1.62"/>
    <n v="15.19"/>
    <n v="1.3"/>
    <n v="0"/>
    <n v="0"/>
    <n v="0"/>
    <n v="0"/>
    <n v="0"/>
    <n v="0"/>
    <n v="0"/>
    <n v="0"/>
    <n v="0"/>
    <n v="531.58000000000004"/>
    <n v="483885"/>
    <n v="201072.66535857201"/>
    <m/>
    <m/>
    <m/>
  </r>
  <r>
    <x v="0"/>
    <x v="29"/>
    <x v="1"/>
    <x v="2"/>
    <n v="0.68640475919117661"/>
    <n v="63.58"/>
    <n v="720"/>
    <n v="10.210000000000001"/>
    <n v="486.02"/>
    <n v="1.23"/>
    <n v="8.26"/>
    <n v="5.3"/>
    <n v="7.47"/>
    <n v="0.34"/>
    <n v="7.42"/>
    <n v="6.68"/>
    <n v="0.83"/>
    <n v="23.55"/>
    <n v="1.18"/>
    <n v="5.53"/>
    <n v="0"/>
    <n v="0"/>
    <n v="0"/>
    <n v="0"/>
    <n v="0"/>
    <n v="0"/>
    <n v="0"/>
    <n v="0"/>
    <n v="627.59999999999991"/>
    <n v="125370"/>
    <n v="101939.94254651797"/>
    <m/>
    <m/>
    <m/>
  </r>
  <r>
    <x v="0"/>
    <x v="29"/>
    <x v="2"/>
    <x v="3"/>
    <n v="0.53923366299999997"/>
    <n v="365.12"/>
    <n v="720"/>
    <n v="86.42"/>
    <n v="37.94"/>
    <n v="22.01"/>
    <n v="11.86"/>
    <n v="40.43"/>
    <n v="31.24"/>
    <n v="16.82"/>
    <n v="4.83"/>
    <n v="10.1"/>
    <n v="1.52"/>
    <n v="74.41"/>
    <n v="7.33"/>
    <n v="5.27"/>
    <n v="0"/>
    <n v="0"/>
    <n v="0"/>
    <n v="0"/>
    <n v="0"/>
    <n v="0"/>
    <n v="0"/>
    <n v="0"/>
    <n v="715.3"/>
    <n v="778000"/>
    <n v="817026.45266350673"/>
    <m/>
    <m/>
    <m/>
  </r>
  <r>
    <x v="0"/>
    <x v="29"/>
    <x v="2"/>
    <x v="4"/>
    <n v="0.56813721429629627"/>
    <n v="410.34"/>
    <n v="720"/>
    <n v="97.37"/>
    <n v="15.01"/>
    <n v="5.14"/>
    <n v="19.260000000000002"/>
    <n v="44.34"/>
    <n v="17.34"/>
    <n v="11.27"/>
    <n v="4.37"/>
    <n v="11.58"/>
    <n v="10.85"/>
    <n v="44.98"/>
    <n v="5.08"/>
    <n v="6.67"/>
    <n v="0.14000000000000001"/>
    <n v="0"/>
    <n v="0"/>
    <n v="0"/>
    <n v="0"/>
    <n v="0"/>
    <n v="0"/>
    <n v="0"/>
    <n v="703.74"/>
    <n v="877230"/>
    <n v="700538.43173337274"/>
    <m/>
    <m/>
    <m/>
  </r>
  <r>
    <x v="0"/>
    <x v="29"/>
    <x v="3"/>
    <x v="5"/>
    <n v="0.58060872805772001"/>
    <n v="370.48"/>
    <n v="720"/>
    <n v="93.33"/>
    <n v="16.510000000000002"/>
    <n v="17.36"/>
    <n v="52.14"/>
    <n v="23.33"/>
    <n v="27.29"/>
    <n v="9.08"/>
    <n v="6.37"/>
    <n v="21.08"/>
    <n v="7.18"/>
    <n v="27.96"/>
    <n v="5.4"/>
    <n v="5.73"/>
    <n v="1.52"/>
    <n v="0"/>
    <n v="0"/>
    <n v="0"/>
    <n v="0"/>
    <n v="0"/>
    <n v="0"/>
    <n v="0"/>
    <n v="684.76"/>
    <n v="630750"/>
    <n v="715556.90122583555"/>
    <m/>
    <m/>
    <m/>
  </r>
  <r>
    <x v="0"/>
    <x v="29"/>
    <x v="3"/>
    <x v="6"/>
    <n v="0.56920035442515837"/>
    <n v="390.79"/>
    <n v="720"/>
    <n v="139.97"/>
    <n v="4.82"/>
    <n v="6.03"/>
    <n v="11.08"/>
    <n v="55.33"/>
    <n v="8.41"/>
    <n v="10.89"/>
    <n v="2.63"/>
    <n v="28.06"/>
    <n v="6.17"/>
    <n v="46.1"/>
    <n v="2.38"/>
    <n v="2.99"/>
    <n v="0"/>
    <n v="0"/>
    <n v="0"/>
    <n v="0"/>
    <n v="0"/>
    <n v="0"/>
    <n v="0"/>
    <n v="0"/>
    <n v="715.65000000000009"/>
    <n v="872070"/>
    <n v="803919.35600456235"/>
    <m/>
    <m/>
    <m/>
  </r>
  <r>
    <x v="0"/>
    <x v="29"/>
    <x v="4"/>
    <x v="7"/>
    <n v="0.8030330821234567"/>
    <n v="570.49"/>
    <n v="720"/>
    <n v="90.99"/>
    <n v="2.7"/>
    <n v="1.28"/>
    <n v="7.71"/>
    <n v="0.66"/>
    <n v="1.18"/>
    <n v="8.09"/>
    <n v="2.4700000000000002"/>
    <n v="7.89"/>
    <n v="0"/>
    <n v="16.55"/>
    <n v="0.26"/>
    <n v="0.25"/>
    <n v="0"/>
    <n v="0"/>
    <n v="0"/>
    <n v="0"/>
    <n v="0"/>
    <n v="0"/>
    <n v="0"/>
    <n v="0"/>
    <n v="710.52"/>
    <n v="448460"/>
    <n v="405279.21134191193"/>
    <m/>
    <m/>
    <m/>
  </r>
  <r>
    <x v="0"/>
    <x v="29"/>
    <x v="4"/>
    <x v="8"/>
    <n v="0.80771534782267773"/>
    <n v="507.76"/>
    <n v="720"/>
    <n v="127.07"/>
    <n v="3.21"/>
    <n v="0.81"/>
    <n v="6.19"/>
    <n v="1.42"/>
    <n v="2.57"/>
    <n v="14.6"/>
    <n v="4.08"/>
    <n v="2.85"/>
    <n v="0.16"/>
    <n v="43.09"/>
    <n v="0.96"/>
    <n v="1.24"/>
    <n v="0"/>
    <n v="0"/>
    <n v="0"/>
    <n v="0"/>
    <n v="0"/>
    <n v="0"/>
    <n v="0"/>
    <n v="0"/>
    <n v="716.01"/>
    <n v="382700"/>
    <n v="412780.22277594253"/>
    <m/>
    <m/>
    <m/>
  </r>
  <r>
    <x v="0"/>
    <x v="29"/>
    <x v="4"/>
    <x v="9"/>
    <n v="0.73188424462945811"/>
    <n v="535.42999999999995"/>
    <n v="720"/>
    <n v="100.16"/>
    <n v="2.78"/>
    <n v="1.91"/>
    <n v="5.56"/>
    <n v="0.38"/>
    <n v="1.88"/>
    <n v="10.3"/>
    <n v="5.81"/>
    <n v="7.28"/>
    <n v="0"/>
    <n v="37.950000000000003"/>
    <n v="0.96"/>
    <n v="0.65"/>
    <n v="0.27"/>
    <n v="0"/>
    <n v="0"/>
    <n v="0"/>
    <n v="0"/>
    <n v="0"/>
    <n v="0"/>
    <n v="0"/>
    <n v="711.31999999999994"/>
    <n v="418240"/>
    <n v="391468.57039838529"/>
    <m/>
    <m/>
    <m/>
  </r>
  <r>
    <x v="0"/>
    <x v="29"/>
    <x v="4"/>
    <x v="10"/>
    <n v="0.70041431108719132"/>
    <n v="476.54"/>
    <n v="720"/>
    <n v="122.55"/>
    <n v="2.25"/>
    <n v="1.05"/>
    <n v="7.77"/>
    <n v="0.64"/>
    <n v="2.0699999999999998"/>
    <n v="20.05"/>
    <n v="4.0599999999999996"/>
    <n v="10.199999999999999"/>
    <n v="0.03"/>
    <n v="47.57"/>
    <n v="1.32"/>
    <n v="0.15"/>
    <n v="0"/>
    <n v="0"/>
    <n v="0"/>
    <n v="0"/>
    <n v="0"/>
    <n v="0"/>
    <n v="0"/>
    <n v="0"/>
    <n v="696.25"/>
    <n v="390060"/>
    <n v="390041.88383029844"/>
    <m/>
    <m/>
    <m/>
  </r>
  <r>
    <x v="0"/>
    <x v="29"/>
    <x v="5"/>
    <x v="11"/>
    <n v="0.63925276003391762"/>
    <n v="441.99"/>
    <n v="720"/>
    <n v="109.27"/>
    <n v="1.04"/>
    <n v="34.69"/>
    <n v="34.159999999999997"/>
    <n v="21.35"/>
    <n v="5.59"/>
    <n v="0"/>
    <n v="1.75"/>
    <n v="5.0199999999999996"/>
    <n v="16.7"/>
    <n v="-2.88"/>
    <n v="9.51"/>
    <n v="2.74"/>
    <n v="0"/>
    <n v="0"/>
    <n v="0"/>
    <n v="0"/>
    <n v="0"/>
    <n v="0"/>
    <n v="0"/>
    <n v="0"/>
    <n v="680.93000000000006"/>
    <n v="826900"/>
    <n v="834854.1133275585"/>
    <m/>
    <m/>
    <m/>
  </r>
  <r>
    <x v="0"/>
    <x v="29"/>
    <x v="2"/>
    <x v="12"/>
    <n v="0.5408267595652746"/>
    <n v="296.94"/>
    <n v="720"/>
    <n v="193.48"/>
    <n v="19.39"/>
    <n v="24.04"/>
    <n v="8.67"/>
    <n v="39.17"/>
    <n v="17.899999999999999"/>
    <n v="22.37"/>
    <n v="1.74"/>
    <n v="10.130000000000001"/>
    <n v="16.010000000000002"/>
    <n v="57.89"/>
    <n v="5.87"/>
    <n v="0.83"/>
    <n v="0.24"/>
    <n v="0"/>
    <n v="0"/>
    <n v="0"/>
    <n v="0"/>
    <n v="0"/>
    <n v="0"/>
    <n v="0"/>
    <n v="714.67"/>
    <n v="637830"/>
    <n v="650463.21497184224"/>
    <m/>
    <m/>
    <m/>
  </r>
  <r>
    <x v="0"/>
    <x v="29"/>
    <x v="6"/>
    <x v="13"/>
    <n v="0.47286925685596715"/>
    <n v="330.06"/>
    <n v="720"/>
    <n v="40.69"/>
    <n v="83.39"/>
    <n v="34.25"/>
    <n v="22.39"/>
    <n v="18.77"/>
    <n v="83.09"/>
    <n v="12.42"/>
    <n v="7.82"/>
    <n v="15.26"/>
    <n v="1.26"/>
    <n v="19.53"/>
    <n v="17.03"/>
    <n v="1"/>
    <n v="0"/>
    <n v="0"/>
    <n v="0"/>
    <n v="0"/>
    <n v="0"/>
    <n v="0"/>
    <n v="0"/>
    <n v="0"/>
    <n v="686.96"/>
    <n v="686714"/>
    <n v="607003.54020708078"/>
    <m/>
    <m/>
    <m/>
  </r>
  <r>
    <x v="0"/>
    <x v="29"/>
    <x v="0"/>
    <x v="14"/>
    <n v="0.70531047195767205"/>
    <n v="256"/>
    <n v="720"/>
    <n v="35.340000000000003"/>
    <n v="78.38"/>
    <n v="9.7899999999999991"/>
    <n v="0"/>
    <n v="38.659999999999997"/>
    <n v="15.94"/>
    <n v="0"/>
    <n v="0"/>
    <n v="0"/>
    <n v="1.77"/>
    <n v="48.14"/>
    <n v="4.33"/>
    <n v="0"/>
    <n v="0"/>
    <n v="0"/>
    <n v="0"/>
    <n v="0"/>
    <n v="0"/>
    <n v="0"/>
    <n v="0"/>
    <n v="0"/>
    <n v="488.35"/>
    <n v="353700"/>
    <n v="439689.12895283313"/>
    <m/>
    <m/>
    <m/>
  </r>
  <r>
    <x v="0"/>
    <x v="29"/>
    <x v="4"/>
    <x v="15"/>
    <n v="0.7411929238858026"/>
    <n v="560.78"/>
    <n v="720"/>
    <n v="79"/>
    <n v="1.72"/>
    <n v="1.25"/>
    <n v="2.59"/>
    <n v="1.07"/>
    <n v="0.56999999999999995"/>
    <n v="5.82"/>
    <n v="0.98"/>
    <n v="6.87"/>
    <n v="0.28999999999999998"/>
    <n v="48.18"/>
    <n v="0.35"/>
    <n v="0"/>
    <n v="0.37"/>
    <n v="0"/>
    <n v="0"/>
    <n v="0"/>
    <n v="0"/>
    <n v="0"/>
    <n v="0"/>
    <n v="0"/>
    <n v="709.83999999999992"/>
    <n v="488940"/>
    <n v="409654.25544284476"/>
    <m/>
    <m/>
    <m/>
  </r>
  <r>
    <x v="0"/>
    <x v="29"/>
    <x v="4"/>
    <x v="16"/>
    <n v="0.77331688485185179"/>
    <n v="552.83000000000004"/>
    <n v="720"/>
    <n v="71.97"/>
    <n v="1.21"/>
    <n v="0.04"/>
    <n v="8.4499999999999993"/>
    <n v="1.91"/>
    <n v="0.41"/>
    <n v="0.01"/>
    <n v="2.5499999999999998"/>
    <n v="2.4"/>
    <n v="0.46"/>
    <n v="62.7"/>
    <n v="0.22"/>
    <n v="0.05"/>
    <n v="0"/>
    <n v="0"/>
    <n v="0"/>
    <n v="0"/>
    <n v="0"/>
    <n v="0"/>
    <n v="0"/>
    <n v="0"/>
    <n v="705.21"/>
    <n v="482700"/>
    <n v="421711.32326138642"/>
    <m/>
    <m/>
    <m/>
  </r>
  <r>
    <x v="0"/>
    <x v="29"/>
    <x v="7"/>
    <x v="17"/>
    <n v="0.58897962962962958"/>
    <n v="443.74"/>
    <n v="720"/>
    <n v="55.1"/>
    <n v="80.48"/>
    <n v="0"/>
    <n v="6"/>
    <n v="0"/>
    <n v="32.17"/>
    <n v="34.69"/>
    <n v="0"/>
    <n v="0"/>
    <n v="49.85"/>
    <n v="-12.33"/>
    <n v="0.41"/>
    <n v="0"/>
    <n v="0"/>
    <n v="0"/>
    <n v="0"/>
    <n v="0"/>
    <n v="0"/>
    <n v="0"/>
    <n v="0"/>
    <n v="0"/>
    <n v="690.11"/>
    <n v="2649296"/>
    <n v="1583224.6764924354"/>
    <m/>
    <m/>
    <m/>
  </r>
  <r>
    <x v="0"/>
    <x v="29"/>
    <x v="3"/>
    <x v="18"/>
    <n v="0.54190859388679236"/>
    <n v="187.46"/>
    <n v="720"/>
    <n v="63.15"/>
    <n v="17.079999999999998"/>
    <n v="147.12"/>
    <n v="0.33"/>
    <n v="0.51"/>
    <n v="24.15"/>
    <n v="14.62"/>
    <n v="4.0199999999999996"/>
    <n v="0.56000000000000005"/>
    <n v="0"/>
    <n v="215.81"/>
    <n v="4.8"/>
    <n v="0"/>
    <n v="0"/>
    <n v="0"/>
    <n v="0"/>
    <n v="0"/>
    <n v="0"/>
    <n v="0"/>
    <n v="0"/>
    <n v="0"/>
    <n v="679.61"/>
    <n v="914825"/>
    <n v="838403.41174716118"/>
    <m/>
    <m/>
    <m/>
  </r>
  <r>
    <x v="0"/>
    <x v="29"/>
    <x v="6"/>
    <x v="19"/>
    <n v="0.5503509184704185"/>
    <n v="363.14"/>
    <n v="720"/>
    <n v="76.91"/>
    <n v="1.86"/>
    <n v="124.23"/>
    <n v="20.62"/>
    <n v="6.85"/>
    <n v="27.22"/>
    <n v="17.46"/>
    <n v="2.06"/>
    <n v="0.85"/>
    <n v="6.11"/>
    <n v="18.78"/>
    <n v="6.25"/>
    <n v="1.31"/>
    <n v="0.1"/>
    <n v="0"/>
    <n v="0"/>
    <n v="0"/>
    <n v="0"/>
    <n v="0"/>
    <n v="0"/>
    <n v="0"/>
    <n v="673.75"/>
    <n v="819752"/>
    <n v="614247.42108420411"/>
    <m/>
    <m/>
    <m/>
  </r>
  <r>
    <x v="0"/>
    <x v="30"/>
    <x v="0"/>
    <x v="0"/>
    <n v="0.76042042361168605"/>
    <n v="321.42"/>
    <n v="720"/>
    <n v="111.73"/>
    <n v="143.30000000000001"/>
    <n v="1.62"/>
    <n v="51.46"/>
    <n v="14.29"/>
    <n v="12.42"/>
    <n v="0"/>
    <n v="0"/>
    <n v="4.32"/>
    <n v="15.52"/>
    <n v="-17.72"/>
    <n v="2.23"/>
    <n v="0"/>
    <n v="0"/>
    <n v="0"/>
    <n v="0"/>
    <n v="0"/>
    <n v="0"/>
    <n v="0"/>
    <n v="0"/>
    <n v="0"/>
    <n v="660.59000000000015"/>
    <n v="275220"/>
    <n v="465011.41186772974"/>
    <m/>
    <m/>
    <m/>
  </r>
  <r>
    <x v="0"/>
    <x v="30"/>
    <x v="0"/>
    <x v="1"/>
    <n v="0.69618398787878777"/>
    <n v="498.57"/>
    <n v="720"/>
    <n v="89.26"/>
    <n v="7.99"/>
    <n v="0.76"/>
    <n v="46"/>
    <n v="37.71"/>
    <n v="8.44"/>
    <n v="0"/>
    <n v="0"/>
    <n v="0"/>
    <n v="2"/>
    <n v="-24.49"/>
    <n v="2.63"/>
    <n v="0"/>
    <n v="0"/>
    <n v="0"/>
    <n v="0"/>
    <n v="0"/>
    <n v="0"/>
    <n v="0"/>
    <n v="0"/>
    <n v="0"/>
    <n v="668.87"/>
    <n v="575190"/>
    <n v="779145.31581597356"/>
    <m/>
    <m/>
    <m/>
  </r>
  <r>
    <x v="0"/>
    <x v="30"/>
    <x v="1"/>
    <x v="2"/>
    <n v="0.68640475919117661"/>
    <n v="53.76"/>
    <n v="720"/>
    <n v="62.36"/>
    <n v="251.86"/>
    <n v="1.23"/>
    <n v="20.3"/>
    <n v="7.08"/>
    <n v="2.75"/>
    <n v="1.95"/>
    <n v="4.05"/>
    <n v="13.07"/>
    <n v="6.83"/>
    <n v="2.17"/>
    <n v="1.18"/>
    <n v="6.99"/>
    <n v="0"/>
    <n v="0"/>
    <n v="0"/>
    <n v="0"/>
    <n v="0"/>
    <n v="0"/>
    <n v="0"/>
    <n v="0"/>
    <n v="435.58000000000004"/>
    <n v="104613"/>
    <n v="122995.14705882352"/>
    <m/>
    <m/>
    <m/>
  </r>
  <r>
    <x v="0"/>
    <x v="30"/>
    <x v="2"/>
    <x v="3"/>
    <n v="0.53923366299999997"/>
    <n v="393.49"/>
    <n v="720"/>
    <n v="89.03"/>
    <n v="24.45"/>
    <n v="15.51"/>
    <n v="17.920000000000002"/>
    <n v="42.42"/>
    <n v="18.75"/>
    <n v="32.26"/>
    <n v="10.210000000000001"/>
    <n v="16.59"/>
    <n v="7.5"/>
    <n v="17.579999999999998"/>
    <n v="10.46"/>
    <n v="10.98"/>
    <n v="0.18"/>
    <n v="0"/>
    <n v="0"/>
    <n v="0"/>
    <n v="0"/>
    <n v="0"/>
    <n v="0"/>
    <n v="0"/>
    <n v="707.33"/>
    <n v="844130"/>
    <n v="767742.04137668235"/>
    <m/>
    <m/>
    <m/>
  </r>
  <r>
    <x v="0"/>
    <x v="30"/>
    <x v="2"/>
    <x v="4"/>
    <n v="0.56813721429629627"/>
    <n v="406.14"/>
    <n v="720"/>
    <n v="119.04"/>
    <n v="14.39"/>
    <n v="8.73"/>
    <n v="21.59"/>
    <n v="33.22"/>
    <n v="24.06"/>
    <n v="18.670000000000002"/>
    <n v="0.33"/>
    <n v="8.0299999999999994"/>
    <n v="12.02"/>
    <n v="38.950000000000003"/>
    <n v="6.48"/>
    <n v="3.01"/>
    <n v="0"/>
    <n v="0"/>
    <n v="0"/>
    <n v="0"/>
    <n v="0"/>
    <n v="0"/>
    <n v="0"/>
    <n v="0"/>
    <n v="714.66"/>
    <n v="875560"/>
    <n v="919928.24622920528"/>
    <m/>
    <m/>
    <m/>
  </r>
  <r>
    <x v="0"/>
    <x v="30"/>
    <x v="3"/>
    <x v="5"/>
    <n v="0.58060872805772001"/>
    <n v="381.7"/>
    <n v="720"/>
    <n v="116.08"/>
    <n v="9.9"/>
    <n v="5.41"/>
    <n v="19.27"/>
    <n v="18.98"/>
    <n v="22.71"/>
    <n v="20.72"/>
    <n v="7.25"/>
    <n v="6.36"/>
    <n v="5.77"/>
    <n v="95.24"/>
    <n v="6.09"/>
    <n v="2.11"/>
    <n v="1.78"/>
    <n v="0"/>
    <n v="0"/>
    <n v="0"/>
    <n v="0"/>
    <n v="0"/>
    <n v="0"/>
    <n v="0"/>
    <n v="719.37"/>
    <n v="799530"/>
    <n v="672223.65645358164"/>
    <m/>
    <m/>
    <m/>
  </r>
  <r>
    <x v="0"/>
    <x v="30"/>
    <x v="3"/>
    <x v="6"/>
    <n v="0.56920035442515837"/>
    <n v="401.82"/>
    <n v="720"/>
    <n v="124.76"/>
    <n v="6.67"/>
    <n v="0.71"/>
    <n v="1.53"/>
    <n v="43.14"/>
    <n v="6.67"/>
    <n v="15.85"/>
    <n v="0"/>
    <n v="9.5299999999999994"/>
    <n v="8.08"/>
    <n v="76.42"/>
    <n v="3.88"/>
    <n v="1"/>
    <n v="0"/>
    <n v="0"/>
    <n v="0"/>
    <n v="0"/>
    <n v="0"/>
    <n v="0"/>
    <n v="0"/>
    <n v="0"/>
    <n v="700.06"/>
    <n v="953550"/>
    <n v="869986.81054849364"/>
    <m/>
    <m/>
    <m/>
  </r>
  <r>
    <x v="0"/>
    <x v="30"/>
    <x v="4"/>
    <x v="7"/>
    <n v="0.8030330821234567"/>
    <n v="529.97"/>
    <n v="720"/>
    <n v="61.5"/>
    <n v="19.350000000000001"/>
    <n v="0.04"/>
    <n v="8.9"/>
    <n v="1.57"/>
    <n v="14.09"/>
    <n v="7.39"/>
    <n v="0"/>
    <n v="4.8"/>
    <n v="0.02"/>
    <n v="65.17"/>
    <n v="6.12"/>
    <n v="0.2"/>
    <n v="0"/>
    <n v="0"/>
    <n v="0"/>
    <n v="0"/>
    <n v="0"/>
    <n v="0"/>
    <n v="0"/>
    <n v="0"/>
    <n v="719.12"/>
    <n v="415800"/>
    <n v="409767.50153846148"/>
    <m/>
    <m/>
    <m/>
  </r>
  <r>
    <x v="0"/>
    <x v="30"/>
    <x v="4"/>
    <x v="8"/>
    <n v="0.80771534782267773"/>
    <n v="526.04999999999995"/>
    <n v="720"/>
    <n v="50.4"/>
    <n v="17.54"/>
    <n v="3.02"/>
    <n v="3.78"/>
    <n v="3.23"/>
    <n v="12.13"/>
    <n v="7.07"/>
    <n v="0.32"/>
    <n v="8.5500000000000007"/>
    <n v="0.88"/>
    <n v="72.38"/>
    <n v="6.66"/>
    <n v="0"/>
    <n v="0"/>
    <n v="0"/>
    <n v="0"/>
    <n v="0"/>
    <n v="0"/>
    <n v="0"/>
    <n v="0"/>
    <n v="0"/>
    <n v="712.00999999999988"/>
    <n v="411100"/>
    <n v="409767.50153846148"/>
    <m/>
    <m/>
    <m/>
  </r>
  <r>
    <x v="0"/>
    <x v="30"/>
    <x v="4"/>
    <x v="9"/>
    <n v="0.73188424462945811"/>
    <n v="458.4"/>
    <n v="720"/>
    <n v="85.47"/>
    <n v="33.99"/>
    <n v="0.68"/>
    <n v="15.77"/>
    <n v="1.55"/>
    <n v="11.05"/>
    <n v="7.09"/>
    <n v="0"/>
    <n v="7.18"/>
    <n v="0.19"/>
    <n v="83.19"/>
    <n v="5.25"/>
    <n v="0.59"/>
    <n v="0.2"/>
    <n v="0"/>
    <n v="0"/>
    <n v="0"/>
    <n v="0"/>
    <n v="0"/>
    <n v="0"/>
    <n v="0"/>
    <n v="710.6"/>
    <n v="354720"/>
    <n v="409767.50153846148"/>
    <m/>
    <m/>
    <m/>
  </r>
  <r>
    <x v="0"/>
    <x v="30"/>
    <x v="4"/>
    <x v="10"/>
    <n v="0.70041431108719132"/>
    <n v="474.37"/>
    <n v="720"/>
    <n v="75.55"/>
    <n v="28.82"/>
    <n v="3.35"/>
    <n v="3.4"/>
    <n v="0.63"/>
    <n v="22.97"/>
    <n v="19.27"/>
    <n v="0"/>
    <n v="6.09"/>
    <n v="1.41"/>
    <n v="69.63"/>
    <n v="10.96"/>
    <n v="0.56000000000000005"/>
    <n v="0"/>
    <n v="0"/>
    <n v="0"/>
    <n v="0"/>
    <n v="0"/>
    <n v="0"/>
    <n v="0"/>
    <n v="0"/>
    <n v="717.01"/>
    <n v="369400"/>
    <n v="409767.50153846148"/>
    <m/>
    <m/>
    <m/>
  </r>
  <r>
    <x v="0"/>
    <x v="30"/>
    <x v="5"/>
    <x v="11"/>
    <n v="0.63925276003391762"/>
    <n v="421.26"/>
    <n v="720"/>
    <n v="110.92"/>
    <n v="9.9600000000000009"/>
    <n v="7.99"/>
    <n v="25.99"/>
    <n v="16.84"/>
    <n v="8.1199999999999992"/>
    <n v="0"/>
    <n v="1.37"/>
    <n v="6.82"/>
    <n v="6.31"/>
    <n v="78.81"/>
    <n v="6.02"/>
    <n v="0.97"/>
    <n v="0"/>
    <n v="0"/>
    <n v="0"/>
    <n v="0"/>
    <n v="0"/>
    <n v="0"/>
    <n v="0"/>
    <n v="0"/>
    <n v="701.38"/>
    <n v="880607"/>
    <n v="864468.20882442768"/>
    <m/>
    <m/>
    <m/>
  </r>
  <r>
    <x v="0"/>
    <x v="30"/>
    <x v="2"/>
    <x v="12"/>
    <n v="0.5408267595652746"/>
    <n v="393.64"/>
    <n v="720"/>
    <n v="111.84"/>
    <n v="15.13"/>
    <n v="28.74"/>
    <n v="6.74"/>
    <n v="44.63"/>
    <n v="12.52"/>
    <n v="13.97"/>
    <n v="1.59"/>
    <n v="20.23"/>
    <n v="5.88"/>
    <n v="57.29"/>
    <n v="5.22"/>
    <n v="1.1499999999999999"/>
    <n v="0"/>
    <n v="0"/>
    <n v="0"/>
    <n v="0"/>
    <n v="0"/>
    <n v="0"/>
    <n v="0"/>
    <n v="0"/>
    <n v="718.57"/>
    <n v="872703"/>
    <n v="904485.39780803805"/>
    <m/>
    <m/>
    <m/>
  </r>
  <r>
    <x v="0"/>
    <x v="30"/>
    <x v="6"/>
    <x v="13"/>
    <n v="0.47286925685596715"/>
    <n v="303.45"/>
    <n v="720"/>
    <n v="21.33"/>
    <n v="85.97"/>
    <n v="32.729999999999997"/>
    <n v="4.3099999999999996"/>
    <n v="13.13"/>
    <n v="126.74"/>
    <n v="12.87"/>
    <n v="0.8"/>
    <n v="4.8499999999999996"/>
    <n v="4.57"/>
    <n v="88.89"/>
    <n v="8.98"/>
    <n v="0"/>
    <n v="0.04"/>
    <n v="0"/>
    <n v="0"/>
    <n v="0"/>
    <n v="0"/>
    <n v="0"/>
    <n v="0"/>
    <n v="0"/>
    <n v="708.66000000000008"/>
    <n v="705062"/>
    <n v="808473.68923076929"/>
    <m/>
    <m/>
    <m/>
  </r>
  <r>
    <x v="0"/>
    <x v="30"/>
    <x v="0"/>
    <x v="14"/>
    <n v="0.70531047195767205"/>
    <n v="166.26"/>
    <n v="720"/>
    <n v="32.18"/>
    <n v="195.41"/>
    <n v="17.329999999999998"/>
    <n v="0.41"/>
    <n v="31.35"/>
    <n v="10.85"/>
    <n v="0"/>
    <n v="0.13"/>
    <n v="7.17"/>
    <n v="2.74"/>
    <n v="26.79"/>
    <n v="3.13"/>
    <n v="0"/>
    <n v="0"/>
    <n v="0"/>
    <n v="0"/>
    <n v="0"/>
    <n v="0"/>
    <n v="0"/>
    <n v="0"/>
    <n v="0"/>
    <n v="493.75000000000006"/>
    <n v="204155"/>
    <n v="209769.5946028707"/>
    <m/>
    <m/>
    <m/>
  </r>
  <r>
    <x v="0"/>
    <x v="30"/>
    <x v="4"/>
    <x v="15"/>
    <n v="0.7411929238858026"/>
    <n v="657.47"/>
    <n v="720"/>
    <n v="47.95"/>
    <n v="5.32"/>
    <n v="0.05"/>
    <n v="4.0599999999999996"/>
    <n v="1.99"/>
    <n v="4.87"/>
    <n v="5.48"/>
    <n v="0.62"/>
    <n v="4.75"/>
    <n v="0.15"/>
    <n v="-14.32"/>
    <n v="2.62"/>
    <n v="0"/>
    <n v="0"/>
    <n v="0"/>
    <n v="0"/>
    <n v="0"/>
    <n v="0"/>
    <n v="0"/>
    <n v="0"/>
    <n v="0"/>
    <n v="721.01"/>
    <n v="524100"/>
    <n v="439349.99999999994"/>
    <m/>
    <m/>
    <m/>
  </r>
  <r>
    <x v="0"/>
    <x v="30"/>
    <x v="4"/>
    <x v="16"/>
    <n v="0.77331688485185179"/>
    <n v="602.54"/>
    <n v="720"/>
    <n v="59.42"/>
    <n v="3.88"/>
    <n v="0.95"/>
    <n v="5.14"/>
    <n v="2.57"/>
    <n v="4.7699999999999996"/>
    <n v="0"/>
    <n v="1.1499999999999999"/>
    <n v="5.86"/>
    <n v="0.28999999999999998"/>
    <n v="16.93"/>
    <n v="5.27"/>
    <n v="0.63"/>
    <n v="0"/>
    <n v="0"/>
    <n v="0"/>
    <n v="0"/>
    <n v="0"/>
    <n v="0"/>
    <n v="0"/>
    <n v="0"/>
    <n v="709.4"/>
    <n v="466920"/>
    <n v="439349.99999999994"/>
    <m/>
    <m/>
    <m/>
  </r>
  <r>
    <x v="0"/>
    <x v="30"/>
    <x v="7"/>
    <x v="17"/>
    <n v="0.58897962962962958"/>
    <n v="249.12"/>
    <n v="720"/>
    <n v="177.84"/>
    <n v="104.76"/>
    <n v="11.8"/>
    <n v="1.55"/>
    <n v="15.45"/>
    <n v="6.06"/>
    <n v="24.48"/>
    <n v="3"/>
    <n v="0.37"/>
    <n v="7.67"/>
    <n v="20.03"/>
    <n v="0.2"/>
    <n v="0"/>
    <n v="0"/>
    <n v="0"/>
    <n v="0"/>
    <n v="0"/>
    <n v="0"/>
    <n v="0"/>
    <n v="0"/>
    <n v="0"/>
    <n v="622.33000000000015"/>
    <n v="1618827"/>
    <n v="1284922.0551673225"/>
    <m/>
    <m/>
    <m/>
  </r>
  <r>
    <x v="0"/>
    <x v="30"/>
    <x v="3"/>
    <x v="18"/>
    <n v="0.54190859388679236"/>
    <n v="584.33000000000004"/>
    <n v="720"/>
    <n v="51.54"/>
    <n v="9.42"/>
    <n v="187.53"/>
    <n v="11.42"/>
    <n v="3.57"/>
    <n v="10.029999999999999"/>
    <n v="17.82"/>
    <n v="9.6999999999999993"/>
    <n v="0.08"/>
    <n v="0.41"/>
    <n v="-245.06"/>
    <n v="3.97"/>
    <n v="2.2400000000000002"/>
    <n v="0"/>
    <n v="0"/>
    <n v="0"/>
    <n v="0"/>
    <n v="0"/>
    <n v="0"/>
    <n v="0"/>
    <n v="0"/>
    <n v="647"/>
    <n v="750050"/>
    <n v="633560.50730820594"/>
    <m/>
    <m/>
    <m/>
  </r>
  <r>
    <x v="1"/>
    <x v="0"/>
    <x v="1"/>
    <x v="20"/>
    <n v="0.72997203455072468"/>
    <n v="406.9"/>
    <n v="720"/>
    <n v="39.69"/>
    <n v="0.34"/>
    <n v="38.979999999999997"/>
    <n v="48.98"/>
    <n v="32.799999999999997"/>
    <n v="0.02"/>
    <n v="33.68"/>
    <n v="7.17"/>
    <n v="14.07"/>
    <n v="3.89"/>
    <n v="26.4"/>
    <n v="3.66"/>
    <n v="0.7"/>
    <n v="16.670000000000002"/>
    <n v="0"/>
    <n v="0"/>
    <n v="0"/>
    <n v="0"/>
    <n v="0"/>
    <n v="0"/>
    <n v="0"/>
    <n v="673.94999999999993"/>
    <n v="889920"/>
    <n v="997920"/>
    <m/>
    <m/>
    <m/>
  </r>
  <r>
    <x v="1"/>
    <x v="0"/>
    <x v="0"/>
    <x v="21"/>
    <n v="0.75472559189195598"/>
    <n v="396.21"/>
    <n v="720"/>
    <n v="24.15"/>
    <n v="0"/>
    <n v="26.28"/>
    <n v="36.74"/>
    <n v="27.54"/>
    <n v="0.04"/>
    <n v="4.12"/>
    <n v="8.19"/>
    <n v="13.37"/>
    <n v="6.44"/>
    <n v="-1.35"/>
    <n v="1.89"/>
    <n v="0"/>
    <n v="0"/>
    <n v="0"/>
    <n v="0"/>
    <n v="0"/>
    <n v="0"/>
    <n v="0"/>
    <n v="0"/>
    <n v="0"/>
    <n v="543.62"/>
    <n v="545795"/>
    <n v="549526.57299999997"/>
    <m/>
    <m/>
    <m/>
  </r>
  <r>
    <x v="1"/>
    <x v="0"/>
    <x v="0"/>
    <x v="22"/>
    <n v="0.7505692181993574"/>
    <n v="322.61"/>
    <n v="720"/>
    <n v="32.21"/>
    <n v="0"/>
    <n v="10.83"/>
    <n v="20.87"/>
    <n v="24.24"/>
    <n v="0.15"/>
    <n v="4.95"/>
    <n v="0.49"/>
    <n v="9.92"/>
    <n v="6.75"/>
    <n v="15.81"/>
    <n v="3.9"/>
    <n v="0.57999999999999996"/>
    <n v="1.6"/>
    <n v="0"/>
    <n v="0"/>
    <n v="0"/>
    <n v="0"/>
    <n v="0"/>
    <n v="0"/>
    <n v="0"/>
    <n v="454.91"/>
    <n v="499920"/>
    <n v="427882.44"/>
    <m/>
    <m/>
    <m/>
  </r>
  <r>
    <x v="1"/>
    <x v="0"/>
    <x v="0"/>
    <x v="23"/>
    <n v="0.63417728816493235"/>
    <n v="254.48"/>
    <n v="720"/>
    <n v="17.48"/>
    <n v="0.38"/>
    <n v="11.38"/>
    <n v="11.7"/>
    <n v="20.95"/>
    <n v="0.01"/>
    <n v="3.14"/>
    <n v="0.48"/>
    <n v="14.21"/>
    <n v="4.0999999999999996"/>
    <n v="-6.78"/>
    <n v="1.71"/>
    <n v="0"/>
    <n v="0"/>
    <n v="0"/>
    <n v="0"/>
    <n v="0"/>
    <n v="0"/>
    <n v="0"/>
    <n v="0"/>
    <n v="0"/>
    <n v="333.23999999999995"/>
    <n v="390970"/>
    <n v="655747.47999999986"/>
    <m/>
    <m/>
    <m/>
  </r>
  <r>
    <x v="1"/>
    <x v="0"/>
    <x v="8"/>
    <x v="24"/>
    <n v="0.83060387215507858"/>
    <n v="223.75"/>
    <n v="720"/>
    <n v="20.88"/>
    <n v="0"/>
    <n v="4.6100000000000003"/>
    <n v="54.25"/>
    <n v="2.92"/>
    <n v="0.14000000000000001"/>
    <n v="12.77"/>
    <n v="2.2200000000000002"/>
    <n v="1.98"/>
    <n v="0.16"/>
    <n v="5.03"/>
    <n v="0.19"/>
    <n v="0"/>
    <n v="0"/>
    <n v="0"/>
    <n v="0"/>
    <n v="0"/>
    <n v="0"/>
    <n v="0"/>
    <n v="0"/>
    <n v="0"/>
    <n v="328.9"/>
    <n v="149126"/>
    <n v="267366.17499999999"/>
    <m/>
    <m/>
    <m/>
  </r>
  <r>
    <x v="1"/>
    <x v="0"/>
    <x v="8"/>
    <x v="25"/>
    <n v="0.80682834493599387"/>
    <n v="34.07"/>
    <n v="720"/>
    <n v="3.57"/>
    <n v="0"/>
    <n v="0.82"/>
    <n v="3.5"/>
    <n v="0.03"/>
    <n v="0"/>
    <n v="2.89"/>
    <n v="0.16"/>
    <n v="2.1800000000000002"/>
    <n v="0"/>
    <n v="1.17"/>
    <n v="0.23"/>
    <n v="0"/>
    <n v="0"/>
    <n v="0"/>
    <n v="0"/>
    <n v="0"/>
    <n v="0"/>
    <n v="0"/>
    <n v="0"/>
    <n v="0"/>
    <n v="48.620000000000005"/>
    <n v="28321"/>
    <n v="215298.84"/>
    <m/>
    <m/>
    <m/>
  </r>
  <r>
    <x v="1"/>
    <x v="0"/>
    <x v="1"/>
    <x v="26"/>
    <n v="0.70025838806458685"/>
    <n v="318.48"/>
    <n v="720"/>
    <n v="75.61"/>
    <n v="5.69"/>
    <n v="33.64"/>
    <n v="38.549999999999997"/>
    <n v="27.82"/>
    <n v="1.25"/>
    <n v="37.799999999999997"/>
    <n v="97.4"/>
    <n v="7.42"/>
    <n v="1.05"/>
    <n v="17.5"/>
    <n v="0.85"/>
    <n v="0.59"/>
    <n v="0"/>
    <n v="0"/>
    <n v="0"/>
    <n v="0"/>
    <n v="0"/>
    <n v="0"/>
    <n v="0"/>
    <n v="0"/>
    <n v="663.65000000000009"/>
    <n v="672840"/>
    <n v="743370"/>
    <m/>
    <m/>
    <m/>
  </r>
  <r>
    <x v="1"/>
    <x v="0"/>
    <x v="8"/>
    <x v="27"/>
    <n v="0.66809962469322193"/>
    <n v="226.8"/>
    <n v="720"/>
    <n v="49.3"/>
    <n v="0"/>
    <n v="5.68"/>
    <n v="24.87"/>
    <n v="2.08"/>
    <n v="0"/>
    <n v="25.61"/>
    <n v="1.1499999999999999"/>
    <n v="5.35"/>
    <n v="0.15"/>
    <n v="7.42"/>
    <n v="1.41"/>
    <n v="0"/>
    <n v="0"/>
    <n v="0"/>
    <n v="0"/>
    <n v="0"/>
    <n v="0"/>
    <n v="0"/>
    <n v="0"/>
    <n v="0"/>
    <n v="349.82"/>
    <n v="155966"/>
    <n v="234294.17499999999"/>
    <m/>
    <m/>
    <m/>
  </r>
  <r>
    <x v="1"/>
    <x v="0"/>
    <x v="1"/>
    <x v="28"/>
    <n v="0.58948155066159469"/>
    <n v="234.24"/>
    <n v="720"/>
    <n v="72.95"/>
    <n v="0.22"/>
    <n v="13.96"/>
    <n v="25.5"/>
    <n v="19.46"/>
    <n v="0.55000000000000004"/>
    <n v="10.91"/>
    <n v="175.15"/>
    <n v="23.16"/>
    <n v="0.28000000000000003"/>
    <n v="3.91"/>
    <n v="4.1100000000000003"/>
    <n v="0.9"/>
    <n v="3.05"/>
    <n v="0"/>
    <n v="0"/>
    <n v="0"/>
    <n v="0"/>
    <n v="0"/>
    <n v="0"/>
    <n v="0"/>
    <n v="588.35000000000014"/>
    <n v="595260"/>
    <n v="1018220"/>
    <m/>
    <m/>
    <m/>
  </r>
  <r>
    <x v="1"/>
    <x v="0"/>
    <x v="0"/>
    <x v="29"/>
    <n v="0.76640449062500005"/>
    <n v="73.88"/>
    <n v="720"/>
    <n v="7.99"/>
    <n v="0.51"/>
    <n v="12.97"/>
    <n v="8.2899999999999991"/>
    <n v="9.4700000000000006"/>
    <n v="0"/>
    <n v="1.33"/>
    <n v="8.65"/>
    <n v="5.19"/>
    <n v="4.42"/>
    <n v="0.98"/>
    <n v="0.73"/>
    <n v="0"/>
    <n v="0"/>
    <n v="0"/>
    <n v="0"/>
    <n v="0"/>
    <n v="0"/>
    <n v="0"/>
    <n v="0"/>
    <n v="0"/>
    <n v="134.40999999999997"/>
    <n v="114770"/>
    <n v="309975.576"/>
    <m/>
    <m/>
    <m/>
  </r>
  <r>
    <x v="1"/>
    <x v="0"/>
    <x v="9"/>
    <x v="30"/>
    <n v="0.68999369947471123"/>
    <n v="321.39"/>
    <n v="720"/>
    <n v="76.3"/>
    <n v="6.58"/>
    <n v="40.56"/>
    <n v="131.15"/>
    <n v="1.18"/>
    <n v="0"/>
    <n v="24"/>
    <n v="6.84"/>
    <n v="41.1"/>
    <n v="1.42"/>
    <n v="42.51"/>
    <n v="1.84"/>
    <n v="0"/>
    <n v="1.21"/>
    <n v="0"/>
    <n v="0"/>
    <n v="0"/>
    <n v="0"/>
    <n v="0"/>
    <n v="0"/>
    <n v="0"/>
    <n v="696.07999999999993"/>
    <n v="1423391"/>
    <n v="2265910.8858832624"/>
    <m/>
    <m/>
    <m/>
  </r>
  <r>
    <x v="1"/>
    <x v="0"/>
    <x v="1"/>
    <x v="31"/>
    <n v="0.70849828786941205"/>
    <n v="326.36"/>
    <n v="720"/>
    <n v="151.61000000000001"/>
    <n v="0.68"/>
    <n v="33.35"/>
    <n v="32.25"/>
    <n v="21.37"/>
    <n v="0.22"/>
    <n v="33.46"/>
    <n v="5.54"/>
    <n v="16.37"/>
    <n v="0.51"/>
    <n v="24.77"/>
    <n v="1.39"/>
    <n v="0"/>
    <n v="0.97"/>
    <n v="0"/>
    <n v="0"/>
    <n v="0"/>
    <n v="0"/>
    <n v="0"/>
    <n v="0"/>
    <n v="0"/>
    <n v="648.85"/>
    <n v="767880"/>
    <n v="790140"/>
    <m/>
    <m/>
    <m/>
  </r>
  <r>
    <x v="1"/>
    <x v="1"/>
    <x v="1"/>
    <x v="20"/>
    <n v="0.72997203455072468"/>
    <n v="336.49"/>
    <n v="720"/>
    <n v="16.13"/>
    <n v="0"/>
    <n v="23.39"/>
    <n v="39.19"/>
    <n v="23.93"/>
    <n v="0.42"/>
    <n v="14.72"/>
    <n v="5.82"/>
    <n v="3.62"/>
    <n v="0.86"/>
    <n v="23.23"/>
    <n v="1.65"/>
    <n v="0"/>
    <n v="0.31"/>
    <n v="0"/>
    <n v="0"/>
    <n v="0"/>
    <n v="0"/>
    <n v="0"/>
    <n v="0"/>
    <n v="0"/>
    <n v="489.76"/>
    <n v="746280"/>
    <n v="719871.28414970799"/>
    <m/>
    <m/>
    <m/>
  </r>
  <r>
    <x v="1"/>
    <x v="1"/>
    <x v="0"/>
    <x v="21"/>
    <n v="0.75472559189195598"/>
    <n v="454.3"/>
    <n v="720"/>
    <n v="52.21"/>
    <n v="1.3"/>
    <n v="41.15"/>
    <n v="38.18"/>
    <n v="42.25"/>
    <n v="0.38"/>
    <n v="5.17"/>
    <n v="2.5099999999999998"/>
    <n v="16.190000000000001"/>
    <n v="16.489999999999998"/>
    <n v="25.8"/>
    <n v="2.83"/>
    <n v="0.41"/>
    <n v="10.63"/>
    <n v="0"/>
    <n v="0"/>
    <n v="0"/>
    <n v="0"/>
    <n v="0"/>
    <n v="0"/>
    <n v="0"/>
    <n v="709.8"/>
    <n v="696136"/>
    <n v="635327.05861449195"/>
    <m/>
    <m/>
    <m/>
  </r>
  <r>
    <x v="1"/>
    <x v="1"/>
    <x v="0"/>
    <x v="22"/>
    <n v="0.7505692181993574"/>
    <n v="293.95999999999998"/>
    <n v="720"/>
    <n v="46.4"/>
    <n v="4.83"/>
    <n v="11.21"/>
    <n v="106.37"/>
    <n v="29.22"/>
    <n v="0.21"/>
    <n v="5.14"/>
    <n v="3.95"/>
    <n v="23.97"/>
    <n v="8.11"/>
    <n v="28.6"/>
    <n v="4.42"/>
    <n v="2.77"/>
    <n v="0"/>
    <n v="0"/>
    <n v="0"/>
    <n v="0"/>
    <n v="0"/>
    <n v="0"/>
    <n v="0"/>
    <n v="0"/>
    <n v="569.16"/>
    <n v="416120"/>
    <n v="741595.09140814166"/>
    <m/>
    <m/>
    <m/>
  </r>
  <r>
    <x v="1"/>
    <x v="1"/>
    <x v="0"/>
    <x v="23"/>
    <n v="0.63417728816493235"/>
    <n v="502.01"/>
    <n v="720"/>
    <n v="37.380000000000003"/>
    <n v="0"/>
    <n v="3.54"/>
    <n v="30.3"/>
    <n v="44.23"/>
    <n v="0.08"/>
    <n v="4.66"/>
    <n v="2.85"/>
    <n v="18.87"/>
    <n v="18.57"/>
    <n v="17.46"/>
    <n v="2.38"/>
    <n v="0.87"/>
    <n v="0"/>
    <n v="0"/>
    <n v="0"/>
    <n v="0"/>
    <n v="0"/>
    <n v="0"/>
    <n v="0"/>
    <n v="0"/>
    <n v="683.19999999999993"/>
    <n v="808716"/>
    <n v="786082.41304696305"/>
    <m/>
    <m/>
    <m/>
  </r>
  <r>
    <x v="1"/>
    <x v="1"/>
    <x v="8"/>
    <x v="24"/>
    <n v="0.83060387215507858"/>
    <n v="64.91"/>
    <n v="720"/>
    <n v="13.87"/>
    <n v="1.79"/>
    <n v="43.2"/>
    <n v="18.16"/>
    <n v="0.62"/>
    <n v="0.47"/>
    <n v="7.95"/>
    <n v="94.6"/>
    <n v="5.63"/>
    <n v="0"/>
    <n v="6.8"/>
    <n v="0.27"/>
    <n v="0.37"/>
    <n v="0"/>
    <n v="0"/>
    <n v="0"/>
    <n v="0"/>
    <n v="0"/>
    <n v="0"/>
    <n v="0"/>
    <n v="0"/>
    <n v="258.64"/>
    <n v="37225"/>
    <n v="117374"/>
    <m/>
    <m/>
    <m/>
  </r>
  <r>
    <x v="1"/>
    <x v="1"/>
    <x v="8"/>
    <x v="25"/>
    <n v="0.80682834493599387"/>
    <n v="106.88"/>
    <n v="720"/>
    <n v="39.270000000000003"/>
    <n v="25.23"/>
    <n v="27.47"/>
    <n v="25.79"/>
    <n v="1.79"/>
    <n v="0.22"/>
    <n v="8.16"/>
    <n v="25.29"/>
    <n v="5.01"/>
    <n v="0"/>
    <n v="3.07"/>
    <n v="2.11"/>
    <n v="0"/>
    <n v="1.46"/>
    <n v="0"/>
    <n v="0"/>
    <n v="0"/>
    <n v="0"/>
    <n v="0"/>
    <n v="0"/>
    <n v="0"/>
    <n v="271.75"/>
    <n v="67010"/>
    <n v="350652.25881518231"/>
    <m/>
    <m/>
    <m/>
  </r>
  <r>
    <x v="1"/>
    <x v="1"/>
    <x v="1"/>
    <x v="26"/>
    <n v="0.70025838806458685"/>
    <n v="150.12"/>
    <n v="720"/>
    <n v="5.19"/>
    <n v="0"/>
    <n v="7.97"/>
    <n v="28.06"/>
    <n v="8.89"/>
    <n v="0.16"/>
    <n v="4.03"/>
    <n v="0.06"/>
    <n v="0.84"/>
    <n v="0"/>
    <n v="9.2100000000000009"/>
    <n v="0.12"/>
    <n v="0"/>
    <n v="0"/>
    <n v="0"/>
    <n v="0"/>
    <n v="0"/>
    <n v="0"/>
    <n v="0"/>
    <n v="0"/>
    <n v="0"/>
    <n v="214.65"/>
    <n v="314640"/>
    <n v="598773.04910790175"/>
    <m/>
    <m/>
    <m/>
  </r>
  <r>
    <x v="1"/>
    <x v="1"/>
    <x v="8"/>
    <x v="27"/>
    <n v="0.66809962469322193"/>
    <n v="449.87"/>
    <n v="720"/>
    <n v="43.26"/>
    <n v="1"/>
    <n v="45.18"/>
    <n v="16.760000000000002"/>
    <n v="5.17"/>
    <n v="0.34"/>
    <n v="22.91"/>
    <n v="41.09"/>
    <n v="7.1"/>
    <n v="0.12"/>
    <n v="41.74"/>
    <n v="2.95"/>
    <n v="0"/>
    <n v="0"/>
    <n v="0"/>
    <n v="0"/>
    <n v="0"/>
    <n v="0"/>
    <n v="0"/>
    <n v="0"/>
    <n v="0"/>
    <n v="677.49"/>
    <n v="298108"/>
    <n v="298267.91623642825"/>
    <m/>
    <m/>
    <m/>
  </r>
  <r>
    <x v="1"/>
    <x v="1"/>
    <x v="1"/>
    <x v="28"/>
    <n v="0.58948155066159469"/>
    <n v="416.43"/>
    <n v="720"/>
    <n v="50.64"/>
    <n v="0"/>
    <n v="43.84"/>
    <n v="21.23"/>
    <n v="51.76"/>
    <n v="0"/>
    <n v="34.270000000000003"/>
    <n v="4"/>
    <n v="22.83"/>
    <n v="0.87"/>
    <n v="40.49"/>
    <n v="5.1100000000000003"/>
    <n v="0.08"/>
    <n v="1.28"/>
    <n v="0"/>
    <n v="0"/>
    <n v="0"/>
    <n v="0"/>
    <n v="0"/>
    <n v="0"/>
    <n v="0"/>
    <n v="692.82999999999993"/>
    <n v="1094910"/>
    <n v="770413.14772202866"/>
    <m/>
    <m/>
    <m/>
  </r>
  <r>
    <x v="1"/>
    <x v="1"/>
    <x v="0"/>
    <x v="29"/>
    <n v="0.76640449062500005"/>
    <n v="247.97"/>
    <n v="720"/>
    <n v="24.9"/>
    <n v="3.7"/>
    <n v="11.02"/>
    <n v="117.93"/>
    <n v="28.95"/>
    <n v="0.2"/>
    <n v="8.3699999999999992"/>
    <n v="4.34"/>
    <n v="15.41"/>
    <n v="7.27"/>
    <n v="7.47"/>
    <n v="1.99"/>
    <n v="0.24"/>
    <n v="1.1200000000000001"/>
    <n v="0"/>
    <n v="0"/>
    <n v="0"/>
    <n v="0"/>
    <n v="0"/>
    <n v="0"/>
    <n v="0"/>
    <n v="480.88"/>
    <n v="258520"/>
    <n v="547655.89481697476"/>
    <m/>
    <m/>
    <m/>
  </r>
  <r>
    <x v="1"/>
    <x v="1"/>
    <x v="9"/>
    <x v="30"/>
    <n v="0.68999369947471123"/>
    <n v="180.44"/>
    <n v="720"/>
    <n v="13.74"/>
    <n v="1.85"/>
    <n v="18.61"/>
    <n v="31.03"/>
    <n v="0.28999999999999998"/>
    <n v="0.15"/>
    <n v="7.75"/>
    <n v="4.71"/>
    <n v="20.46"/>
    <n v="0.21"/>
    <n v="21.26"/>
    <n v="0.61"/>
    <n v="0"/>
    <n v="5.41"/>
    <n v="0"/>
    <n v="0"/>
    <n v="0"/>
    <n v="0"/>
    <n v="0"/>
    <n v="0"/>
    <n v="0"/>
    <n v="306.52"/>
    <n v="1120120"/>
    <n v="1843619.8812494979"/>
    <m/>
    <m/>
    <m/>
  </r>
  <r>
    <x v="1"/>
    <x v="1"/>
    <x v="1"/>
    <x v="31"/>
    <n v="0.70849828786941205"/>
    <n v="163.9"/>
    <n v="720"/>
    <n v="15.14"/>
    <n v="0"/>
    <n v="7.7"/>
    <n v="3.83"/>
    <n v="12.11"/>
    <n v="0"/>
    <n v="4.72"/>
    <n v="1.27"/>
    <n v="8.14"/>
    <n v="0.08"/>
    <n v="2.5099999999999998"/>
    <n v="0.34"/>
    <n v="0"/>
    <n v="0"/>
    <n v="0"/>
    <n v="0"/>
    <n v="0"/>
    <n v="0"/>
    <n v="0"/>
    <n v="0"/>
    <n v="0"/>
    <n v="219.74"/>
    <n v="392760"/>
    <n v="655356.99152270332"/>
    <m/>
    <m/>
    <m/>
  </r>
  <r>
    <x v="1"/>
    <x v="1"/>
    <x v="4"/>
    <x v="32"/>
    <n v="0.65534964867899992"/>
    <n v="542.77"/>
    <n v="720"/>
    <n v="62.26"/>
    <n v="0"/>
    <n v="18.68"/>
    <n v="18.91"/>
    <n v="8.16"/>
    <n v="0.39"/>
    <n v="48.55"/>
    <n v="7.08"/>
    <n v="8.6"/>
    <n v="0"/>
    <n v="-58.68"/>
    <n v="0.96"/>
    <n v="0"/>
    <n v="0"/>
    <n v="0"/>
    <n v="0"/>
    <n v="0"/>
    <n v="0"/>
    <n v="0"/>
    <n v="0"/>
    <n v="0"/>
    <n v="657.68"/>
    <n v="438240"/>
    <n v="242184.41486844359"/>
    <m/>
    <m/>
    <m/>
  </r>
  <r>
    <x v="1"/>
    <x v="1"/>
    <x v="5"/>
    <x v="33"/>
    <n v="0.61918009189467638"/>
    <n v="233.88"/>
    <n v="720"/>
    <n v="121.8"/>
    <n v="3.24"/>
    <n v="50.92"/>
    <n v="42.76"/>
    <n v="7.26"/>
    <n v="1.41"/>
    <n v="22.02"/>
    <n v="4.3600000000000003"/>
    <n v="13.53"/>
    <n v="1.79"/>
    <n v="3.05"/>
    <n v="1.59"/>
    <n v="2.61"/>
    <n v="2.68"/>
    <n v="0"/>
    <n v="0"/>
    <n v="0"/>
    <n v="0"/>
    <n v="0"/>
    <n v="0"/>
    <n v="0"/>
    <n v="512.9"/>
    <n v="516000"/>
    <n v="767607.38529629598"/>
    <m/>
    <m/>
    <m/>
  </r>
  <r>
    <x v="1"/>
    <x v="1"/>
    <x v="8"/>
    <x v="34"/>
    <n v="0"/>
    <n v="329.66"/>
    <n v="720"/>
    <n v="56.7"/>
    <n v="0.62"/>
    <n v="17.38"/>
    <n v="62.41"/>
    <n v="1.6"/>
    <n v="0.4"/>
    <n v="22.26"/>
    <n v="7.67"/>
    <n v="11.08"/>
    <n v="0.18"/>
    <n v="1.59"/>
    <n v="1.32"/>
    <n v="0"/>
    <n v="39"/>
    <n v="0"/>
    <n v="0"/>
    <n v="0"/>
    <n v="0"/>
    <n v="0"/>
    <n v="0"/>
    <n v="7"/>
    <n v="559.23"/>
    <n v="0"/>
    <n v="0"/>
    <m/>
    <m/>
    <m/>
  </r>
  <r>
    <x v="1"/>
    <x v="1"/>
    <x v="5"/>
    <x v="35"/>
    <n v="0"/>
    <n v="52.15"/>
    <n v="720"/>
    <n v="112.27"/>
    <n v="0"/>
    <n v="29.85"/>
    <n v="24.84"/>
    <n v="0.37"/>
    <n v="0"/>
    <n v="10.52"/>
    <n v="113.08"/>
    <n v="1.77"/>
    <n v="1.25"/>
    <n v="3.97"/>
    <n v="0.83"/>
    <n v="0"/>
    <n v="1.1200000000000001"/>
    <n v="0"/>
    <n v="0"/>
    <n v="0"/>
    <n v="0"/>
    <n v="0"/>
    <n v="0"/>
    <n v="0"/>
    <n v="352.02"/>
    <n v="0"/>
    <n v="0"/>
    <m/>
    <m/>
    <m/>
  </r>
  <r>
    <x v="1"/>
    <x v="2"/>
    <x v="1"/>
    <x v="20"/>
    <n v="0.72997203455072468"/>
    <n v="478.5"/>
    <n v="720"/>
    <n v="33.54"/>
    <n v="0.23"/>
    <n v="70.62"/>
    <n v="25.64"/>
    <n v="32.72"/>
    <n v="0.35"/>
    <n v="18.96"/>
    <n v="16.760000000000002"/>
    <n v="4.38"/>
    <n v="1.47"/>
    <n v="19.52"/>
    <n v="2.5099999999999998"/>
    <n v="1.1000000000000001"/>
    <n v="6.31"/>
    <n v="0"/>
    <n v="0"/>
    <n v="0"/>
    <n v="0"/>
    <n v="0"/>
    <n v="0"/>
    <n v="0"/>
    <n v="712.61"/>
    <n v="1035000"/>
    <m/>
    <m/>
    <m/>
    <m/>
  </r>
  <r>
    <x v="1"/>
    <x v="2"/>
    <x v="0"/>
    <x v="21"/>
    <n v="0.75472559189195598"/>
    <n v="499.18"/>
    <n v="720"/>
    <n v="26.11"/>
    <n v="2.0499999999999998"/>
    <n v="11.73"/>
    <n v="8.9499999999999993"/>
    <n v="34.1"/>
    <n v="0.24"/>
    <n v="7.55"/>
    <n v="7.52"/>
    <n v="11.3"/>
    <n v="6.46"/>
    <n v="48.42"/>
    <n v="2.31"/>
    <n v="30.69"/>
    <n v="3.22"/>
    <n v="0"/>
    <n v="0"/>
    <n v="0"/>
    <n v="0"/>
    <n v="0"/>
    <n v="0"/>
    <n v="0"/>
    <n v="699.82999999999993"/>
    <n v="712440"/>
    <m/>
    <m/>
    <m/>
    <m/>
  </r>
  <r>
    <x v="1"/>
    <x v="2"/>
    <x v="0"/>
    <x v="22"/>
    <n v="0.7505692181993574"/>
    <n v="466.74"/>
    <n v="720"/>
    <n v="38.700000000000003"/>
    <n v="0"/>
    <n v="26.63"/>
    <n v="46.19"/>
    <n v="44.68"/>
    <n v="0.37"/>
    <n v="5.5"/>
    <n v="5.4"/>
    <n v="14.79"/>
    <n v="5.2"/>
    <n v="38.61"/>
    <n v="3.23"/>
    <n v="1.43"/>
    <n v="1.1499999999999999"/>
    <n v="0"/>
    <n v="0"/>
    <n v="0"/>
    <n v="0"/>
    <n v="0"/>
    <n v="0"/>
    <n v="0"/>
    <n v="698.62"/>
    <n v="722400"/>
    <m/>
    <m/>
    <m/>
    <m/>
  </r>
  <r>
    <x v="1"/>
    <x v="2"/>
    <x v="0"/>
    <x v="23"/>
    <n v="0.63417728816493235"/>
    <n v="434.68"/>
    <n v="720"/>
    <n v="23.31"/>
    <n v="0"/>
    <n v="71.58"/>
    <n v="30.61"/>
    <n v="32.369999999999997"/>
    <n v="0.05"/>
    <n v="4.62"/>
    <n v="41.48"/>
    <n v="8.85"/>
    <n v="6.64"/>
    <n v="8.01"/>
    <n v="2.2599999999999998"/>
    <n v="25.68"/>
    <n v="0"/>
    <n v="0"/>
    <n v="0"/>
    <n v="0"/>
    <n v="0"/>
    <n v="0"/>
    <n v="0"/>
    <n v="0"/>
    <n v="690.14"/>
    <n v="669639"/>
    <m/>
    <m/>
    <m/>
    <m/>
  </r>
  <r>
    <x v="1"/>
    <x v="2"/>
    <x v="8"/>
    <x v="24"/>
    <n v="0.83060387215507858"/>
    <n v="523.32000000000005"/>
    <n v="720"/>
    <n v="41.24"/>
    <n v="10.47"/>
    <n v="19.21"/>
    <n v="33.97"/>
    <n v="3.51"/>
    <n v="0.89"/>
    <n v="17.760000000000002"/>
    <n v="7.63"/>
    <n v="9.82"/>
    <n v="0.12"/>
    <n v="13.92"/>
    <n v="0.65"/>
    <n v="0.8"/>
    <n v="3.41"/>
    <n v="0"/>
    <n v="0"/>
    <n v="0"/>
    <n v="0"/>
    <n v="0"/>
    <n v="0"/>
    <n v="0"/>
    <n v="686.72"/>
    <n v="343677"/>
    <m/>
    <m/>
    <m/>
    <m/>
  </r>
  <r>
    <x v="1"/>
    <x v="2"/>
    <x v="8"/>
    <x v="25"/>
    <n v="0.80682834493599387"/>
    <n v="394.38"/>
    <n v="720"/>
    <n v="53"/>
    <n v="0"/>
    <n v="77.88"/>
    <n v="10.51"/>
    <n v="3.03"/>
    <n v="1.39"/>
    <n v="20.12"/>
    <n v="45.43"/>
    <n v="17.399999999999999"/>
    <n v="0"/>
    <n v="32.67"/>
    <n v="5.29"/>
    <n v="0"/>
    <n v="1.1200000000000001"/>
    <n v="0"/>
    <n v="0"/>
    <n v="0"/>
    <n v="0"/>
    <n v="0"/>
    <n v="0"/>
    <n v="0"/>
    <n v="662.22"/>
    <n v="247963"/>
    <m/>
    <m/>
    <m/>
    <m/>
  </r>
  <r>
    <x v="1"/>
    <x v="2"/>
    <x v="1"/>
    <x v="26"/>
    <n v="0.70025838806458685"/>
    <n v="98.74"/>
    <n v="720"/>
    <n v="6.14"/>
    <n v="0"/>
    <n v="6.64"/>
    <n v="6.08"/>
    <n v="4.83"/>
    <n v="0"/>
    <n v="3.21"/>
    <n v="5.97"/>
    <n v="1.27"/>
    <n v="0"/>
    <n v="6.03"/>
    <n v="0.14000000000000001"/>
    <n v="0"/>
    <n v="0"/>
    <n v="0"/>
    <n v="0"/>
    <n v="0"/>
    <n v="0"/>
    <n v="0"/>
    <n v="0"/>
    <n v="0"/>
    <n v="139.05000000000001"/>
    <n v="232560"/>
    <m/>
    <m/>
    <m/>
    <m/>
  </r>
  <r>
    <x v="1"/>
    <x v="2"/>
    <x v="8"/>
    <x v="27"/>
    <n v="0.66809962469322193"/>
    <n v="517.04"/>
    <n v="720"/>
    <n v="61.55"/>
    <n v="0.26"/>
    <n v="13.32"/>
    <n v="18.37"/>
    <n v="5.98"/>
    <n v="0.25"/>
    <n v="35.69"/>
    <n v="3.88"/>
    <n v="4.8499999999999996"/>
    <n v="0.73"/>
    <n v="45.64"/>
    <n v="5.15"/>
    <n v="0"/>
    <n v="0"/>
    <n v="0"/>
    <n v="0"/>
    <n v="0"/>
    <n v="0"/>
    <n v="0"/>
    <n v="0"/>
    <n v="0"/>
    <n v="712.70999999999992"/>
    <n v="343853"/>
    <m/>
    <m/>
    <m/>
    <m/>
  </r>
  <r>
    <x v="1"/>
    <x v="2"/>
    <x v="1"/>
    <x v="28"/>
    <n v="0.58948155066159469"/>
    <n v="350.3"/>
    <n v="720"/>
    <n v="47.39"/>
    <n v="0"/>
    <n v="28.18"/>
    <n v="38.950000000000003"/>
    <n v="34.57"/>
    <n v="0.4"/>
    <n v="17.239999999999998"/>
    <n v="18.95"/>
    <n v="10.74"/>
    <n v="0.72"/>
    <n v="35.82"/>
    <n v="6.47"/>
    <n v="0"/>
    <n v="20.97"/>
    <n v="0"/>
    <n v="0"/>
    <n v="0"/>
    <n v="0"/>
    <n v="0"/>
    <n v="0"/>
    <n v="0"/>
    <n v="610.70000000000005"/>
    <n v="890640"/>
    <m/>
    <m/>
    <m/>
    <m/>
  </r>
  <r>
    <x v="1"/>
    <x v="2"/>
    <x v="0"/>
    <x v="29"/>
    <n v="0.76640449062500005"/>
    <n v="458.41"/>
    <n v="720"/>
    <n v="32.299999999999997"/>
    <n v="9.76"/>
    <n v="23.02"/>
    <n v="59.75"/>
    <n v="35.69"/>
    <n v="1.1299999999999999"/>
    <n v="5.17"/>
    <n v="5.43"/>
    <n v="16.61"/>
    <n v="9.3000000000000007"/>
    <n v="28.91"/>
    <n v="3.2"/>
    <n v="13.61"/>
    <n v="1.29"/>
    <n v="0"/>
    <n v="0"/>
    <n v="0"/>
    <n v="0"/>
    <n v="0"/>
    <n v="0"/>
    <n v="0"/>
    <n v="703.57999999999993"/>
    <n v="691280"/>
    <m/>
    <m/>
    <m/>
    <m/>
  </r>
  <r>
    <x v="1"/>
    <x v="2"/>
    <x v="9"/>
    <x v="30"/>
    <n v="0.68999369947471123"/>
    <n v="277.04000000000002"/>
    <n v="720"/>
    <n v="16.510000000000002"/>
    <n v="1.23"/>
    <n v="12.38"/>
    <n v="65.97"/>
    <n v="3.32"/>
    <n v="0.06"/>
    <n v="21.16"/>
    <n v="2.77"/>
    <n v="12.97"/>
    <n v="1.46"/>
    <n v="28.01"/>
    <n v="0.85"/>
    <n v="0"/>
    <n v="1.22"/>
    <n v="0"/>
    <n v="0"/>
    <n v="0"/>
    <n v="0"/>
    <n v="0"/>
    <n v="0"/>
    <n v="0"/>
    <n v="444.95000000000005"/>
    <n v="711244"/>
    <m/>
    <m/>
    <m/>
    <m/>
  </r>
  <r>
    <x v="1"/>
    <x v="2"/>
    <x v="1"/>
    <x v="31"/>
    <n v="0.70849828786941205"/>
    <n v="0.13"/>
    <n v="720"/>
    <n v="0"/>
    <n v="0"/>
    <n v="0"/>
    <n v="0"/>
    <n v="0"/>
    <n v="0"/>
    <n v="0"/>
    <n v="0"/>
    <n v="0"/>
    <n v="0"/>
    <n v="0.04"/>
    <n v="0.01"/>
    <n v="0"/>
    <n v="0"/>
    <n v="0"/>
    <n v="0"/>
    <n v="0"/>
    <n v="0"/>
    <n v="0"/>
    <n v="0"/>
    <n v="0"/>
    <n v="0.18"/>
    <n v="0"/>
    <m/>
    <m/>
    <m/>
    <m/>
  </r>
  <r>
    <x v="1"/>
    <x v="2"/>
    <x v="4"/>
    <x v="32"/>
    <n v="0.65534964867899992"/>
    <n v="476.17"/>
    <n v="720"/>
    <n v="59.45"/>
    <n v="0"/>
    <n v="8.2100000000000009"/>
    <n v="45.77"/>
    <n v="11.72"/>
    <n v="0"/>
    <n v="53.84"/>
    <n v="6.36"/>
    <n v="14.68"/>
    <n v="0"/>
    <n v="11.52"/>
    <n v="1.53"/>
    <n v="0"/>
    <n v="1.56"/>
    <n v="0"/>
    <n v="0"/>
    <n v="0"/>
    <n v="0"/>
    <n v="0"/>
    <n v="0"/>
    <n v="0"/>
    <n v="690.81000000000006"/>
    <n v="439560"/>
    <m/>
    <m/>
    <m/>
    <m/>
  </r>
  <r>
    <x v="1"/>
    <x v="2"/>
    <x v="5"/>
    <x v="33"/>
    <n v="0.61918009189467638"/>
    <n v="262.79000000000002"/>
    <n v="720"/>
    <n v="123.46"/>
    <n v="1.64"/>
    <n v="69.75"/>
    <n v="68.7"/>
    <n v="1.45"/>
    <n v="0.99"/>
    <n v="22.8"/>
    <n v="55.86"/>
    <n v="12.28"/>
    <n v="3.18"/>
    <n v="-1.73"/>
    <n v="1.01"/>
    <n v="8.24"/>
    <n v="1.31"/>
    <n v="0"/>
    <n v="0"/>
    <n v="0"/>
    <n v="0"/>
    <n v="0"/>
    <n v="0"/>
    <n v="0"/>
    <n v="631.73"/>
    <n v="577050"/>
    <m/>
    <m/>
    <m/>
    <m/>
  </r>
  <r>
    <x v="1"/>
    <x v="2"/>
    <x v="8"/>
    <x v="34"/>
    <n v="0"/>
    <n v="204.71"/>
    <n v="720"/>
    <n v="59.71"/>
    <n v="10.02"/>
    <n v="14.56"/>
    <n v="71.349999999999994"/>
    <n v="0.44"/>
    <n v="6.36"/>
    <n v="17.66"/>
    <n v="122.85"/>
    <n v="6.86"/>
    <n v="7.0000000000000007E-2"/>
    <n v="15.02"/>
    <n v="0.5"/>
    <n v="0"/>
    <n v="0"/>
    <n v="0"/>
    <n v="0"/>
    <n v="0"/>
    <n v="0"/>
    <n v="0"/>
    <n v="0"/>
    <n v="7"/>
    <n v="537.09"/>
    <n v="0"/>
    <m/>
    <m/>
    <m/>
    <m/>
  </r>
  <r>
    <x v="1"/>
    <x v="2"/>
    <x v="5"/>
    <x v="35"/>
    <n v="0"/>
    <n v="8.67"/>
    <n v="720"/>
    <n v="55.28"/>
    <n v="0"/>
    <n v="19.03"/>
    <n v="21.17"/>
    <n v="0.25"/>
    <n v="0.19"/>
    <n v="4.03"/>
    <n v="56.95"/>
    <n v="2.1"/>
    <n v="0"/>
    <n v="0.66"/>
    <n v="0.4"/>
    <n v="0.24"/>
    <n v="0"/>
    <n v="0"/>
    <n v="0"/>
    <n v="0"/>
    <n v="0"/>
    <n v="0"/>
    <n v="0"/>
    <n v="0"/>
    <n v="168.97"/>
    <n v="0"/>
    <m/>
    <m/>
    <m/>
    <m/>
  </r>
  <r>
    <x v="1"/>
    <x v="2"/>
    <x v="4"/>
    <x v="36"/>
    <n v="0.65535288233543132"/>
    <n v="498.59"/>
    <n v="720"/>
    <n v="49.29"/>
    <n v="0"/>
    <n v="28.96"/>
    <n v="70.69"/>
    <n v="16.309999999999999"/>
    <n v="7.0000000000000007E-2"/>
    <n v="33.340000000000003"/>
    <n v="9.52"/>
    <n v="5.28"/>
    <n v="1.05"/>
    <n v="-2.69"/>
    <n v="1.36"/>
    <n v="0"/>
    <n v="1.21"/>
    <n v="0"/>
    <n v="0"/>
    <n v="0"/>
    <n v="0"/>
    <n v="0"/>
    <n v="0"/>
    <n v="0"/>
    <n v="712.98"/>
    <n v="444120"/>
    <m/>
    <m/>
    <m/>
    <m/>
  </r>
  <r>
    <x v="1"/>
    <x v="2"/>
    <x v="10"/>
    <x v="37"/>
    <n v="0"/>
    <n v="206.62"/>
    <n v="720"/>
    <n v="49.52"/>
    <n v="34.22"/>
    <n v="18.88"/>
    <n v="54.97"/>
    <n v="8.84"/>
    <n v="0.14000000000000001"/>
    <n v="6.83"/>
    <n v="27.14"/>
    <n v="22.68"/>
    <n v="5.45"/>
    <n v="14.71"/>
    <n v="0"/>
    <n v="0"/>
    <n v="42.45"/>
    <n v="0"/>
    <n v="0"/>
    <n v="0"/>
    <n v="0"/>
    <n v="0"/>
    <n v="0"/>
    <n v="22"/>
    <n v="514.91000000000008"/>
    <m/>
    <m/>
    <m/>
    <m/>
    <m/>
  </r>
  <r>
    <x v="1"/>
    <x v="2"/>
    <x v="10"/>
    <x v="38"/>
    <n v="0"/>
    <n v="305.04000000000002"/>
    <n v="720"/>
    <n v="102.37"/>
    <n v="3.53"/>
    <n v="20.55"/>
    <n v="125.04"/>
    <n v="17.54"/>
    <n v="0.42"/>
    <n v="84.53"/>
    <n v="22.97"/>
    <n v="15.26"/>
    <n v="0.45"/>
    <n v="-9.74"/>
    <n v="1.57"/>
    <n v="0"/>
    <n v="4.24"/>
    <n v="0"/>
    <n v="0"/>
    <n v="0"/>
    <n v="0"/>
    <n v="0"/>
    <n v="0"/>
    <n v="0"/>
    <n v="693.77"/>
    <m/>
    <m/>
    <m/>
    <m/>
    <m/>
  </r>
  <r>
    <x v="1"/>
    <x v="2"/>
    <x v="2"/>
    <x v="39"/>
    <n v="0"/>
    <n v="281.37"/>
    <n v="720"/>
    <n v="98.27"/>
    <n v="0"/>
    <n v="56.74"/>
    <n v="30.31"/>
    <n v="34.64"/>
    <n v="1.02"/>
    <n v="24.83"/>
    <n v="57.56"/>
    <n v="5.0199999999999996"/>
    <n v="1.85"/>
    <n v="40.450000000000003"/>
    <n v="4.53"/>
    <n v="5.7"/>
    <n v="0"/>
    <n v="0"/>
    <n v="0"/>
    <n v="0"/>
    <n v="0"/>
    <n v="0"/>
    <n v="0"/>
    <n v="0"/>
    <n v="642.29"/>
    <n v="723637"/>
    <m/>
    <m/>
    <m/>
    <m/>
  </r>
  <r>
    <x v="1"/>
    <x v="2"/>
    <x v="10"/>
    <x v="40"/>
    <n v="0"/>
    <n v="308.26"/>
    <n v="720"/>
    <n v="60.38"/>
    <n v="4.08"/>
    <n v="57.66"/>
    <n v="96.48"/>
    <n v="6.32"/>
    <n v="0.17"/>
    <n v="33.020000000000003"/>
    <n v="0"/>
    <n v="30.92"/>
    <n v="4.4000000000000004"/>
    <n v="28.53"/>
    <n v="1.04"/>
    <n v="0.39"/>
    <n v="36.119999999999997"/>
    <n v="0"/>
    <n v="0"/>
    <n v="0"/>
    <n v="0"/>
    <n v="0"/>
    <n v="0"/>
    <n v="0"/>
    <n v="667.77"/>
    <n v="1456060"/>
    <m/>
    <m/>
    <m/>
    <m/>
  </r>
  <r>
    <x v="1"/>
    <x v="3"/>
    <x v="1"/>
    <x v="20"/>
    <n v="0.72997203455072468"/>
    <n v="441.49"/>
    <n v="744"/>
    <n v="14.96"/>
    <n v="0.71"/>
    <n v="58.71"/>
    <n v="56.45"/>
    <n v="24.87"/>
    <n v="0.14000000000000001"/>
    <n v="16.48"/>
    <n v="3.84"/>
    <n v="12.07"/>
    <n v="0.18"/>
    <n v="30.54"/>
    <n v="1.74"/>
    <n v="0"/>
    <n v="0"/>
    <n v="0"/>
    <n v="0"/>
    <n v="0"/>
    <n v="0"/>
    <n v="0"/>
    <n v="0"/>
    <n v="0"/>
    <n v="662.18"/>
    <n v="991800"/>
    <n v="749310"/>
    <m/>
    <m/>
    <m/>
  </r>
  <r>
    <x v="1"/>
    <x v="3"/>
    <x v="0"/>
    <x v="21"/>
    <n v="0.75472559189195598"/>
    <n v="212.82"/>
    <n v="744"/>
    <n v="22.09"/>
    <n v="0"/>
    <n v="5.26"/>
    <n v="73.23"/>
    <n v="14.74"/>
    <n v="7.0000000000000007E-2"/>
    <n v="6.42"/>
    <n v="0"/>
    <n v="11.88"/>
    <n v="3.46"/>
    <n v="4.59"/>
    <n v="2.37"/>
    <n v="1.25"/>
    <n v="0"/>
    <n v="0.22"/>
    <n v="0"/>
    <n v="0"/>
    <n v="0"/>
    <n v="0"/>
    <n v="0"/>
    <n v="0"/>
    <n v="358.4"/>
    <n v="335340"/>
    <n v="596336.49600000004"/>
    <m/>
    <m/>
    <m/>
  </r>
  <r>
    <x v="1"/>
    <x v="3"/>
    <x v="0"/>
    <x v="22"/>
    <n v="0.7505692181993574"/>
    <n v="248.65"/>
    <n v="744"/>
    <n v="22.07"/>
    <n v="21.56"/>
    <n v="18.399999999999999"/>
    <n v="37.369999999999997"/>
    <n v="22.46"/>
    <n v="0.04"/>
    <n v="4.04"/>
    <n v="0.72"/>
    <n v="17.36"/>
    <n v="4.45"/>
    <n v="10.42"/>
    <n v="3.35"/>
    <n v="0.44"/>
    <n v="0"/>
    <n v="0"/>
    <n v="0"/>
    <n v="0"/>
    <n v="0"/>
    <n v="0"/>
    <n v="0"/>
    <n v="0"/>
    <n v="411.32999999999993"/>
    <n v="389040"/>
    <n v="640073.48"/>
    <m/>
    <m/>
    <m/>
  </r>
  <r>
    <x v="1"/>
    <x v="3"/>
    <x v="0"/>
    <x v="23"/>
    <n v="0.63417728816493235"/>
    <n v="480.6"/>
    <n v="744"/>
    <n v="31.39"/>
    <n v="0"/>
    <n v="20.45"/>
    <n v="61.59"/>
    <n v="41.44"/>
    <n v="0.09"/>
    <n v="5.56"/>
    <n v="4.87"/>
    <n v="19.04"/>
    <n v="6.15"/>
    <n v="11.75"/>
    <n v="2.37"/>
    <n v="1.68"/>
    <n v="0"/>
    <n v="4.75"/>
    <n v="0"/>
    <n v="0"/>
    <n v="0"/>
    <n v="0"/>
    <n v="0"/>
    <n v="0"/>
    <n v="691.73"/>
    <n v="771801"/>
    <n v="719024.69"/>
    <m/>
    <m/>
    <m/>
  </r>
  <r>
    <x v="1"/>
    <x v="3"/>
    <x v="8"/>
    <x v="24"/>
    <n v="0.83060387215507858"/>
    <n v="524.97"/>
    <n v="744"/>
    <n v="52.19"/>
    <n v="0"/>
    <n v="12.05"/>
    <n v="28.72"/>
    <n v="4.3499999999999996"/>
    <n v="0.17"/>
    <n v="24.84"/>
    <n v="4.38"/>
    <n v="15.31"/>
    <n v="0.16"/>
    <n v="14.48"/>
    <n v="0.9"/>
    <n v="0.21"/>
    <n v="0"/>
    <n v="0"/>
    <n v="0"/>
    <n v="0"/>
    <n v="0"/>
    <n v="0"/>
    <n v="0"/>
    <n v="0"/>
    <n v="682.73"/>
    <n v="348057"/>
    <n v="41506.400000000001"/>
    <m/>
    <m/>
    <m/>
  </r>
  <r>
    <x v="1"/>
    <x v="3"/>
    <x v="8"/>
    <x v="25"/>
    <n v="0.80682834493599387"/>
    <n v="223.04"/>
    <n v="744"/>
    <n v="24.17"/>
    <n v="0"/>
    <n v="24.59"/>
    <n v="182.93"/>
    <n v="2.12"/>
    <n v="0.03"/>
    <n v="10.43"/>
    <n v="1.38"/>
    <n v="4.1900000000000004"/>
    <n v="1.48"/>
    <n v="13.33"/>
    <n v="1.8"/>
    <n v="0"/>
    <n v="0"/>
    <n v="0"/>
    <n v="0"/>
    <n v="0"/>
    <n v="0"/>
    <n v="0"/>
    <n v="0"/>
    <n v="0"/>
    <n v="489.49"/>
    <n v="151204"/>
    <n v="302872.52999999997"/>
    <m/>
    <m/>
    <m/>
  </r>
  <r>
    <x v="1"/>
    <x v="3"/>
    <x v="1"/>
    <x v="26"/>
    <n v="0.70025838806458685"/>
    <n v="385.57"/>
    <n v="744"/>
    <n v="39.57"/>
    <n v="2.42"/>
    <n v="191.87"/>
    <n v="28.1"/>
    <n v="24.52"/>
    <n v="0.43"/>
    <n v="16.46"/>
    <n v="3.67"/>
    <n v="5.79"/>
    <n v="1.47"/>
    <n v="24.36"/>
    <n v="1.58"/>
    <n v="0.25"/>
    <n v="0"/>
    <n v="0"/>
    <n v="0"/>
    <n v="0"/>
    <n v="0"/>
    <n v="0"/>
    <n v="0"/>
    <n v="0"/>
    <n v="726.06000000000006"/>
    <n v="848880"/>
    <n v="809970"/>
    <m/>
    <m/>
    <m/>
  </r>
  <r>
    <x v="1"/>
    <x v="3"/>
    <x v="8"/>
    <x v="27"/>
    <n v="0.66809962469322193"/>
    <n v="501.01"/>
    <n v="744"/>
    <n v="60.98"/>
    <n v="0.19"/>
    <n v="21.13"/>
    <n v="47.15"/>
    <n v="3.75"/>
    <n v="0.08"/>
    <n v="33.590000000000003"/>
    <n v="7.39"/>
    <n v="8.44"/>
    <n v="0.15"/>
    <n v="14.24"/>
    <n v="2.79"/>
    <n v="0"/>
    <n v="0"/>
    <n v="0"/>
    <n v="0"/>
    <n v="0"/>
    <n v="0"/>
    <n v="0"/>
    <n v="0"/>
    <n v="0"/>
    <n v="700.89"/>
    <n v="336363"/>
    <n v="275069"/>
    <m/>
    <m/>
    <m/>
  </r>
  <r>
    <x v="1"/>
    <x v="3"/>
    <x v="1"/>
    <x v="28"/>
    <n v="0.58948155066159469"/>
    <n v="413.9"/>
    <n v="744"/>
    <n v="38.28"/>
    <n v="1.07"/>
    <n v="90.58"/>
    <n v="32.33"/>
    <n v="39.450000000000003"/>
    <n v="0.24"/>
    <n v="23.44"/>
    <n v="1.64"/>
    <n v="29.95"/>
    <n v="1.87"/>
    <n v="18.18"/>
    <n v="2.4"/>
    <n v="0.97"/>
    <n v="0"/>
    <n v="0.1"/>
    <n v="0"/>
    <n v="0"/>
    <n v="0"/>
    <n v="0"/>
    <n v="0"/>
    <n v="0"/>
    <n v="694.4"/>
    <n v="1136160"/>
    <n v="1091460"/>
    <m/>
    <m/>
    <m/>
  </r>
  <r>
    <x v="1"/>
    <x v="3"/>
    <x v="0"/>
    <x v="29"/>
    <n v="0.76640449062500005"/>
    <n v="194.98"/>
    <n v="744"/>
    <n v="28.49"/>
    <n v="21.98"/>
    <n v="16.739999999999998"/>
    <n v="173.6"/>
    <n v="19.11"/>
    <n v="0.7"/>
    <n v="2.4"/>
    <n v="14.51"/>
    <n v="13.63"/>
    <n v="3.73"/>
    <n v="-1.19"/>
    <n v="1.9"/>
    <n v="0.88"/>
    <n v="0"/>
    <n v="0"/>
    <n v="0"/>
    <n v="0"/>
    <n v="0"/>
    <n v="0"/>
    <n v="0"/>
    <n v="0"/>
    <n v="491.45999999999992"/>
    <n v="293430"/>
    <n v="491538.288"/>
    <m/>
    <m/>
    <m/>
  </r>
  <r>
    <x v="1"/>
    <x v="3"/>
    <x v="9"/>
    <x v="30"/>
    <n v="0.68999369947471123"/>
    <n v="395.48"/>
    <n v="744"/>
    <n v="53.3"/>
    <n v="0"/>
    <n v="41.49"/>
    <n v="80.650000000000006"/>
    <n v="0.51"/>
    <n v="0.06"/>
    <n v="31.54"/>
    <n v="13.67"/>
    <n v="29.15"/>
    <n v="0.13"/>
    <n v="66.180000000000007"/>
    <n v="1.76"/>
    <n v="0"/>
    <n v="0"/>
    <n v="0.84"/>
    <n v="0"/>
    <n v="0"/>
    <n v="0"/>
    <n v="0"/>
    <n v="0"/>
    <n v="0"/>
    <n v="714.76"/>
    <n v="2503140"/>
    <n v="2178001.4056329443"/>
    <m/>
    <m/>
    <m/>
  </r>
  <r>
    <x v="1"/>
    <x v="3"/>
    <x v="1"/>
    <x v="31"/>
    <n v="0.70849828786941205"/>
    <n v="299.95"/>
    <n v="744"/>
    <n v="50.52"/>
    <n v="1.55"/>
    <n v="60.3"/>
    <n v="75.48"/>
    <n v="18.23"/>
    <n v="0.28000000000000003"/>
    <n v="12.27"/>
    <n v="6.86"/>
    <n v="11.98"/>
    <n v="3.24"/>
    <n v="5.64"/>
    <n v="1.2"/>
    <n v="0.21"/>
    <n v="0"/>
    <n v="14.84"/>
    <n v="0"/>
    <n v="0"/>
    <n v="0"/>
    <n v="0"/>
    <n v="0"/>
    <n v="0"/>
    <n v="562.54999999999995"/>
    <n v="772920"/>
    <n v="790410"/>
    <m/>
    <m/>
    <m/>
  </r>
  <r>
    <x v="1"/>
    <x v="4"/>
    <x v="1"/>
    <x v="20"/>
    <n v="0.72997203455072468"/>
    <n v="288"/>
    <n v="744"/>
    <n v="19.72"/>
    <n v="2.0499999999999998"/>
    <n v="101.64"/>
    <n v="72.44"/>
    <n v="19.149999999999999"/>
    <n v="0.31"/>
    <n v="11.29"/>
    <n v="3.45"/>
    <n v="6.18"/>
    <n v="0.26"/>
    <n v="15.99"/>
    <n v="2.19"/>
    <n v="0"/>
    <n v="0"/>
    <n v="0"/>
    <n v="0"/>
    <n v="0"/>
    <n v="0"/>
    <n v="0"/>
    <n v="0"/>
    <n v="0"/>
    <n v="542.66999999999996"/>
    <n v="625320"/>
    <n v="739542.25643211452"/>
    <m/>
    <m/>
    <m/>
  </r>
  <r>
    <x v="1"/>
    <x v="4"/>
    <x v="0"/>
    <x v="21"/>
    <n v="0.75472559189195598"/>
    <n v="488.68"/>
    <n v="744"/>
    <n v="55.32"/>
    <n v="4.8099999999999996"/>
    <n v="23.18"/>
    <n v="52.65"/>
    <n v="41.03"/>
    <n v="0.36"/>
    <n v="9.15"/>
    <n v="7.85"/>
    <n v="16.82"/>
    <n v="15.62"/>
    <n v="8.83"/>
    <n v="4.5199999999999996"/>
    <n v="1.26"/>
    <n v="0"/>
    <n v="0.46"/>
    <n v="0"/>
    <n v="0"/>
    <n v="0"/>
    <n v="0"/>
    <n v="0"/>
    <n v="0"/>
    <n v="730.54000000000008"/>
    <n v="694705"/>
    <n v="518354.15661822399"/>
    <m/>
    <m/>
    <m/>
  </r>
  <r>
    <x v="1"/>
    <x v="4"/>
    <x v="0"/>
    <x v="22"/>
    <n v="0.7505692181993574"/>
    <n v="352.96"/>
    <n v="744"/>
    <n v="52.36"/>
    <n v="4.1399999999999997"/>
    <n v="21.44"/>
    <n v="119.73"/>
    <n v="37.97"/>
    <n v="0.27"/>
    <n v="6.44"/>
    <n v="5.16"/>
    <n v="19.649999999999999"/>
    <n v="10.35"/>
    <n v="47.03"/>
    <n v="4.79"/>
    <n v="2.65"/>
    <n v="0"/>
    <n v="0"/>
    <n v="0"/>
    <n v="0"/>
    <n v="0"/>
    <n v="0"/>
    <n v="0"/>
    <n v="0"/>
    <n v="684.94"/>
    <n v="518040"/>
    <n v="656692.90470012301"/>
    <m/>
    <m/>
    <m/>
  </r>
  <r>
    <x v="1"/>
    <x v="4"/>
    <x v="0"/>
    <x v="23"/>
    <n v="0.63417728816493235"/>
    <n v="452.49"/>
    <n v="744"/>
    <n v="37.72"/>
    <n v="2.02"/>
    <n v="43.53"/>
    <n v="65.38"/>
    <n v="40.03"/>
    <n v="0.86"/>
    <n v="6.2"/>
    <n v="8.02"/>
    <n v="13.75"/>
    <n v="20.7"/>
    <n v="30.9"/>
    <n v="2.9"/>
    <n v="8.48"/>
    <n v="0"/>
    <n v="0"/>
    <n v="0"/>
    <n v="0"/>
    <n v="0"/>
    <n v="0"/>
    <n v="0"/>
    <n v="0"/>
    <n v="732.98"/>
    <n v="725128"/>
    <n v="788211.49689186004"/>
    <m/>
    <m/>
    <m/>
  </r>
  <r>
    <x v="1"/>
    <x v="4"/>
    <x v="8"/>
    <x v="24"/>
    <n v="0.83060387215507858"/>
    <n v="373.78"/>
    <n v="744"/>
    <n v="31.87"/>
    <n v="48.51"/>
    <n v="8.27"/>
    <n v="38.69"/>
    <n v="4.49"/>
    <n v="0.19"/>
    <n v="16.649999999999999"/>
    <n v="1.84"/>
    <n v="5.89"/>
    <n v="0.61"/>
    <n v="24.29"/>
    <n v="0.45"/>
    <n v="0"/>
    <n v="0"/>
    <n v="0.32"/>
    <n v="0"/>
    <n v="0"/>
    <n v="0"/>
    <n v="0"/>
    <n v="0"/>
    <n v="0"/>
    <n v="555.84999999999991"/>
    <n v="252079"/>
    <n v="101722"/>
    <m/>
    <m/>
    <m/>
  </r>
  <r>
    <x v="1"/>
    <x v="4"/>
    <x v="8"/>
    <x v="25"/>
    <n v="0.80682834493599387"/>
    <n v="403.34"/>
    <n v="744"/>
    <n v="38.85"/>
    <n v="0"/>
    <n v="12.45"/>
    <n v="27.77"/>
    <n v="9.01"/>
    <n v="0.41"/>
    <n v="17.05"/>
    <n v="12.29"/>
    <n v="4.8099999999999996"/>
    <n v="0.24"/>
    <n v="-3.44"/>
    <n v="2.0099999999999998"/>
    <n v="0"/>
    <n v="0"/>
    <n v="9.6300000000000008"/>
    <n v="0"/>
    <n v="0"/>
    <n v="0"/>
    <n v="0"/>
    <n v="0"/>
    <n v="0"/>
    <n v="534.41999999999996"/>
    <n v="262038"/>
    <n v="248251.55425350301"/>
    <m/>
    <m/>
    <m/>
  </r>
  <r>
    <x v="1"/>
    <x v="4"/>
    <x v="1"/>
    <x v="26"/>
    <n v="0.70025838806458685"/>
    <n v="434.17"/>
    <n v="744"/>
    <n v="21.94"/>
    <n v="0.4"/>
    <n v="19.29"/>
    <n v="28.23"/>
    <n v="21.13"/>
    <n v="0.08"/>
    <n v="11.12"/>
    <n v="5.88"/>
    <n v="4.33"/>
    <n v="0.06"/>
    <n v="29.37"/>
    <n v="0.7"/>
    <n v="0.65"/>
    <n v="0"/>
    <n v="0"/>
    <n v="0"/>
    <n v="0"/>
    <n v="0"/>
    <n v="0"/>
    <n v="0"/>
    <n v="0"/>
    <n v="577.35"/>
    <n v="916200"/>
    <n v="804833.05350339017"/>
    <m/>
    <m/>
    <m/>
  </r>
  <r>
    <x v="1"/>
    <x v="4"/>
    <x v="8"/>
    <x v="27"/>
    <n v="0.66809962469322193"/>
    <n v="529.57000000000005"/>
    <n v="744"/>
    <n v="47.72"/>
    <n v="0"/>
    <n v="9.2899999999999991"/>
    <n v="49.37"/>
    <n v="5.85"/>
    <n v="0.24"/>
    <n v="30.6"/>
    <n v="3.5"/>
    <n v="11.91"/>
    <n v="5.54"/>
    <n v="24.93"/>
    <n v="2.84"/>
    <n v="1.86"/>
    <n v="0"/>
    <n v="13.84"/>
    <n v="0"/>
    <n v="0"/>
    <n v="0"/>
    <n v="0"/>
    <n v="0"/>
    <n v="0"/>
    <n v="737.06000000000006"/>
    <n v="331767"/>
    <n v="302762.3031297389"/>
    <m/>
    <m/>
    <m/>
  </r>
  <r>
    <x v="1"/>
    <x v="4"/>
    <x v="1"/>
    <x v="28"/>
    <n v="0.58948155066159469"/>
    <n v="285.31"/>
    <n v="744"/>
    <n v="30.83"/>
    <n v="0.91"/>
    <n v="15.98"/>
    <n v="54.58"/>
    <n v="27.41"/>
    <n v="0.96"/>
    <n v="13.72"/>
    <n v="3.93"/>
    <n v="12.41"/>
    <n v="2.29"/>
    <n v="25.66"/>
    <n v="3.91"/>
    <n v="0"/>
    <n v="0"/>
    <n v="0.2"/>
    <n v="0"/>
    <n v="0"/>
    <n v="0"/>
    <n v="0"/>
    <n v="0"/>
    <n v="0"/>
    <n v="478.1"/>
    <n v="754980"/>
    <n v="807363.0100855917"/>
    <m/>
    <m/>
    <m/>
  </r>
  <r>
    <x v="1"/>
    <x v="4"/>
    <x v="0"/>
    <x v="29"/>
    <n v="0.76640449062500005"/>
    <n v="331.74"/>
    <n v="744"/>
    <n v="57.67"/>
    <n v="1.74"/>
    <n v="13.16"/>
    <n v="86.76"/>
    <n v="41.38"/>
    <n v="0.39"/>
    <n v="7.76"/>
    <n v="1.51"/>
    <n v="33.03"/>
    <n v="11.69"/>
    <n v="15.96"/>
    <n v="4.34"/>
    <n v="0.33"/>
    <n v="0"/>
    <n v="0"/>
    <n v="0"/>
    <n v="0"/>
    <n v="0"/>
    <n v="0"/>
    <n v="0"/>
    <n v="0"/>
    <n v="607.45999999999992"/>
    <n v="406910"/>
    <n v="592753.80027098057"/>
    <m/>
    <m/>
    <m/>
  </r>
  <r>
    <x v="1"/>
    <x v="4"/>
    <x v="9"/>
    <x v="30"/>
    <n v="0.68999369947471123"/>
    <n v="191.46"/>
    <n v="744"/>
    <n v="22.83"/>
    <n v="0.24"/>
    <n v="19.29"/>
    <n v="55.71"/>
    <n v="0.96"/>
    <n v="0"/>
    <n v="12.63"/>
    <n v="29.71"/>
    <n v="13.23"/>
    <n v="0.67"/>
    <n v="16.989999999999998"/>
    <n v="0.72"/>
    <n v="0"/>
    <n v="0"/>
    <n v="0"/>
    <n v="0"/>
    <n v="0"/>
    <n v="0"/>
    <n v="0"/>
    <n v="0"/>
    <n v="0"/>
    <n v="364.43999999999994"/>
    <n v="934566"/>
    <n v="1497339.1643473678"/>
    <m/>
    <m/>
    <m/>
  </r>
  <r>
    <x v="1"/>
    <x v="4"/>
    <x v="1"/>
    <x v="31"/>
    <n v="0.70849828786941205"/>
    <n v="269.52"/>
    <n v="744"/>
    <n v="48.27"/>
    <n v="0.41"/>
    <n v="42.35"/>
    <n v="25.94"/>
    <n v="18.54"/>
    <n v="1.52"/>
    <n v="17.98"/>
    <n v="36.380000000000003"/>
    <n v="15.26"/>
    <n v="0"/>
    <n v="10.8"/>
    <n v="0.97"/>
    <n v="0"/>
    <n v="0"/>
    <n v="0"/>
    <n v="0"/>
    <n v="0"/>
    <n v="0"/>
    <n v="0"/>
    <n v="0"/>
    <n v="0"/>
    <n v="487.93999999999994"/>
    <n v="637200"/>
    <n v="621956.97714468557"/>
    <m/>
    <m/>
    <m/>
  </r>
  <r>
    <x v="1"/>
    <x v="4"/>
    <x v="4"/>
    <x v="32"/>
    <n v="0.65534964867899992"/>
    <n v="349.43"/>
    <n v="744"/>
    <n v="71.75"/>
    <n v="1.96"/>
    <n v="15.54"/>
    <n v="26.69"/>
    <n v="4.8899999999999997"/>
    <n v="0.02"/>
    <n v="34.909999999999997"/>
    <n v="20.95"/>
    <n v="27.05"/>
    <n v="0.05"/>
    <n v="5.44"/>
    <n v="0.54"/>
    <n v="0"/>
    <n v="0"/>
    <n v="3.52"/>
    <n v="0"/>
    <n v="0"/>
    <n v="0"/>
    <n v="0"/>
    <n v="0"/>
    <n v="0"/>
    <n v="562.74"/>
    <n v="317640"/>
    <n v="271443.19824257429"/>
    <m/>
    <m/>
    <m/>
  </r>
  <r>
    <x v="1"/>
    <x v="4"/>
    <x v="5"/>
    <x v="33"/>
    <n v="0.61918009189467638"/>
    <n v="304.31"/>
    <n v="744"/>
    <n v="143.72999999999999"/>
    <n v="1.37"/>
    <n v="34.520000000000003"/>
    <n v="60.24"/>
    <n v="3.46"/>
    <n v="0.03"/>
    <n v="15.38"/>
    <n v="9.56"/>
    <n v="3.19"/>
    <n v="0.93"/>
    <n v="-7.77"/>
    <n v="1.1599999999999999"/>
    <n v="7.51"/>
    <n v="0"/>
    <n v="0"/>
    <n v="0"/>
    <n v="0"/>
    <n v="0"/>
    <n v="0"/>
    <n v="0"/>
    <n v="0"/>
    <n v="577.62000000000012"/>
    <n v="659700"/>
    <n v="430180"/>
    <m/>
    <m/>
    <m/>
  </r>
  <r>
    <x v="1"/>
    <x v="4"/>
    <x v="8"/>
    <x v="34"/>
    <n v="0"/>
    <n v="301.32"/>
    <n v="744"/>
    <n v="66.06"/>
    <n v="1.55"/>
    <n v="34.729999999999997"/>
    <n v="102.61"/>
    <n v="0.43"/>
    <n v="0.71"/>
    <n v="20.81"/>
    <n v="76.47"/>
    <n v="8.9"/>
    <n v="0"/>
    <n v="-20.54"/>
    <n v="1.1499999999999999"/>
    <n v="0"/>
    <n v="0"/>
    <n v="0.27"/>
    <n v="0"/>
    <n v="0"/>
    <n v="0"/>
    <n v="0"/>
    <n v="0"/>
    <n v="27"/>
    <n v="621.01"/>
    <n v="0"/>
    <n v="0"/>
    <m/>
    <m/>
    <m/>
  </r>
  <r>
    <x v="1"/>
    <x v="4"/>
    <x v="5"/>
    <x v="35"/>
    <n v="0"/>
    <n v="95.54"/>
    <n v="744"/>
    <n v="176.57"/>
    <n v="0.51"/>
    <n v="33.020000000000003"/>
    <n v="97.19"/>
    <n v="0.77"/>
    <n v="0.15"/>
    <n v="18.62"/>
    <n v="6.99"/>
    <n v="6.07"/>
    <n v="0.7"/>
    <n v="5.26"/>
    <n v="1.42"/>
    <n v="1.64"/>
    <n v="0"/>
    <n v="0"/>
    <n v="0"/>
    <n v="0"/>
    <n v="0"/>
    <n v="0"/>
    <n v="0"/>
    <n v="0"/>
    <n v="444.44999999999993"/>
    <n v="0"/>
    <n v="0"/>
    <m/>
    <m/>
    <m/>
  </r>
  <r>
    <x v="1"/>
    <x v="5"/>
    <x v="1"/>
    <x v="20"/>
    <n v="0.72997203455072468"/>
    <n v="253.07"/>
    <n v="744"/>
    <n v="11.35"/>
    <n v="0"/>
    <n v="44.56"/>
    <n v="17.53"/>
    <n v="16.04"/>
    <n v="0.33"/>
    <n v="10.15"/>
    <n v="0.31"/>
    <n v="6.07"/>
    <n v="0.15"/>
    <n v="16.41"/>
    <n v="1.17"/>
    <n v="0"/>
    <n v="0"/>
    <n v="0"/>
    <n v="0"/>
    <n v="0"/>
    <n v="0"/>
    <n v="0"/>
    <n v="0"/>
    <n v="0"/>
    <n v="377.14"/>
    <n v="559080"/>
    <n v="805020"/>
    <m/>
    <m/>
    <m/>
  </r>
  <r>
    <x v="1"/>
    <x v="5"/>
    <x v="0"/>
    <x v="21"/>
    <n v="0.75472559189195598"/>
    <n v="327.73"/>
    <n v="744"/>
    <n v="19.079999999999998"/>
    <n v="0"/>
    <n v="27.29"/>
    <n v="15.91"/>
    <n v="31.73"/>
    <n v="0.34"/>
    <n v="4.59"/>
    <n v="9.2799999999999994"/>
    <n v="6.86"/>
    <n v="7.94"/>
    <n v="-1.71"/>
    <n v="1.63"/>
    <n v="0"/>
    <n v="0"/>
    <n v="0"/>
    <n v="0"/>
    <n v="0"/>
    <n v="0"/>
    <n v="0"/>
    <n v="0"/>
    <n v="0"/>
    <n v="450.67"/>
    <n v="483600"/>
    <n v="510009.69500000001"/>
    <m/>
    <m/>
    <m/>
  </r>
  <r>
    <x v="1"/>
    <x v="5"/>
    <x v="0"/>
    <x v="22"/>
    <n v="0.7505692181993574"/>
    <n v="198.49"/>
    <n v="744"/>
    <n v="18.34"/>
    <n v="0"/>
    <n v="2.1800000000000002"/>
    <n v="163.07"/>
    <n v="14.39"/>
    <n v="0.09"/>
    <n v="2.54"/>
    <n v="0.32"/>
    <n v="12.31"/>
    <n v="5.65"/>
    <n v="14.95"/>
    <n v="2.95"/>
    <n v="2.2799999999999998"/>
    <n v="0"/>
    <n v="0.73"/>
    <n v="0"/>
    <n v="0"/>
    <n v="0"/>
    <n v="0"/>
    <n v="0"/>
    <n v="0"/>
    <n v="438.28999999999996"/>
    <n v="293420"/>
    <n v="365404.8"/>
    <m/>
    <m/>
    <m/>
  </r>
  <r>
    <x v="1"/>
    <x v="5"/>
    <x v="0"/>
    <x v="23"/>
    <n v="0.63417728816493235"/>
    <n v="248.15"/>
    <n v="744"/>
    <n v="17.13"/>
    <n v="0"/>
    <n v="0.36"/>
    <n v="23.78"/>
    <n v="22.72"/>
    <n v="0"/>
    <n v="2.08"/>
    <n v="0.93"/>
    <n v="2.5299999999999998"/>
    <n v="3.97"/>
    <n v="13.69"/>
    <n v="0.91"/>
    <n v="0.03"/>
    <n v="0"/>
    <n v="1.25"/>
    <n v="0"/>
    <n v="0"/>
    <n v="0"/>
    <n v="0"/>
    <n v="0"/>
    <n v="0"/>
    <n v="337.53"/>
    <n v="577430"/>
    <n v="384245.36700000003"/>
    <m/>
    <m/>
    <m/>
  </r>
  <r>
    <x v="1"/>
    <x v="5"/>
    <x v="8"/>
    <x v="24"/>
    <n v="0.83060387215507858"/>
    <n v="62.31"/>
    <n v="744"/>
    <n v="8.31"/>
    <n v="0"/>
    <n v="15.36"/>
    <n v="55.27"/>
    <n v="0.61"/>
    <n v="0"/>
    <n v="2.4500000000000002"/>
    <n v="2.0499999999999998"/>
    <n v="0.97"/>
    <n v="1.2"/>
    <n v="5.72"/>
    <n v="0.19"/>
    <n v="0"/>
    <n v="0"/>
    <n v="0"/>
    <n v="0"/>
    <n v="0"/>
    <n v="0"/>
    <n v="0"/>
    <n v="0"/>
    <n v="0"/>
    <n v="154.44"/>
    <n v="42482"/>
    <n v="183289.94999999998"/>
    <m/>
    <m/>
    <m/>
  </r>
  <r>
    <x v="1"/>
    <x v="5"/>
    <x v="8"/>
    <x v="25"/>
    <n v="0.80682834493599387"/>
    <n v="278.77"/>
    <n v="744"/>
    <n v="28.68"/>
    <n v="0"/>
    <n v="11.96"/>
    <n v="15.13"/>
    <n v="4.0599999999999996"/>
    <n v="0.39"/>
    <n v="11.37"/>
    <n v="0.36"/>
    <n v="4.84"/>
    <n v="2.12"/>
    <n v="13.05"/>
    <n v="2.08"/>
    <n v="0.15"/>
    <n v="0"/>
    <n v="0"/>
    <n v="0"/>
    <n v="0"/>
    <n v="0"/>
    <n v="0"/>
    <n v="0"/>
    <n v="0"/>
    <n v="372.96"/>
    <n v="185715"/>
    <n v="122680.21"/>
    <m/>
    <m/>
    <m/>
  </r>
  <r>
    <x v="1"/>
    <x v="5"/>
    <x v="1"/>
    <x v="26"/>
    <n v="0.70025838806458685"/>
    <n v="311.97000000000003"/>
    <n v="744"/>
    <n v="13.86"/>
    <n v="0"/>
    <n v="12.97"/>
    <n v="4.6100000000000003"/>
    <n v="16.97"/>
    <n v="0.47"/>
    <n v="8.61"/>
    <n v="3.26"/>
    <n v="6.41"/>
    <n v="0"/>
    <n v="20.99"/>
    <n v="0.55000000000000004"/>
    <n v="0.24"/>
    <n v="0"/>
    <n v="0"/>
    <n v="0"/>
    <n v="0"/>
    <n v="0"/>
    <n v="0"/>
    <n v="0"/>
    <n v="0"/>
    <n v="400.91"/>
    <n v="704160"/>
    <n v="568140"/>
    <m/>
    <m/>
    <m/>
  </r>
  <r>
    <x v="1"/>
    <x v="5"/>
    <x v="8"/>
    <x v="27"/>
    <n v="0.66809962469322193"/>
    <n v="462"/>
    <n v="744"/>
    <n v="64.989999999999995"/>
    <n v="0.24"/>
    <n v="7.85"/>
    <n v="14.08"/>
    <n v="5.82"/>
    <n v="0.34"/>
    <n v="20.63"/>
    <n v="2.84"/>
    <n v="3.39"/>
    <n v="0"/>
    <n v="27.71"/>
    <n v="2.67"/>
    <n v="0"/>
    <n v="0"/>
    <n v="0"/>
    <n v="0"/>
    <n v="0"/>
    <n v="0"/>
    <n v="0"/>
    <n v="0"/>
    <n v="0"/>
    <n v="612.55999999999995"/>
    <n v="309674"/>
    <n v="208986.05"/>
    <m/>
    <m/>
    <m/>
  </r>
  <r>
    <x v="1"/>
    <x v="5"/>
    <x v="1"/>
    <x v="28"/>
    <n v="0.58948155066159469"/>
    <n v="211.8"/>
    <n v="744"/>
    <n v="26.02"/>
    <n v="0"/>
    <n v="43.31"/>
    <n v="7.13"/>
    <n v="14.7"/>
    <n v="0.08"/>
    <n v="18.07"/>
    <n v="29.37"/>
    <n v="12.45"/>
    <n v="0.2"/>
    <n v="10.57"/>
    <n v="3"/>
    <n v="0"/>
    <n v="0"/>
    <n v="0.53"/>
    <n v="0"/>
    <n v="0"/>
    <n v="0"/>
    <n v="0"/>
    <n v="0"/>
    <n v="0"/>
    <n v="377.23"/>
    <n v="558840"/>
    <n v="719430"/>
    <m/>
    <m/>
    <m/>
  </r>
  <r>
    <x v="1"/>
    <x v="5"/>
    <x v="0"/>
    <x v="29"/>
    <n v="0.76640449062500005"/>
    <n v="192.82"/>
    <n v="744"/>
    <n v="15.87"/>
    <n v="3.14"/>
    <n v="9.76"/>
    <n v="58.03"/>
    <n v="19.57"/>
    <n v="0.28999999999999998"/>
    <n v="8.3699999999999992"/>
    <n v="34.78"/>
    <n v="22.47"/>
    <n v="5.39"/>
    <n v="-3.55"/>
    <n v="1.64"/>
    <n v="0.33"/>
    <n v="0"/>
    <n v="0"/>
    <n v="0"/>
    <n v="0"/>
    <n v="0"/>
    <n v="0"/>
    <n v="0"/>
    <n v="0"/>
    <n v="368.90999999999997"/>
    <n v="277460"/>
    <n v="417164.76800000004"/>
    <m/>
    <m/>
    <m/>
  </r>
  <r>
    <x v="1"/>
    <x v="5"/>
    <x v="9"/>
    <x v="30"/>
    <n v="0.68999369947471123"/>
    <n v="362.6"/>
    <n v="744"/>
    <n v="33.450000000000003"/>
    <n v="26.09"/>
    <n v="6.19"/>
    <n v="67.010000000000005"/>
    <n v="0"/>
    <n v="0"/>
    <n v="25.76"/>
    <n v="0"/>
    <n v="39.909999999999997"/>
    <n v="0.13"/>
    <n v="40.020000000000003"/>
    <n v="1.95"/>
    <n v="0"/>
    <n v="0"/>
    <n v="1.99"/>
    <n v="0"/>
    <n v="0"/>
    <n v="0"/>
    <n v="0"/>
    <n v="0"/>
    <n v="0"/>
    <n v="605.1"/>
    <n v="1991230"/>
    <n v="1739957.2681529196"/>
    <m/>
    <m/>
    <m/>
  </r>
  <r>
    <x v="1"/>
    <x v="5"/>
    <x v="1"/>
    <x v="31"/>
    <n v="0.70849828786941205"/>
    <n v="71.13"/>
    <n v="744"/>
    <n v="10.130000000000001"/>
    <n v="0"/>
    <n v="8.69"/>
    <n v="2.13"/>
    <n v="5.17"/>
    <n v="0"/>
    <n v="4.46"/>
    <n v="2"/>
    <n v="4.05"/>
    <n v="0"/>
    <n v="0.36"/>
    <n v="0.4"/>
    <n v="0"/>
    <n v="0"/>
    <n v="0"/>
    <n v="0"/>
    <n v="0"/>
    <n v="0"/>
    <n v="0"/>
    <n v="0"/>
    <n v="0"/>
    <n v="108.51999999999998"/>
    <n v="169560"/>
    <n v="395850"/>
    <m/>
    <m/>
    <m/>
  </r>
  <r>
    <x v="1"/>
    <x v="5"/>
    <x v="4"/>
    <x v="32"/>
    <n v="0.65534964867899992"/>
    <n v="395.02"/>
    <n v="744"/>
    <n v="62.6"/>
    <n v="2.0299999999999998"/>
    <n v="18.36"/>
    <n v="100.45"/>
    <n v="10.09"/>
    <n v="0.59"/>
    <n v="23.2"/>
    <n v="3.12"/>
    <n v="19.47"/>
    <n v="0"/>
    <n v="-42.65"/>
    <n v="0.9"/>
    <n v="0"/>
    <n v="0"/>
    <n v="0.41"/>
    <n v="0"/>
    <n v="0"/>
    <n v="0"/>
    <n v="0"/>
    <n v="0"/>
    <n v="0"/>
    <n v="593.58999999999992"/>
    <n v="0"/>
    <n v="0"/>
    <m/>
    <m/>
    <m/>
  </r>
  <r>
    <x v="1"/>
    <x v="6"/>
    <x v="1"/>
    <x v="20"/>
    <n v="0.72997203455072468"/>
    <n v="348.99"/>
    <n v="744"/>
    <n v="29.7"/>
    <n v="0"/>
    <n v="11.26"/>
    <n v="45.01"/>
    <n v="28.45"/>
    <n v="0.47"/>
    <n v="15.54"/>
    <n v="9.1300000000000008"/>
    <n v="4.76"/>
    <n v="1.26"/>
    <n v="22.94"/>
    <n v="2.33"/>
    <n v="0"/>
    <n v="1.94"/>
    <n v="0"/>
    <n v="0"/>
    <n v="0"/>
    <n v="0"/>
    <n v="0"/>
    <n v="0"/>
    <n v="0"/>
    <n v="521.78"/>
    <n v="764640"/>
    <n v="509491.5298378031"/>
    <m/>
    <m/>
    <m/>
  </r>
  <r>
    <x v="1"/>
    <x v="6"/>
    <x v="0"/>
    <x v="21"/>
    <n v="0.75472559189195598"/>
    <n v="307.2"/>
    <n v="744"/>
    <n v="36.840000000000003"/>
    <n v="1.06"/>
    <n v="14.59"/>
    <n v="19.239999999999998"/>
    <n v="28.49"/>
    <n v="0.8"/>
    <n v="5.29"/>
    <n v="1.76"/>
    <n v="6.64"/>
    <n v="3.5"/>
    <n v="35.020000000000003"/>
    <n v="1.69"/>
    <n v="1.03"/>
    <n v="59.62"/>
    <n v="0"/>
    <n v="0"/>
    <n v="0"/>
    <n v="0"/>
    <n v="0"/>
    <n v="0"/>
    <n v="0"/>
    <n v="522.77"/>
    <n v="474270"/>
    <n v="338053"/>
    <m/>
    <m/>
    <m/>
  </r>
  <r>
    <x v="1"/>
    <x v="6"/>
    <x v="0"/>
    <x v="22"/>
    <n v="0.7505692181993574"/>
    <n v="283.48"/>
    <n v="744"/>
    <n v="43.86"/>
    <n v="0.81"/>
    <n v="41.54"/>
    <n v="35.590000000000003"/>
    <n v="26.89"/>
    <n v="0.18"/>
    <n v="4.1500000000000004"/>
    <n v="34.53"/>
    <n v="11.6"/>
    <n v="5.52"/>
    <n v="42.38"/>
    <n v="3.84"/>
    <n v="1.96"/>
    <n v="3.6"/>
    <n v="0"/>
    <n v="0"/>
    <n v="0"/>
    <n v="0"/>
    <n v="0"/>
    <n v="0"/>
    <n v="0"/>
    <n v="539.93000000000006"/>
    <n v="430200"/>
    <n v="520720.6"/>
    <m/>
    <m/>
    <m/>
  </r>
  <r>
    <x v="1"/>
    <x v="6"/>
    <x v="0"/>
    <x v="23"/>
    <n v="0.63417728816493235"/>
    <n v="278.57"/>
    <n v="744"/>
    <n v="21.66"/>
    <n v="23.88"/>
    <n v="58.1"/>
    <n v="28.61"/>
    <n v="49.18"/>
    <n v="0.45"/>
    <n v="3.94"/>
    <n v="2.2599999999999998"/>
    <n v="7.29"/>
    <n v="6.34"/>
    <n v="21.45"/>
    <n v="1.95"/>
    <n v="0.45"/>
    <n v="21.22"/>
    <n v="0"/>
    <n v="0"/>
    <n v="0"/>
    <n v="0"/>
    <n v="0"/>
    <n v="0"/>
    <n v="0"/>
    <n v="525.34999999999991"/>
    <n v="486460"/>
    <n v="588530.7757158383"/>
    <m/>
    <m/>
    <m/>
  </r>
  <r>
    <x v="1"/>
    <x v="6"/>
    <x v="8"/>
    <x v="24"/>
    <n v="0.83060387215507858"/>
    <n v="352.55"/>
    <n v="744"/>
    <n v="18.68"/>
    <n v="0.99"/>
    <n v="15.88"/>
    <n v="68.209999999999994"/>
    <n v="3.99"/>
    <n v="0.45"/>
    <n v="9.51"/>
    <n v="16.12"/>
    <n v="6.47"/>
    <n v="0"/>
    <n v="4.4400000000000004"/>
    <n v="0.28999999999999998"/>
    <n v="0"/>
    <n v="0"/>
    <n v="0"/>
    <n v="0"/>
    <n v="0"/>
    <n v="0"/>
    <n v="0"/>
    <n v="0"/>
    <n v="0"/>
    <n v="497.58"/>
    <n v="235912"/>
    <n v="67313"/>
    <m/>
    <m/>
    <m/>
  </r>
  <r>
    <x v="1"/>
    <x v="6"/>
    <x v="8"/>
    <x v="25"/>
    <n v="0.80682834493599387"/>
    <n v="163.27000000000001"/>
    <n v="744"/>
    <n v="21.34"/>
    <n v="0"/>
    <n v="18.399999999999999"/>
    <n v="3.95"/>
    <n v="1.78"/>
    <n v="7.0000000000000007E-2"/>
    <n v="9.26"/>
    <n v="4.18"/>
    <n v="4.26"/>
    <n v="0"/>
    <n v="11.58"/>
    <n v="1.99"/>
    <n v="0"/>
    <n v="0"/>
    <n v="0"/>
    <n v="0"/>
    <n v="0"/>
    <n v="0"/>
    <n v="0"/>
    <n v="0"/>
    <n v="0"/>
    <n v="240.07999999999998"/>
    <n v="112960"/>
    <n v="228329.22789486701"/>
    <m/>
    <m/>
    <m/>
  </r>
  <r>
    <x v="1"/>
    <x v="6"/>
    <x v="1"/>
    <x v="26"/>
    <n v="0.70025838806458685"/>
    <n v="301.05"/>
    <n v="744"/>
    <n v="30.68"/>
    <n v="2.54"/>
    <n v="49.52"/>
    <n v="38.04"/>
    <n v="16.59"/>
    <n v="1.05"/>
    <n v="12.21"/>
    <n v="7.14"/>
    <n v="8.14"/>
    <n v="0.86"/>
    <n v="23"/>
    <n v="1.35"/>
    <n v="0.74"/>
    <n v="0"/>
    <n v="0"/>
    <n v="0"/>
    <n v="0"/>
    <n v="0"/>
    <n v="0"/>
    <n v="0"/>
    <n v="0"/>
    <n v="492.91000000000008"/>
    <n v="667080"/>
    <n v="688014.51937251701"/>
    <m/>
    <m/>
    <m/>
  </r>
  <r>
    <x v="1"/>
    <x v="6"/>
    <x v="8"/>
    <x v="27"/>
    <n v="0.66809962469322193"/>
    <n v="390.56"/>
    <n v="744"/>
    <n v="26.58"/>
    <n v="0.2"/>
    <n v="2.69"/>
    <n v="10.25"/>
    <n v="5.62"/>
    <n v="0"/>
    <n v="17.399999999999999"/>
    <n v="0.77"/>
    <n v="5.69"/>
    <n v="0.09"/>
    <n v="35.700000000000003"/>
    <n v="1.58"/>
    <n v="0"/>
    <n v="12.93"/>
    <n v="0"/>
    <n v="0"/>
    <n v="0"/>
    <n v="0"/>
    <n v="0"/>
    <n v="0"/>
    <n v="0"/>
    <n v="510.06"/>
    <n v="265586"/>
    <n v="227320.79814930851"/>
    <m/>
    <m/>
    <m/>
  </r>
  <r>
    <x v="1"/>
    <x v="6"/>
    <x v="1"/>
    <x v="28"/>
    <n v="0.58948155066159469"/>
    <n v="269.58"/>
    <n v="744"/>
    <n v="42.68"/>
    <n v="1.02"/>
    <n v="90.61"/>
    <n v="32.270000000000003"/>
    <n v="24.87"/>
    <n v="0.43"/>
    <n v="9.52"/>
    <n v="8.35"/>
    <n v="19.23"/>
    <n v="1.52"/>
    <n v="18.14"/>
    <n v="4.74"/>
    <n v="0"/>
    <n v="0"/>
    <n v="0"/>
    <n v="0"/>
    <n v="0"/>
    <n v="0"/>
    <n v="0"/>
    <n v="0"/>
    <n v="0"/>
    <n v="522.96"/>
    <n v="739200"/>
    <n v="543644.3611015802"/>
    <m/>
    <m/>
    <m/>
  </r>
  <r>
    <x v="1"/>
    <x v="6"/>
    <x v="0"/>
    <x v="29"/>
    <n v="0.76640449062500005"/>
    <n v="331.21"/>
    <n v="744"/>
    <n v="45.15"/>
    <n v="0.25"/>
    <n v="8.68"/>
    <n v="39.44"/>
    <n v="36.770000000000003"/>
    <n v="0.36"/>
    <n v="9.36"/>
    <n v="9.74"/>
    <n v="22"/>
    <n v="5.44"/>
    <n v="0.79"/>
    <n v="2.1"/>
    <n v="2.82"/>
    <n v="16.14"/>
    <n v="0"/>
    <n v="0"/>
    <n v="0"/>
    <n v="0"/>
    <n v="0"/>
    <n v="0"/>
    <n v="0"/>
    <n v="530.25"/>
    <n v="435891"/>
    <n v="408853"/>
    <m/>
    <m/>
    <m/>
  </r>
  <r>
    <x v="1"/>
    <x v="6"/>
    <x v="9"/>
    <x v="30"/>
    <n v="0.68999369947471123"/>
    <n v="222.61"/>
    <n v="744"/>
    <n v="25.39"/>
    <n v="3.53"/>
    <n v="4.71"/>
    <n v="52.23"/>
    <n v="2.46"/>
    <n v="0.02"/>
    <n v="18.22"/>
    <n v="0.63"/>
    <n v="21.39"/>
    <n v="0.34"/>
    <n v="28.56"/>
    <n v="0.94"/>
    <n v="1.38"/>
    <n v="4.83"/>
    <n v="0"/>
    <n v="0"/>
    <n v="0"/>
    <n v="0"/>
    <n v="0"/>
    <n v="0"/>
    <n v="0"/>
    <n v="387.24"/>
    <n v="1062575"/>
    <n v="2094474.187617091"/>
    <m/>
    <m/>
    <m/>
  </r>
  <r>
    <x v="1"/>
    <x v="6"/>
    <x v="1"/>
    <x v="31"/>
    <n v="0.70849828786941205"/>
    <n v="174.17"/>
    <n v="744"/>
    <n v="28.5"/>
    <n v="0"/>
    <n v="93.4"/>
    <n v="61.82"/>
    <n v="10.69"/>
    <n v="7.0000000000000007E-2"/>
    <n v="17.13"/>
    <n v="2.62"/>
    <n v="9.59"/>
    <n v="1.91"/>
    <n v="5.97"/>
    <n v="0.72"/>
    <n v="0"/>
    <n v="0"/>
    <n v="0"/>
    <n v="0"/>
    <n v="0"/>
    <n v="0"/>
    <n v="0"/>
    <n v="0"/>
    <n v="0"/>
    <n v="406.59"/>
    <n v="426240"/>
    <n v="609404.48900456133"/>
    <m/>
    <m/>
    <m/>
  </r>
  <r>
    <x v="1"/>
    <x v="6"/>
    <x v="4"/>
    <x v="32"/>
    <n v="0.65534964867899992"/>
    <n v="298.24"/>
    <n v="744"/>
    <n v="38.29"/>
    <n v="1.51"/>
    <n v="13.87"/>
    <n v="74.8"/>
    <n v="10.09"/>
    <n v="0.06"/>
    <n v="47.57"/>
    <n v="11.85"/>
    <n v="14.69"/>
    <n v="0.18"/>
    <n v="6.46"/>
    <n v="0.61"/>
    <n v="0"/>
    <n v="15.6"/>
    <n v="0"/>
    <n v="0"/>
    <n v="0"/>
    <n v="0"/>
    <n v="0"/>
    <n v="0"/>
    <n v="0"/>
    <n v="533.82000000000005"/>
    <n v="290040"/>
    <n v="200369.76864740869"/>
    <m/>
    <m/>
    <m/>
  </r>
  <r>
    <x v="1"/>
    <x v="6"/>
    <x v="5"/>
    <x v="33"/>
    <n v="0.61918009189467638"/>
    <n v="245.48"/>
    <n v="744"/>
    <n v="102.3"/>
    <n v="1.91"/>
    <n v="20.12"/>
    <n v="31.18"/>
    <n v="4.21"/>
    <n v="0.04"/>
    <n v="16.18"/>
    <n v="6.29"/>
    <n v="7.53"/>
    <n v="1.68"/>
    <n v="-0.32"/>
    <n v="1.2"/>
    <n v="3.04"/>
    <n v="0.55000000000000004"/>
    <n v="0"/>
    <n v="0"/>
    <n v="0"/>
    <n v="0"/>
    <n v="0"/>
    <n v="0"/>
    <n v="0"/>
    <n v="441.39"/>
    <n v="551500"/>
    <n v="484100"/>
    <m/>
    <m/>
    <m/>
  </r>
  <r>
    <x v="1"/>
    <x v="6"/>
    <x v="8"/>
    <x v="34"/>
    <n v="0"/>
    <n v="117.91"/>
    <n v="744"/>
    <n v="23.85"/>
    <n v="3.81"/>
    <n v="8.33"/>
    <n v="31.27"/>
    <n v="0.16"/>
    <n v="0.94"/>
    <n v="17.809999999999999"/>
    <n v="9.64"/>
    <n v="2.92"/>
    <n v="0"/>
    <n v="2.06"/>
    <n v="0.35"/>
    <n v="0"/>
    <n v="111.41"/>
    <n v="0"/>
    <n v="0"/>
    <n v="0"/>
    <n v="0"/>
    <n v="0"/>
    <n v="0"/>
    <n v="8"/>
    <n v="338.93"/>
    <n v="0"/>
    <n v="0"/>
    <m/>
    <m/>
    <m/>
  </r>
  <r>
    <x v="1"/>
    <x v="6"/>
    <x v="5"/>
    <x v="35"/>
    <n v="0"/>
    <n v="28.21"/>
    <n v="744"/>
    <n v="58.91"/>
    <n v="4.5999999999999996"/>
    <n v="230.04"/>
    <n v="9.4"/>
    <n v="0"/>
    <n v="0.36"/>
    <n v="7.78"/>
    <n v="5.17"/>
    <n v="1.1299999999999999"/>
    <n v="0"/>
    <n v="1.42"/>
    <n v="0.82"/>
    <n v="1.25"/>
    <n v="0"/>
    <n v="0"/>
    <n v="0"/>
    <n v="0"/>
    <n v="0"/>
    <n v="0"/>
    <n v="0"/>
    <n v="0"/>
    <n v="349.09"/>
    <n v="0"/>
    <n v="0"/>
    <m/>
    <m/>
    <m/>
  </r>
  <r>
    <x v="1"/>
    <x v="6"/>
    <x v="10"/>
    <x v="40"/>
    <n v="0"/>
    <n v="7.51"/>
    <n v="744"/>
    <n v="17.7"/>
    <n v="0.66"/>
    <n v="0.05"/>
    <n v="0"/>
    <n v="0.05"/>
    <n v="0.08"/>
    <n v="0.03"/>
    <n v="0"/>
    <n v="0.48"/>
    <n v="0"/>
    <n v="-2.56"/>
    <n v="0.01"/>
    <n v="0"/>
    <n v="0"/>
    <n v="0"/>
    <n v="0"/>
    <n v="0"/>
    <n v="0"/>
    <n v="0"/>
    <n v="0"/>
    <n v="0"/>
    <n v="24.010000000000005"/>
    <n v="0"/>
    <m/>
    <m/>
    <m/>
    <m/>
  </r>
  <r>
    <x v="1"/>
    <x v="7"/>
    <x v="1"/>
    <x v="20"/>
    <n v="0.72997203455072468"/>
    <n v="437.95"/>
    <n v="696"/>
    <n v="24.02"/>
    <n v="1.43"/>
    <n v="92.57"/>
    <n v="11.78"/>
    <n v="25.84"/>
    <n v="0.51"/>
    <n v="18.32"/>
    <n v="2.06"/>
    <n v="13.28"/>
    <n v="0.66"/>
    <n v="31.3"/>
    <n v="2.36"/>
    <n v="0"/>
    <n v="0"/>
    <n v="0"/>
    <n v="0"/>
    <n v="0"/>
    <n v="0"/>
    <n v="0"/>
    <n v="0"/>
    <n v="0"/>
    <n v="662.07999999999993"/>
    <n v="974520"/>
    <n v="984870"/>
    <m/>
    <m/>
    <m/>
  </r>
  <r>
    <x v="1"/>
    <x v="7"/>
    <x v="0"/>
    <x v="21"/>
    <n v="0.75472559189195598"/>
    <n v="299.64999999999998"/>
    <n v="696"/>
    <n v="21.46"/>
    <n v="0.7"/>
    <n v="7.99"/>
    <n v="67.11"/>
    <n v="21.87"/>
    <n v="0.05"/>
    <n v="6.13"/>
    <n v="14.52"/>
    <n v="11.91"/>
    <n v="6.21"/>
    <n v="11.11"/>
    <n v="1.95"/>
    <n v="1.02"/>
    <n v="0"/>
    <n v="0"/>
    <n v="0"/>
    <n v="0"/>
    <n v="0"/>
    <n v="0"/>
    <n v="0"/>
    <n v="0"/>
    <n v="471.67999999999995"/>
    <n v="453200"/>
    <n v="15007.2"/>
    <m/>
    <m/>
    <m/>
  </r>
  <r>
    <x v="1"/>
    <x v="7"/>
    <x v="0"/>
    <x v="22"/>
    <n v="0.7505692181993574"/>
    <n v="360.39"/>
    <n v="696"/>
    <n v="38.24"/>
    <n v="0.78"/>
    <n v="3.18"/>
    <n v="38.770000000000003"/>
    <n v="32.19"/>
    <n v="0.31"/>
    <n v="5.55"/>
    <n v="0.82"/>
    <n v="16.850000000000001"/>
    <n v="6.05"/>
    <n v="13.95"/>
    <n v="3.74"/>
    <n v="1.38"/>
    <n v="0"/>
    <n v="0"/>
    <n v="0"/>
    <n v="0"/>
    <n v="0"/>
    <n v="0"/>
    <n v="0"/>
    <n v="0"/>
    <n v="522.20000000000005"/>
    <n v="548880"/>
    <n v="469649.52"/>
    <m/>
    <m/>
    <m/>
  </r>
  <r>
    <x v="1"/>
    <x v="7"/>
    <x v="0"/>
    <x v="23"/>
    <n v="0.63417728816493235"/>
    <n v="482.62"/>
    <n v="696"/>
    <n v="30.48"/>
    <n v="0"/>
    <n v="9.2200000000000006"/>
    <n v="20.09"/>
    <n v="41.36"/>
    <n v="0.1"/>
    <n v="5.64"/>
    <n v="5.34"/>
    <n v="18.100000000000001"/>
    <n v="10.52"/>
    <n v="13.34"/>
    <n v="3.15"/>
    <n v="0.6"/>
    <n v="0"/>
    <n v="0"/>
    <n v="0"/>
    <n v="0"/>
    <n v="0"/>
    <n v="0"/>
    <n v="0"/>
    <n v="0"/>
    <n v="640.56000000000006"/>
    <n v="793240"/>
    <n v="735734.19100000011"/>
    <m/>
    <m/>
    <m/>
  </r>
  <r>
    <x v="1"/>
    <x v="7"/>
    <x v="8"/>
    <x v="24"/>
    <n v="0.83060387215507858"/>
    <n v="421.75"/>
    <n v="696"/>
    <n v="47.52"/>
    <n v="0"/>
    <n v="7.53"/>
    <n v="22.23"/>
    <n v="4.9800000000000004"/>
    <n v="7.0000000000000007E-2"/>
    <n v="20.53"/>
    <n v="2.64"/>
    <n v="7.69"/>
    <n v="0.24"/>
    <n v="15.6"/>
    <n v="0.3"/>
    <n v="0"/>
    <n v="0"/>
    <n v="0"/>
    <n v="0"/>
    <n v="0"/>
    <n v="0"/>
    <n v="0"/>
    <n v="0"/>
    <n v="0"/>
    <n v="551.08000000000004"/>
    <n v="275053"/>
    <n v="148364.17499999999"/>
    <m/>
    <m/>
    <m/>
  </r>
  <r>
    <x v="1"/>
    <x v="7"/>
    <x v="8"/>
    <x v="25"/>
    <n v="0.80682834493599387"/>
    <n v="61.15"/>
    <n v="696"/>
    <n v="5.22"/>
    <n v="0"/>
    <n v="9.33"/>
    <n v="1.65"/>
    <n v="0.28999999999999998"/>
    <n v="0"/>
    <n v="2.99"/>
    <n v="0.11"/>
    <n v="2.35"/>
    <n v="0"/>
    <n v="0.87"/>
    <n v="0.37"/>
    <n v="0"/>
    <n v="0"/>
    <n v="0"/>
    <n v="0"/>
    <n v="0"/>
    <n v="0"/>
    <n v="0"/>
    <n v="0"/>
    <n v="0"/>
    <n v="84.33"/>
    <n v="39799"/>
    <n v="182410.94000000003"/>
    <m/>
    <m/>
    <m/>
  </r>
  <r>
    <x v="1"/>
    <x v="7"/>
    <x v="1"/>
    <x v="26"/>
    <n v="0.70025838806458685"/>
    <n v="421.63"/>
    <n v="696"/>
    <n v="53.64"/>
    <n v="0.21"/>
    <n v="36.770000000000003"/>
    <n v="19.3"/>
    <n v="29.8"/>
    <n v="0.68"/>
    <n v="29.52"/>
    <n v="7.83"/>
    <n v="17.04"/>
    <n v="0.78"/>
    <n v="21.5"/>
    <n v="1.03"/>
    <n v="0.71"/>
    <n v="0"/>
    <n v="0"/>
    <n v="0"/>
    <n v="0"/>
    <n v="0"/>
    <n v="0"/>
    <n v="0"/>
    <n v="0"/>
    <n v="640.44000000000005"/>
    <n v="978120"/>
    <n v="912210"/>
    <m/>
    <m/>
    <m/>
  </r>
  <r>
    <x v="1"/>
    <x v="7"/>
    <x v="8"/>
    <x v="27"/>
    <n v="0.66809962469322193"/>
    <n v="306.08"/>
    <n v="696"/>
    <n v="45.29"/>
    <n v="0"/>
    <n v="10.77"/>
    <n v="13.36"/>
    <n v="2.97"/>
    <n v="0.19"/>
    <n v="18.22"/>
    <n v="65.06"/>
    <n v="4.84"/>
    <n v="0"/>
    <n v="3.82"/>
    <n v="1.36"/>
    <n v="0"/>
    <n v="0"/>
    <n v="0"/>
    <n v="0"/>
    <n v="0"/>
    <n v="0"/>
    <n v="0"/>
    <n v="0"/>
    <n v="0"/>
    <n v="471.96000000000004"/>
    <n v="200270"/>
    <n v="135240.27499999999"/>
    <m/>
    <m/>
    <m/>
  </r>
  <r>
    <x v="1"/>
    <x v="7"/>
    <x v="1"/>
    <x v="28"/>
    <n v="0.58948155066159469"/>
    <n v="388.19"/>
    <n v="696"/>
    <n v="59.35"/>
    <n v="0"/>
    <n v="23.9"/>
    <n v="13.4"/>
    <n v="36.54"/>
    <n v="0.28999999999999998"/>
    <n v="19.940000000000001"/>
    <n v="21.53"/>
    <n v="17.2"/>
    <n v="2.4700000000000002"/>
    <n v="8.91"/>
    <n v="3.03"/>
    <n v="0.34"/>
    <n v="0.83"/>
    <n v="0"/>
    <n v="0"/>
    <n v="0"/>
    <n v="0"/>
    <n v="0"/>
    <n v="0"/>
    <n v="0"/>
    <n v="595.91999999999996"/>
    <n v="1013640"/>
    <n v="692940"/>
    <m/>
    <m/>
    <m/>
  </r>
  <r>
    <x v="1"/>
    <x v="7"/>
    <x v="0"/>
    <x v="29"/>
    <n v="0.76640449062500005"/>
    <n v="86.28"/>
    <n v="696"/>
    <n v="12.31"/>
    <n v="0"/>
    <n v="5.72"/>
    <n v="15.53"/>
    <n v="9.8800000000000008"/>
    <n v="0.18"/>
    <n v="2.2000000000000002"/>
    <n v="1.21"/>
    <n v="8.98"/>
    <n v="2.48"/>
    <n v="-4.21"/>
    <n v="0.63"/>
    <n v="0.51"/>
    <n v="0"/>
    <n v="0"/>
    <n v="0"/>
    <n v="0"/>
    <n v="0"/>
    <n v="0"/>
    <n v="0"/>
    <n v="0"/>
    <n v="141.69999999999999"/>
    <n v="130360"/>
    <n v="676728.96799999999"/>
    <m/>
    <m/>
    <m/>
  </r>
  <r>
    <x v="1"/>
    <x v="7"/>
    <x v="9"/>
    <x v="30"/>
    <n v="0.68999369947471123"/>
    <n v="289.3"/>
    <n v="696"/>
    <n v="48.86"/>
    <n v="1.26"/>
    <n v="16.72"/>
    <n v="100.84"/>
    <n v="0.2"/>
    <n v="0"/>
    <n v="34.74"/>
    <n v="21.49"/>
    <n v="63.66"/>
    <n v="0.5"/>
    <n v="55.55"/>
    <n v="1.91"/>
    <n v="0"/>
    <n v="1.64"/>
    <n v="0"/>
    <n v="0"/>
    <n v="0"/>
    <n v="0"/>
    <n v="0"/>
    <n v="0"/>
    <n v="0"/>
    <n v="636.67000000000007"/>
    <n v="1876333"/>
    <n v="2579372.3806013567"/>
    <m/>
    <m/>
    <m/>
  </r>
  <r>
    <x v="1"/>
    <x v="7"/>
    <x v="1"/>
    <x v="31"/>
    <n v="0.70849828786941205"/>
    <n v="278.68"/>
    <n v="696"/>
    <n v="87.66"/>
    <n v="1.31"/>
    <n v="73"/>
    <n v="28.86"/>
    <n v="15.46"/>
    <n v="0.72"/>
    <n v="24.15"/>
    <n v="12.28"/>
    <n v="23.1"/>
    <n v="0.33"/>
    <n v="13.89"/>
    <n v="1.18"/>
    <n v="0"/>
    <n v="1.25"/>
    <n v="0"/>
    <n v="0"/>
    <n v="0"/>
    <n v="0"/>
    <n v="0"/>
    <n v="0"/>
    <n v="0"/>
    <n v="561.87"/>
    <n v="667800"/>
    <n v="727440"/>
    <m/>
    <m/>
    <m/>
  </r>
  <r>
    <x v="1"/>
    <x v="8"/>
    <x v="1"/>
    <x v="20"/>
    <n v="0.72997203455072468"/>
    <n v="129.05000000000001"/>
    <n v="696"/>
    <n v="9.32"/>
    <n v="0"/>
    <n v="19.59"/>
    <n v="3.38"/>
    <n v="11.11"/>
    <n v="0.22"/>
    <n v="8.0500000000000007"/>
    <n v="0.77"/>
    <n v="6.52"/>
    <n v="0.27"/>
    <n v="8.43"/>
    <n v="1.01"/>
    <n v="0"/>
    <n v="0"/>
    <n v="0"/>
    <n v="0"/>
    <n v="0"/>
    <n v="0"/>
    <n v="0"/>
    <n v="0"/>
    <n v="0"/>
    <n v="197.72000000000003"/>
    <n v="275400"/>
    <n v="635660.93328186928"/>
    <m/>
    <m/>
    <m/>
  </r>
  <r>
    <x v="1"/>
    <x v="8"/>
    <x v="0"/>
    <x v="21"/>
    <n v="0.75472559189195598"/>
    <n v="403.69"/>
    <n v="696"/>
    <n v="33.99"/>
    <n v="0"/>
    <n v="30"/>
    <n v="9.7799999999999994"/>
    <n v="35"/>
    <n v="0.21"/>
    <n v="4.3099999999999996"/>
    <n v="13.1"/>
    <n v="13.88"/>
    <n v="6.29"/>
    <n v="19.47"/>
    <n v="3.1"/>
    <n v="0.53"/>
    <n v="0"/>
    <n v="0"/>
    <n v="0"/>
    <n v="0"/>
    <n v="0"/>
    <n v="0"/>
    <n v="0"/>
    <n v="0"/>
    <n v="573.34999999999991"/>
    <n v="597420"/>
    <n v="519138.31657360704"/>
    <m/>
    <m/>
    <m/>
  </r>
  <r>
    <x v="1"/>
    <x v="8"/>
    <x v="0"/>
    <x v="22"/>
    <n v="0.7505692181993574"/>
    <n v="332.84"/>
    <n v="696"/>
    <n v="46.03"/>
    <n v="0.91"/>
    <n v="5.86"/>
    <n v="51.03"/>
    <n v="31.38"/>
    <n v="0.08"/>
    <n v="6.47"/>
    <n v="2.5299999999999998"/>
    <n v="22.24"/>
    <n v="20.2"/>
    <n v="28.32"/>
    <n v="6.06"/>
    <n v="2.3199999999999998"/>
    <n v="0"/>
    <n v="0"/>
    <n v="0"/>
    <n v="0"/>
    <n v="0"/>
    <n v="0"/>
    <n v="0"/>
    <n v="0"/>
    <n v="556.27"/>
    <n v="493200"/>
    <n v="667631.45541607123"/>
    <m/>
    <m/>
    <m/>
  </r>
  <r>
    <x v="1"/>
    <x v="8"/>
    <x v="0"/>
    <x v="23"/>
    <n v="0.63417728816493235"/>
    <n v="499.56"/>
    <n v="696"/>
    <n v="32.29"/>
    <n v="0"/>
    <n v="3.8"/>
    <n v="31.8"/>
    <n v="45.39"/>
    <n v="0.11"/>
    <n v="4.5999999999999996"/>
    <n v="4.42"/>
    <n v="12.77"/>
    <n v="9.23"/>
    <n v="16.100000000000001"/>
    <n v="2.25"/>
    <n v="2.33"/>
    <n v="0"/>
    <n v="0.21"/>
    <n v="0"/>
    <n v="0"/>
    <n v="0"/>
    <n v="0"/>
    <n v="0"/>
    <n v="0"/>
    <n v="664.86"/>
    <n v="799720"/>
    <n v="711688.10510158201"/>
    <m/>
    <m/>
    <m/>
  </r>
  <r>
    <x v="1"/>
    <x v="8"/>
    <x v="8"/>
    <x v="24"/>
    <n v="0.83060387215507858"/>
    <n v="364.32"/>
    <n v="696"/>
    <n v="38.409999999999997"/>
    <n v="0"/>
    <n v="10.35"/>
    <n v="27.64"/>
    <n v="7.45"/>
    <n v="7.0000000000000007E-2"/>
    <n v="16.239999999999998"/>
    <n v="2.93"/>
    <n v="8.25"/>
    <n v="1.93"/>
    <n v="20.28"/>
    <n v="0.57999999999999996"/>
    <n v="0.42"/>
    <n v="0"/>
    <n v="0"/>
    <n v="0"/>
    <n v="0"/>
    <n v="0"/>
    <n v="0"/>
    <n v="0"/>
    <n v="0"/>
    <n v="498.87"/>
    <n v="245113"/>
    <n v="97800"/>
    <m/>
    <m/>
    <m/>
  </r>
  <r>
    <x v="1"/>
    <x v="8"/>
    <x v="8"/>
    <x v="25"/>
    <n v="0.80682834493599387"/>
    <n v="192.26"/>
    <n v="696"/>
    <n v="23.94"/>
    <n v="0"/>
    <n v="14.37"/>
    <n v="14.16"/>
    <n v="2.34"/>
    <n v="0.28999999999999998"/>
    <n v="7.83"/>
    <n v="2.09"/>
    <n v="3.02"/>
    <n v="0"/>
    <n v="10.62"/>
    <n v="2.16"/>
    <n v="0.42"/>
    <n v="0"/>
    <n v="0"/>
    <n v="0"/>
    <n v="0"/>
    <n v="0"/>
    <n v="0"/>
    <n v="0"/>
    <n v="0"/>
    <n v="273.5"/>
    <n v="115973"/>
    <n v="326652.84836345032"/>
    <m/>
    <m/>
    <m/>
  </r>
  <r>
    <x v="1"/>
    <x v="8"/>
    <x v="1"/>
    <x v="26"/>
    <n v="0.70025838806458685"/>
    <n v="258.69"/>
    <n v="696"/>
    <n v="13.64"/>
    <n v="0"/>
    <n v="11.71"/>
    <n v="5.87"/>
    <n v="17.82"/>
    <n v="0.24"/>
    <n v="8.33"/>
    <n v="2.5499999999999998"/>
    <n v="3.74"/>
    <n v="0"/>
    <n v="16.71"/>
    <n v="0.27"/>
    <n v="0.02"/>
    <n v="0"/>
    <n v="0"/>
    <n v="0"/>
    <n v="0"/>
    <n v="0"/>
    <n v="0"/>
    <n v="0"/>
    <n v="0"/>
    <n v="339.59000000000003"/>
    <n v="561600"/>
    <n v="812917.31878701109"/>
    <m/>
    <m/>
    <m/>
  </r>
  <r>
    <x v="1"/>
    <x v="8"/>
    <x v="8"/>
    <x v="27"/>
    <n v="0.66809962469322193"/>
    <n v="484.13"/>
    <n v="696"/>
    <n v="57.79"/>
    <n v="0"/>
    <n v="15.91"/>
    <n v="17.170000000000002"/>
    <n v="6.62"/>
    <n v="0.54"/>
    <n v="31.1"/>
    <n v="3.34"/>
    <n v="12.34"/>
    <n v="0"/>
    <n v="30.89"/>
    <n v="3.8"/>
    <n v="0"/>
    <n v="0"/>
    <n v="0"/>
    <n v="0"/>
    <n v="0"/>
    <n v="0"/>
    <n v="0"/>
    <n v="0"/>
    <n v="0"/>
    <n v="663.63000000000011"/>
    <n v="318223"/>
    <n v="272954.92916906392"/>
    <m/>
    <m/>
    <m/>
  </r>
  <r>
    <x v="1"/>
    <x v="8"/>
    <x v="1"/>
    <x v="28"/>
    <n v="0.58948155066159469"/>
    <n v="327.74"/>
    <n v="696"/>
    <n v="38.340000000000003"/>
    <n v="0.18"/>
    <n v="13.04"/>
    <n v="9.57"/>
    <n v="30.27"/>
    <n v="0.39"/>
    <n v="16.399999999999999"/>
    <n v="5.27"/>
    <n v="17.05"/>
    <n v="1.42"/>
    <n v="28.96"/>
    <n v="3.41"/>
    <n v="0.28999999999999998"/>
    <n v="0"/>
    <n v="0.84"/>
    <n v="0"/>
    <n v="0"/>
    <n v="0"/>
    <n v="0"/>
    <n v="0"/>
    <n v="0"/>
    <n v="493.16999999999996"/>
    <n v="852720"/>
    <n v="705513.65555029537"/>
    <m/>
    <m/>
    <m/>
  </r>
  <r>
    <x v="1"/>
    <x v="8"/>
    <x v="0"/>
    <x v="29"/>
    <n v="0.76640449062500005"/>
    <n v="335.14"/>
    <n v="696"/>
    <n v="37.85"/>
    <n v="0.48"/>
    <n v="24.95"/>
    <n v="20.78"/>
    <n v="34.799999999999997"/>
    <n v="0.14000000000000001"/>
    <n v="8.57"/>
    <n v="28.12"/>
    <n v="34.15"/>
    <n v="7.49"/>
    <n v="17.62"/>
    <n v="4.32"/>
    <n v="2.3199999999999998"/>
    <n v="0"/>
    <n v="4.59"/>
    <n v="0"/>
    <n v="0"/>
    <n v="0"/>
    <n v="0"/>
    <n v="0"/>
    <n v="0"/>
    <n v="561.31999999999994"/>
    <n v="433410"/>
    <n v="470953.10350320954"/>
    <m/>
    <m/>
    <m/>
  </r>
  <r>
    <x v="1"/>
    <x v="8"/>
    <x v="9"/>
    <x v="30"/>
    <n v="0.68999369947471123"/>
    <n v="327.79"/>
    <n v="696"/>
    <n v="25"/>
    <n v="2.13"/>
    <n v="112.7"/>
    <n v="44.29"/>
    <n v="1.66"/>
    <n v="0"/>
    <n v="19.25"/>
    <n v="4.59"/>
    <n v="27.53"/>
    <n v="0"/>
    <n v="21.05"/>
    <n v="1.1299999999999999"/>
    <n v="0"/>
    <n v="0"/>
    <n v="0.91"/>
    <n v="0"/>
    <n v="0"/>
    <n v="0"/>
    <n v="0"/>
    <n v="0"/>
    <n v="0"/>
    <n v="588.03"/>
    <n v="2034103"/>
    <n v="1076017.3627151505"/>
    <m/>
    <m/>
    <m/>
  </r>
  <r>
    <x v="1"/>
    <x v="8"/>
    <x v="1"/>
    <x v="31"/>
    <n v="0.70849828786941205"/>
    <n v="131.81"/>
    <n v="696"/>
    <n v="18.149999999999999"/>
    <n v="0.21"/>
    <n v="14.28"/>
    <n v="15.96"/>
    <n v="9.09"/>
    <n v="0.03"/>
    <n v="7.38"/>
    <n v="2.52"/>
    <n v="7.41"/>
    <n v="0"/>
    <n v="-4.03"/>
    <n v="0.56999999999999995"/>
    <n v="0"/>
    <n v="0"/>
    <n v="0"/>
    <n v="0"/>
    <n v="0"/>
    <n v="0"/>
    <n v="0"/>
    <n v="0"/>
    <n v="0"/>
    <n v="203.38"/>
    <n v="318600"/>
    <n v="298377.75269364601"/>
    <m/>
    <m/>
    <m/>
  </r>
  <r>
    <x v="1"/>
    <x v="8"/>
    <x v="4"/>
    <x v="32"/>
    <n v="0.65534964867899992"/>
    <n v="453.13"/>
    <n v="696"/>
    <n v="69.599999999999994"/>
    <n v="0.5"/>
    <n v="24.69"/>
    <n v="43.81"/>
    <n v="13.31"/>
    <n v="0.02"/>
    <n v="53.73"/>
    <n v="46.8"/>
    <n v="13.09"/>
    <n v="0"/>
    <n v="-65.489999999999995"/>
    <n v="1.19"/>
    <n v="0"/>
    <n v="0"/>
    <n v="0"/>
    <n v="0"/>
    <n v="0"/>
    <n v="0"/>
    <n v="0"/>
    <n v="0"/>
    <n v="0"/>
    <n v="654.37999999999988"/>
    <n v="357120"/>
    <n v="243890.15546149592"/>
    <m/>
    <m/>
    <m/>
  </r>
  <r>
    <x v="1"/>
    <x v="8"/>
    <x v="5"/>
    <x v="33"/>
    <n v="0.61918009189467638"/>
    <n v="224.21"/>
    <n v="696"/>
    <n v="173.28"/>
    <n v="1.17"/>
    <n v="65.040000000000006"/>
    <n v="71.89"/>
    <n v="8.3800000000000008"/>
    <n v="0.06"/>
    <n v="14.4"/>
    <n v="14.08"/>
    <n v="23.16"/>
    <n v="1.18"/>
    <n v="-1.42"/>
    <n v="2.25"/>
    <n v="3.54"/>
    <n v="0"/>
    <n v="1.56"/>
    <n v="0"/>
    <n v="0"/>
    <n v="0"/>
    <n v="0"/>
    <n v="0"/>
    <n v="0"/>
    <n v="602.78"/>
    <n v="464800"/>
    <n v="0"/>
    <m/>
    <m/>
    <m/>
  </r>
  <r>
    <x v="1"/>
    <x v="8"/>
    <x v="8"/>
    <x v="34"/>
    <n v="0"/>
    <n v="346.17"/>
    <n v="696"/>
    <n v="28.45"/>
    <n v="0.78"/>
    <n v="6.44"/>
    <n v="110.85"/>
    <n v="0.76"/>
    <n v="0.59"/>
    <n v="23.05"/>
    <n v="4.18"/>
    <n v="6.9"/>
    <n v="0"/>
    <n v="-56.56"/>
    <n v="0.79"/>
    <n v="0"/>
    <n v="0"/>
    <n v="0.24"/>
    <n v="0"/>
    <n v="0"/>
    <n v="0"/>
    <n v="0"/>
    <n v="0"/>
    <n v="5"/>
    <n v="478.11"/>
    <n v="0"/>
    <n v="0"/>
    <m/>
    <m/>
    <m/>
  </r>
  <r>
    <x v="1"/>
    <x v="8"/>
    <x v="5"/>
    <x v="35"/>
    <n v="0"/>
    <n v="1.71"/>
    <n v="696"/>
    <n v="174.25"/>
    <n v="0"/>
    <n v="0"/>
    <n v="0"/>
    <n v="0"/>
    <n v="0"/>
    <n v="4.17"/>
    <n v="0"/>
    <n v="0"/>
    <n v="0"/>
    <n v="0.66"/>
    <n v="7.0000000000000007E-2"/>
    <n v="0"/>
    <n v="0"/>
    <n v="0"/>
    <n v="0"/>
    <n v="0"/>
    <n v="0"/>
    <n v="0"/>
    <n v="0"/>
    <n v="0"/>
    <n v="180.85999999999999"/>
    <n v="0"/>
    <n v="0"/>
    <m/>
    <m/>
    <m/>
  </r>
  <r>
    <x v="1"/>
    <x v="9"/>
    <x v="1"/>
    <x v="20"/>
    <n v="0.72997203455072468"/>
    <n v="384.85"/>
    <n v="696"/>
    <n v="19.45"/>
    <n v="0.22"/>
    <n v="14.66"/>
    <n v="35.26"/>
    <n v="25.13"/>
    <n v="0.27"/>
    <n v="12"/>
    <n v="13.37"/>
    <n v="8.86"/>
    <n v="1.54"/>
    <n v="18.3"/>
    <n v="1.7"/>
    <n v="0"/>
    <n v="0"/>
    <n v="0"/>
    <n v="0"/>
    <n v="0"/>
    <n v="0"/>
    <n v="0"/>
    <n v="0"/>
    <n v="0"/>
    <n v="535.61"/>
    <n v="832680"/>
    <m/>
    <m/>
    <m/>
    <m/>
  </r>
  <r>
    <x v="1"/>
    <x v="9"/>
    <x v="0"/>
    <x v="21"/>
    <n v="0.75472559189195598"/>
    <n v="380"/>
    <n v="696"/>
    <n v="32.81"/>
    <n v="4.38"/>
    <n v="82.32"/>
    <n v="32.35"/>
    <n v="27.85"/>
    <n v="0.76"/>
    <n v="6.01"/>
    <n v="8.66"/>
    <n v="15.99"/>
    <n v="5.79"/>
    <n v="37.04"/>
    <n v="3.19"/>
    <n v="7.94"/>
    <n v="0"/>
    <n v="5.31"/>
    <n v="0"/>
    <n v="0"/>
    <n v="0"/>
    <n v="0"/>
    <n v="0"/>
    <n v="0"/>
    <n v="650.4"/>
    <n v="560894"/>
    <m/>
    <m/>
    <m/>
    <m/>
  </r>
  <r>
    <x v="1"/>
    <x v="9"/>
    <x v="0"/>
    <x v="22"/>
    <n v="0.7505692181993574"/>
    <n v="219.61"/>
    <n v="696"/>
    <n v="20.059999999999999"/>
    <n v="0.59"/>
    <n v="28.29"/>
    <n v="24.84"/>
    <n v="22.56"/>
    <n v="0.25"/>
    <n v="2.61"/>
    <n v="2.67"/>
    <n v="9.59"/>
    <n v="5.04"/>
    <n v="15.56"/>
    <n v="2.58"/>
    <n v="0.54"/>
    <n v="0"/>
    <n v="305.52999999999997"/>
    <n v="0"/>
    <n v="0"/>
    <n v="0"/>
    <n v="0"/>
    <n v="0"/>
    <n v="0"/>
    <n v="660.31999999999994"/>
    <n v="314994"/>
    <m/>
    <m/>
    <m/>
    <m/>
  </r>
  <r>
    <x v="1"/>
    <x v="9"/>
    <x v="0"/>
    <x v="23"/>
    <n v="0.63417728816493235"/>
    <n v="464.49"/>
    <n v="696"/>
    <n v="35.43"/>
    <n v="0"/>
    <n v="16.88"/>
    <n v="34.58"/>
    <n v="40.130000000000003"/>
    <n v="0.41"/>
    <n v="4.6399999999999997"/>
    <n v="4.13"/>
    <n v="9.11"/>
    <n v="10.28"/>
    <n v="39.74"/>
    <n v="2.2999999999999998"/>
    <n v="1.21"/>
    <n v="0"/>
    <n v="0"/>
    <n v="0"/>
    <n v="0"/>
    <n v="0"/>
    <n v="0"/>
    <n v="0"/>
    <n v="0"/>
    <n v="663.33"/>
    <n v="754725"/>
    <m/>
    <m/>
    <m/>
    <m/>
  </r>
  <r>
    <x v="1"/>
    <x v="9"/>
    <x v="8"/>
    <x v="24"/>
    <n v="0.83060387215507858"/>
    <n v="3.54"/>
    <n v="696"/>
    <n v="2.3199999999999998"/>
    <n v="0"/>
    <n v="2.5099999999999998"/>
    <n v="12.21"/>
    <n v="0.23"/>
    <n v="0"/>
    <n v="0.25"/>
    <n v="29.21"/>
    <n v="9.17"/>
    <n v="0"/>
    <n v="0.5"/>
    <n v="7.0000000000000007E-2"/>
    <n v="0"/>
    <n v="0"/>
    <n v="593.17999999999995"/>
    <n v="0"/>
    <n v="0"/>
    <n v="0"/>
    <n v="0"/>
    <n v="0"/>
    <n v="0"/>
    <n v="653.18999999999994"/>
    <n v="1400"/>
    <m/>
    <m/>
    <m/>
    <m/>
  </r>
  <r>
    <x v="1"/>
    <x v="9"/>
    <x v="8"/>
    <x v="25"/>
    <n v="0.80682834493599387"/>
    <n v="462.72"/>
    <n v="696"/>
    <n v="56.93"/>
    <n v="0.88"/>
    <n v="26.23"/>
    <n v="10.61"/>
    <n v="7.21"/>
    <n v="0.49"/>
    <n v="38.21"/>
    <n v="23.36"/>
    <n v="4.25"/>
    <n v="0"/>
    <n v="28.63"/>
    <n v="3.93"/>
    <n v="0"/>
    <n v="0"/>
    <n v="0"/>
    <n v="0"/>
    <n v="0"/>
    <n v="0"/>
    <n v="0"/>
    <n v="0"/>
    <n v="0"/>
    <n v="663.45"/>
    <n v="302335"/>
    <m/>
    <m/>
    <m/>
    <m/>
  </r>
  <r>
    <x v="1"/>
    <x v="9"/>
    <x v="1"/>
    <x v="26"/>
    <n v="0.70025838806458685"/>
    <n v="406.28"/>
    <n v="696"/>
    <n v="29.63"/>
    <n v="0.77"/>
    <n v="58.58"/>
    <n v="41.46"/>
    <n v="18.239999999999998"/>
    <n v="0.65"/>
    <n v="12.91"/>
    <n v="16.62"/>
    <n v="4.63"/>
    <n v="0.52"/>
    <n v="26.76"/>
    <n v="1.19"/>
    <n v="0"/>
    <n v="0"/>
    <n v="0"/>
    <n v="0"/>
    <n v="0"/>
    <n v="0"/>
    <n v="0"/>
    <n v="0"/>
    <n v="0"/>
    <n v="618.24"/>
    <n v="913320"/>
    <m/>
    <m/>
    <m/>
    <m/>
  </r>
  <r>
    <x v="1"/>
    <x v="9"/>
    <x v="8"/>
    <x v="27"/>
    <n v="0.66809962469322193"/>
    <n v="442.96"/>
    <n v="696"/>
    <n v="54"/>
    <n v="3.25"/>
    <n v="22.95"/>
    <n v="12.83"/>
    <n v="7.17"/>
    <n v="1.57"/>
    <n v="27.07"/>
    <n v="31.77"/>
    <n v="14.6"/>
    <n v="0"/>
    <n v="42.54"/>
    <n v="3.42"/>
    <n v="0"/>
    <n v="0"/>
    <n v="0"/>
    <n v="0"/>
    <n v="0"/>
    <n v="0"/>
    <n v="0"/>
    <n v="0"/>
    <n v="0"/>
    <n v="664.13"/>
    <n v="287506"/>
    <m/>
    <m/>
    <m/>
    <m/>
  </r>
  <r>
    <x v="1"/>
    <x v="9"/>
    <x v="1"/>
    <x v="28"/>
    <n v="0.58948155066159469"/>
    <n v="317.17"/>
    <n v="696"/>
    <n v="55.43"/>
    <n v="7.0000000000000007E-2"/>
    <n v="51.88"/>
    <n v="40.909999999999997"/>
    <n v="33.82"/>
    <n v="1.53"/>
    <n v="15.76"/>
    <n v="18.329999999999998"/>
    <n v="17.66"/>
    <n v="0.44"/>
    <n v="32.090000000000003"/>
    <n v="9.92"/>
    <n v="0.24"/>
    <n v="0"/>
    <n v="0"/>
    <n v="0"/>
    <n v="0"/>
    <n v="0"/>
    <n v="0"/>
    <n v="0"/>
    <n v="0"/>
    <n v="595.25"/>
    <n v="806280"/>
    <m/>
    <m/>
    <m/>
    <m/>
  </r>
  <r>
    <x v="1"/>
    <x v="9"/>
    <x v="0"/>
    <x v="29"/>
    <n v="0.76640449062500005"/>
    <n v="305.97000000000003"/>
    <n v="696"/>
    <n v="39.57"/>
    <n v="4.99"/>
    <n v="25.81"/>
    <n v="50.08"/>
    <n v="29.88"/>
    <n v="1.08"/>
    <n v="4.41"/>
    <n v="26.75"/>
    <n v="21.13"/>
    <n v="8.39"/>
    <n v="13.36"/>
    <n v="2.81"/>
    <n v="3.34"/>
    <n v="0"/>
    <n v="113.23"/>
    <n v="0"/>
    <n v="0"/>
    <n v="0"/>
    <n v="0"/>
    <n v="0"/>
    <n v="0"/>
    <n v="650.80000000000007"/>
    <n v="424806"/>
    <m/>
    <m/>
    <m/>
    <m/>
  </r>
  <r>
    <x v="1"/>
    <x v="9"/>
    <x v="9"/>
    <x v="30"/>
    <n v="0.68999369947471123"/>
    <n v="408.85"/>
    <n v="696"/>
    <n v="35.31"/>
    <n v="1.7"/>
    <n v="5.89"/>
    <n v="57.84"/>
    <n v="2.38"/>
    <n v="1.1499999999999999"/>
    <n v="43.63"/>
    <n v="5.67"/>
    <n v="35.46"/>
    <n v="0.86"/>
    <n v="41.86"/>
    <n v="1.1000000000000001"/>
    <n v="0"/>
    <n v="0"/>
    <n v="1.98"/>
    <n v="0"/>
    <n v="0"/>
    <n v="0"/>
    <n v="0"/>
    <n v="0"/>
    <n v="0"/>
    <n v="643.68000000000006"/>
    <n v="2028740"/>
    <m/>
    <m/>
    <m/>
    <m/>
  </r>
  <r>
    <x v="1"/>
    <x v="9"/>
    <x v="1"/>
    <x v="31"/>
    <n v="0.70849828786941205"/>
    <n v="331.28"/>
    <n v="696"/>
    <n v="31.27"/>
    <n v="0.33"/>
    <n v="13.39"/>
    <n v="54.98"/>
    <n v="17.829999999999998"/>
    <n v="0.41"/>
    <n v="18.670000000000002"/>
    <n v="3.65"/>
    <n v="11.59"/>
    <n v="2.91"/>
    <n v="35.799999999999997"/>
    <n v="1.26"/>
    <n v="2.52"/>
    <n v="0"/>
    <n v="13.46"/>
    <n v="0"/>
    <n v="0"/>
    <n v="0"/>
    <n v="0"/>
    <n v="0"/>
    <n v="0"/>
    <n v="539.34999999999991"/>
    <n v="809640"/>
    <m/>
    <m/>
    <m/>
    <m/>
  </r>
  <r>
    <x v="1"/>
    <x v="9"/>
    <x v="4"/>
    <x v="32"/>
    <n v="0.65534964867899992"/>
    <n v="425.01"/>
    <n v="696"/>
    <n v="52.9"/>
    <n v="0"/>
    <n v="22.83"/>
    <n v="48.29"/>
    <n v="11.87"/>
    <n v="0.14000000000000001"/>
    <n v="56.92"/>
    <n v="11.67"/>
    <n v="19"/>
    <n v="0.4"/>
    <n v="12.78"/>
    <n v="1.22"/>
    <n v="0"/>
    <n v="0"/>
    <n v="0"/>
    <n v="0"/>
    <n v="0"/>
    <n v="0"/>
    <n v="0"/>
    <n v="0"/>
    <n v="0"/>
    <n v="663.03"/>
    <n v="403680"/>
    <m/>
    <m/>
    <m/>
    <m/>
  </r>
  <r>
    <x v="1"/>
    <x v="9"/>
    <x v="5"/>
    <x v="33"/>
    <n v="0.61918009189467638"/>
    <n v="196.48"/>
    <n v="696"/>
    <n v="94.12"/>
    <n v="0"/>
    <n v="149"/>
    <n v="31.6"/>
    <n v="4.3099999999999996"/>
    <n v="0.65"/>
    <n v="17.62"/>
    <n v="13.06"/>
    <n v="16.989999999999998"/>
    <n v="0.53"/>
    <n v="-0.17"/>
    <n v="1.24"/>
    <n v="60.88"/>
    <n v="0"/>
    <n v="0"/>
    <n v="0"/>
    <n v="0"/>
    <n v="0"/>
    <n v="0"/>
    <n v="0"/>
    <n v="0"/>
    <n v="586.30999999999995"/>
    <n v="444650"/>
    <m/>
    <m/>
    <m/>
    <m/>
  </r>
  <r>
    <x v="1"/>
    <x v="9"/>
    <x v="8"/>
    <x v="34"/>
    <n v="0"/>
    <n v="233.95"/>
    <n v="696"/>
    <n v="44.99"/>
    <n v="1.59"/>
    <n v="56.39"/>
    <n v="117.57"/>
    <n v="2.12"/>
    <n v="1.04"/>
    <n v="17.149999999999999"/>
    <n v="29.69"/>
    <n v="5.1100000000000003"/>
    <n v="0"/>
    <n v="8.83"/>
    <n v="0.61"/>
    <n v="0"/>
    <n v="0"/>
    <n v="0"/>
    <n v="0"/>
    <n v="0"/>
    <n v="0"/>
    <n v="0"/>
    <n v="0"/>
    <n v="2"/>
    <n v="521.28"/>
    <n v="0"/>
    <m/>
    <m/>
    <m/>
    <m/>
  </r>
  <r>
    <x v="1"/>
    <x v="9"/>
    <x v="5"/>
    <x v="35"/>
    <n v="0"/>
    <n v="29.11"/>
    <n v="696"/>
    <n v="36.08"/>
    <n v="0"/>
    <n v="10.36"/>
    <n v="8.01"/>
    <n v="0.04"/>
    <n v="0.32"/>
    <n v="5.74"/>
    <n v="2.87"/>
    <n v="5.74"/>
    <n v="0"/>
    <n v="2.94"/>
    <n v="0.8"/>
    <n v="0"/>
    <n v="0"/>
    <n v="0"/>
    <n v="0"/>
    <n v="0"/>
    <n v="0"/>
    <n v="0"/>
    <n v="0"/>
    <n v="0"/>
    <n v="102.00999999999999"/>
    <n v="0"/>
    <m/>
    <m/>
    <m/>
    <m/>
  </r>
  <r>
    <x v="1"/>
    <x v="9"/>
    <x v="10"/>
    <x v="40"/>
    <n v="0"/>
    <n v="230.18"/>
    <n v="696"/>
    <n v="26.68"/>
    <n v="0.53"/>
    <n v="22.61"/>
    <n v="122.22"/>
    <n v="5.78"/>
    <n v="0.14000000000000001"/>
    <n v="11.93"/>
    <n v="0"/>
    <n v="34.590000000000003"/>
    <n v="0.82"/>
    <n v="9.82"/>
    <n v="0.52"/>
    <n v="2.0499999999999998"/>
    <n v="0"/>
    <n v="1.1100000000000001"/>
    <n v="0"/>
    <n v="0"/>
    <n v="0"/>
    <n v="0"/>
    <n v="0"/>
    <n v="0"/>
    <n v="468.98"/>
    <n v="1047180"/>
    <m/>
    <m/>
    <m/>
    <m/>
  </r>
  <r>
    <x v="1"/>
    <x v="10"/>
    <x v="1"/>
    <x v="20"/>
    <n v="0.72997203455072468"/>
    <n v="500.28"/>
    <n v="744"/>
    <n v="29.12"/>
    <n v="0.26"/>
    <n v="24.97"/>
    <n v="39.97"/>
    <n v="31.07"/>
    <n v="0.4"/>
    <n v="22.32"/>
    <n v="2.17"/>
    <n v="19.34"/>
    <n v="6.86"/>
    <n v="28.96"/>
    <n v="2.36"/>
    <n v="0"/>
    <n v="0"/>
    <n v="0"/>
    <n v="0"/>
    <n v="0"/>
    <n v="0"/>
    <n v="0"/>
    <n v="0"/>
    <n v="0"/>
    <n v="708.07999999999993"/>
    <n v="1064880"/>
    <n v="900000"/>
    <m/>
    <m/>
    <m/>
  </r>
  <r>
    <x v="1"/>
    <x v="10"/>
    <x v="0"/>
    <x v="21"/>
    <n v="0.75472559189195598"/>
    <n v="367.34"/>
    <n v="744"/>
    <n v="35.58"/>
    <n v="0.85"/>
    <n v="44.08"/>
    <n v="70.400000000000006"/>
    <n v="26.9"/>
    <n v="0.11"/>
    <n v="9.5299999999999994"/>
    <n v="2.92"/>
    <n v="29.53"/>
    <n v="5.37"/>
    <n v="5.94"/>
    <n v="3.07"/>
    <n v="1.48"/>
    <n v="0"/>
    <n v="0"/>
    <n v="0"/>
    <n v="0"/>
    <n v="0"/>
    <n v="0"/>
    <n v="0"/>
    <n v="0"/>
    <n v="603.09999999999991"/>
    <n v="551590"/>
    <n v="684838.45399999991"/>
    <m/>
    <m/>
    <m/>
  </r>
  <r>
    <x v="1"/>
    <x v="10"/>
    <x v="0"/>
    <x v="22"/>
    <n v="0.7505692181993574"/>
    <n v="378.59"/>
    <n v="744"/>
    <n v="34.82"/>
    <n v="0.41"/>
    <n v="3.25"/>
    <n v="36.200000000000003"/>
    <n v="29.14"/>
    <n v="0.54"/>
    <n v="7.95"/>
    <n v="1.3"/>
    <n v="21.27"/>
    <n v="14.83"/>
    <n v="10.27"/>
    <n v="3.44"/>
    <n v="2.6"/>
    <n v="0"/>
    <n v="0"/>
    <n v="0"/>
    <n v="0"/>
    <n v="0"/>
    <n v="0"/>
    <n v="0"/>
    <n v="0"/>
    <n v="544.61"/>
    <n v="538800"/>
    <n v="473209.44"/>
    <m/>
    <m/>
    <m/>
  </r>
  <r>
    <x v="1"/>
    <x v="10"/>
    <x v="0"/>
    <x v="23"/>
    <n v="0.63417728816493235"/>
    <n v="441"/>
    <n v="744"/>
    <n v="35.64"/>
    <n v="0.61"/>
    <n v="6.64"/>
    <n v="27.17"/>
    <n v="41.65"/>
    <n v="0.31"/>
    <n v="4.28"/>
    <n v="1.82"/>
    <n v="13.77"/>
    <n v="6.48"/>
    <n v="7.89"/>
    <n v="2.4900000000000002"/>
    <n v="0.33"/>
    <n v="0"/>
    <n v="0"/>
    <n v="0"/>
    <n v="0"/>
    <n v="0"/>
    <n v="0"/>
    <n v="0"/>
    <n v="0"/>
    <n v="590.08000000000004"/>
    <n v="687063"/>
    <n v="497661.19200000004"/>
    <m/>
    <m/>
    <m/>
  </r>
  <r>
    <x v="1"/>
    <x v="10"/>
    <x v="8"/>
    <x v="24"/>
    <n v="0.83060387215507858"/>
    <n v="389.48"/>
    <n v="744"/>
    <n v="50.99"/>
    <n v="0.99"/>
    <n v="6.17"/>
    <n v="29.37"/>
    <n v="5.0999999999999996"/>
    <n v="0.66"/>
    <n v="22.06"/>
    <n v="5.96"/>
    <n v="8.6300000000000008"/>
    <n v="0.13"/>
    <n v="15.19"/>
    <n v="0.26"/>
    <n v="0"/>
    <n v="0"/>
    <n v="1.4"/>
    <n v="0"/>
    <n v="0"/>
    <n v="0"/>
    <n v="0"/>
    <n v="0"/>
    <n v="0"/>
    <n v="536.39"/>
    <n v="248540"/>
    <n v="245621.65000000002"/>
    <m/>
    <m/>
    <m/>
  </r>
  <r>
    <x v="1"/>
    <x v="10"/>
    <x v="8"/>
    <x v="25"/>
    <n v="0.80682834493599387"/>
    <n v="162.97"/>
    <n v="744"/>
    <n v="10.130000000000001"/>
    <n v="0"/>
    <n v="4.3099999999999996"/>
    <n v="32.42"/>
    <n v="2.14"/>
    <n v="0.03"/>
    <n v="4.87"/>
    <n v="1.84"/>
    <n v="0.04"/>
    <n v="0"/>
    <n v="3.56"/>
    <n v="0.81"/>
    <n v="0"/>
    <n v="0"/>
    <n v="0"/>
    <n v="0"/>
    <n v="0"/>
    <n v="0"/>
    <n v="0"/>
    <n v="0"/>
    <n v="0"/>
    <n v="223.12"/>
    <n v="103141"/>
    <n v="254534.62999999998"/>
    <m/>
    <m/>
    <m/>
  </r>
  <r>
    <x v="1"/>
    <x v="10"/>
    <x v="1"/>
    <x v="26"/>
    <n v="0.70025838806458685"/>
    <n v="478.45"/>
    <n v="744"/>
    <n v="54.07"/>
    <n v="1.2"/>
    <n v="35.75"/>
    <n v="25.38"/>
    <n v="37.229999999999997"/>
    <n v="0.84"/>
    <n v="27.58"/>
    <n v="2.87"/>
    <n v="8.7200000000000006"/>
    <n v="0.56000000000000005"/>
    <n v="27.82"/>
    <n v="1.49"/>
    <n v="0.8"/>
    <n v="0"/>
    <n v="0.44"/>
    <n v="0"/>
    <n v="0"/>
    <n v="0"/>
    <n v="0"/>
    <n v="0"/>
    <n v="0"/>
    <n v="703.2"/>
    <n v="1045800"/>
    <n v="1081590"/>
    <m/>
    <m/>
    <m/>
  </r>
  <r>
    <x v="1"/>
    <x v="10"/>
    <x v="8"/>
    <x v="27"/>
    <n v="0.66809962469322193"/>
    <n v="387.28"/>
    <n v="744"/>
    <n v="84.27"/>
    <n v="0.37"/>
    <n v="5.14"/>
    <n v="11.11"/>
    <n v="2.95"/>
    <n v="0.33"/>
    <n v="36.78"/>
    <n v="6.26"/>
    <n v="7.18"/>
    <n v="0"/>
    <n v="14.32"/>
    <n v="2.5499999999999998"/>
    <n v="0"/>
    <n v="0"/>
    <n v="0"/>
    <n v="0"/>
    <n v="0"/>
    <n v="0"/>
    <n v="0"/>
    <n v="0"/>
    <n v="0"/>
    <n v="558.54"/>
    <n v="254230"/>
    <n v="97102.705000000002"/>
    <m/>
    <m/>
    <m/>
  </r>
  <r>
    <x v="1"/>
    <x v="10"/>
    <x v="1"/>
    <x v="28"/>
    <n v="0.58948155066159469"/>
    <n v="429.69"/>
    <n v="744"/>
    <n v="61.46"/>
    <n v="0"/>
    <n v="27.96"/>
    <n v="27.04"/>
    <n v="33.79"/>
    <n v="1.19"/>
    <n v="26.74"/>
    <n v="23.73"/>
    <n v="22.34"/>
    <n v="1.1499999999999999"/>
    <n v="24.31"/>
    <n v="4.79"/>
    <n v="1.23"/>
    <n v="0"/>
    <n v="0.97"/>
    <n v="0"/>
    <n v="0"/>
    <n v="0"/>
    <n v="0"/>
    <n v="0"/>
    <n v="0"/>
    <n v="686.39"/>
    <n v="1061520"/>
    <n v="985040"/>
    <m/>
    <m/>
    <m/>
  </r>
  <r>
    <x v="1"/>
    <x v="10"/>
    <x v="0"/>
    <x v="29"/>
    <n v="0.76640449062500005"/>
    <n v="81.42"/>
    <n v="744"/>
    <n v="6.33"/>
    <n v="0"/>
    <n v="2.0099999999999998"/>
    <n v="34.28"/>
    <n v="7.16"/>
    <n v="0"/>
    <n v="1.47"/>
    <n v="0"/>
    <n v="4.71"/>
    <n v="0.73"/>
    <n v="1.04"/>
    <n v="0.55000000000000004"/>
    <n v="0"/>
    <n v="0"/>
    <n v="0"/>
    <n v="0"/>
    <n v="0"/>
    <n v="0"/>
    <n v="0"/>
    <n v="0"/>
    <n v="0"/>
    <n v="139.69999999999999"/>
    <n v="124160"/>
    <n v="459778.2"/>
    <m/>
    <m/>
    <m/>
  </r>
  <r>
    <x v="1"/>
    <x v="10"/>
    <x v="9"/>
    <x v="30"/>
    <n v="0.68999369947471123"/>
    <n v="359.47"/>
    <n v="744"/>
    <n v="33.950000000000003"/>
    <n v="5.01"/>
    <n v="19.88"/>
    <n v="116.25"/>
    <n v="0.27"/>
    <n v="0.26"/>
    <n v="20.399999999999999"/>
    <n v="0.36"/>
    <n v="57.65"/>
    <n v="0.33"/>
    <n v="51.45"/>
    <n v="1.58"/>
    <n v="0"/>
    <n v="0"/>
    <n v="0"/>
    <n v="0"/>
    <n v="0"/>
    <n v="0"/>
    <n v="0"/>
    <n v="0"/>
    <n v="0"/>
    <n v="666.86000000000013"/>
    <n v="1943486"/>
    <n v="1868808.9500000002"/>
    <m/>
    <m/>
    <m/>
  </r>
  <r>
    <x v="1"/>
    <x v="10"/>
    <x v="1"/>
    <x v="31"/>
    <n v="0.70849828786941205"/>
    <n v="380.35"/>
    <n v="744"/>
    <n v="104.56"/>
    <n v="5.68"/>
    <n v="17.670000000000002"/>
    <n v="29.24"/>
    <n v="25.49"/>
    <n v="1.03"/>
    <n v="30.46"/>
    <n v="13.22"/>
    <n v="29.18"/>
    <n v="1.29"/>
    <n v="21.79"/>
    <n v="2.25"/>
    <n v="0.53"/>
    <n v="0"/>
    <n v="0.6"/>
    <n v="0"/>
    <n v="0"/>
    <n v="0"/>
    <n v="0"/>
    <n v="0"/>
    <n v="0"/>
    <n v="663.34000000000015"/>
    <n v="881280"/>
    <n v="913980"/>
    <m/>
    <m/>
    <m/>
  </r>
  <r>
    <x v="1"/>
    <x v="11"/>
    <x v="1"/>
    <x v="20"/>
    <n v="0.72997203455072468"/>
    <n v="119.95"/>
    <n v="744"/>
    <n v="5.01"/>
    <n v="0.44"/>
    <n v="5.3"/>
    <n v="15.76"/>
    <n v="8.24"/>
    <n v="0.06"/>
    <n v="3.98"/>
    <n v="2.75"/>
    <n v="4.2300000000000004"/>
    <n v="0"/>
    <n v="7.66"/>
    <n v="0.5"/>
    <n v="0"/>
    <n v="0"/>
    <n v="0"/>
    <n v="0"/>
    <n v="0"/>
    <n v="0"/>
    <n v="0"/>
    <n v="0"/>
    <n v="0"/>
    <n v="173.88"/>
    <n v="259200"/>
    <n v="547626.48684235115"/>
    <m/>
    <m/>
    <m/>
  </r>
  <r>
    <x v="1"/>
    <x v="11"/>
    <x v="0"/>
    <x v="21"/>
    <n v="0.75472559189195598"/>
    <n v="479.06"/>
    <n v="744"/>
    <n v="47.05"/>
    <n v="0.44"/>
    <n v="22.88"/>
    <n v="29.28"/>
    <n v="45.72"/>
    <n v="0.06"/>
    <n v="5.19"/>
    <n v="9.6199999999999992"/>
    <n v="24.02"/>
    <n v="14.25"/>
    <n v="22.29"/>
    <n v="3.78"/>
    <n v="1.31"/>
    <n v="0"/>
    <n v="0"/>
    <n v="0"/>
    <n v="0"/>
    <n v="0"/>
    <n v="0"/>
    <n v="0"/>
    <n v="0"/>
    <n v="704.95"/>
    <n v="686430"/>
    <n v="382361"/>
    <m/>
    <m/>
    <m/>
  </r>
  <r>
    <x v="1"/>
    <x v="11"/>
    <x v="0"/>
    <x v="22"/>
    <n v="0.7505692181993574"/>
    <n v="368.66"/>
    <n v="744"/>
    <n v="40.880000000000003"/>
    <n v="0.19"/>
    <n v="5.35"/>
    <n v="147.97999999999999"/>
    <n v="35.72"/>
    <n v="0.24"/>
    <n v="5.9"/>
    <n v="10.27"/>
    <n v="22.67"/>
    <n v="10.51"/>
    <n v="25.76"/>
    <n v="3.97"/>
    <n v="3.53"/>
    <n v="0"/>
    <n v="0"/>
    <n v="0"/>
    <n v="0"/>
    <n v="0"/>
    <n v="0"/>
    <n v="0"/>
    <n v="0"/>
    <n v="681.63"/>
    <n v="526560"/>
    <n v="741948.95190362993"/>
    <m/>
    <m/>
    <m/>
  </r>
  <r>
    <x v="1"/>
    <x v="11"/>
    <x v="0"/>
    <x v="23"/>
    <n v="0.63417728816493235"/>
    <n v="481.59"/>
    <n v="744"/>
    <n v="36.74"/>
    <n v="1.99"/>
    <n v="21.53"/>
    <n v="37.71"/>
    <n v="42.62"/>
    <n v="0.08"/>
    <n v="3.96"/>
    <n v="1.29"/>
    <n v="19.989999999999998"/>
    <n v="9.2100000000000009"/>
    <n v="17.47"/>
    <n v="2.72"/>
    <n v="1.65"/>
    <n v="0"/>
    <n v="0"/>
    <n v="0"/>
    <n v="0"/>
    <n v="0"/>
    <n v="0"/>
    <n v="0"/>
    <n v="0"/>
    <n v="678.55"/>
    <n v="745180"/>
    <n v="754795.89880247321"/>
    <m/>
    <m/>
    <m/>
  </r>
  <r>
    <x v="1"/>
    <x v="11"/>
    <x v="8"/>
    <x v="24"/>
    <n v="0.83060387215507858"/>
    <n v="190.97"/>
    <n v="744"/>
    <n v="39.799999999999997"/>
    <n v="0.21"/>
    <n v="22.98"/>
    <n v="57.75"/>
    <n v="2.57"/>
    <n v="0.32"/>
    <n v="8.99"/>
    <n v="9.81"/>
    <n v="7.9"/>
    <n v="1.35"/>
    <n v="17.14"/>
    <n v="0.55000000000000004"/>
    <n v="0"/>
    <n v="0"/>
    <n v="0"/>
    <n v="0"/>
    <n v="0"/>
    <n v="0"/>
    <n v="0"/>
    <n v="0"/>
    <n v="0"/>
    <n v="360.34000000000003"/>
    <n v="115798"/>
    <n v="90274"/>
    <m/>
    <m/>
    <m/>
  </r>
  <r>
    <x v="1"/>
    <x v="11"/>
    <x v="8"/>
    <x v="25"/>
    <n v="0.80682834493599387"/>
    <n v="200.69"/>
    <n v="744"/>
    <n v="32.11"/>
    <n v="0.72"/>
    <n v="17.010000000000002"/>
    <n v="29"/>
    <n v="2"/>
    <n v="1.18"/>
    <n v="8.98"/>
    <n v="4.57"/>
    <n v="14.36"/>
    <n v="1.84"/>
    <n v="12.81"/>
    <n v="2.21"/>
    <n v="0"/>
    <n v="0"/>
    <n v="0"/>
    <n v="0"/>
    <n v="0"/>
    <n v="0"/>
    <n v="0"/>
    <n v="0"/>
    <n v="0"/>
    <n v="327.48"/>
    <n v="126403"/>
    <n v="340382.10184048809"/>
    <m/>
    <m/>
    <m/>
  </r>
  <r>
    <x v="1"/>
    <x v="11"/>
    <x v="1"/>
    <x v="26"/>
    <n v="0.70025838806458685"/>
    <n v="211.58"/>
    <n v="744"/>
    <n v="20.420000000000002"/>
    <n v="0.39"/>
    <n v="35.24"/>
    <n v="5.91"/>
    <n v="12.5"/>
    <n v="0.81"/>
    <n v="9.01"/>
    <n v="48.88"/>
    <n v="0.16"/>
    <n v="0"/>
    <n v="17.850000000000001"/>
    <n v="0.32"/>
    <n v="0.44"/>
    <n v="0"/>
    <n v="0"/>
    <n v="0"/>
    <n v="0"/>
    <n v="0"/>
    <n v="0"/>
    <n v="0"/>
    <n v="0"/>
    <n v="363.51"/>
    <n v="464040"/>
    <n v="721519.69875432679"/>
    <m/>
    <m/>
    <m/>
  </r>
  <r>
    <x v="1"/>
    <x v="11"/>
    <x v="8"/>
    <x v="27"/>
    <n v="0.66809962469322193"/>
    <n v="522.11"/>
    <n v="744"/>
    <n v="59.01"/>
    <n v="0"/>
    <n v="10.61"/>
    <n v="23.26"/>
    <n v="6.87"/>
    <n v="0.38"/>
    <n v="27.3"/>
    <n v="9"/>
    <n v="10.34"/>
    <n v="0"/>
    <n v="33.450000000000003"/>
    <n v="3.59"/>
    <n v="0"/>
    <n v="0"/>
    <n v="0"/>
    <n v="0"/>
    <n v="0"/>
    <n v="0"/>
    <n v="0"/>
    <n v="0"/>
    <n v="0"/>
    <n v="705.92000000000007"/>
    <n v="340352"/>
    <n v="294185.16361576511"/>
    <m/>
    <m/>
    <m/>
  </r>
  <r>
    <x v="1"/>
    <x v="11"/>
    <x v="1"/>
    <x v="28"/>
    <n v="0.58948155066159469"/>
    <n v="313.64"/>
    <n v="744"/>
    <n v="28.6"/>
    <n v="0"/>
    <n v="24.25"/>
    <n v="13.33"/>
    <n v="24.91"/>
    <n v="0.3"/>
    <n v="17.32"/>
    <n v="0.51"/>
    <n v="26.06"/>
    <n v="1.38"/>
    <n v="18.82"/>
    <n v="4.1500000000000004"/>
    <n v="1"/>
    <n v="0.61"/>
    <n v="0"/>
    <n v="0"/>
    <n v="0"/>
    <n v="0"/>
    <n v="0"/>
    <n v="0"/>
    <n v="0"/>
    <n v="474.88"/>
    <n v="798900"/>
    <n v="554407.70661372296"/>
    <m/>
    <m/>
    <m/>
  </r>
  <r>
    <x v="1"/>
    <x v="11"/>
    <x v="0"/>
    <x v="29"/>
    <n v="0.76640449062500005"/>
    <n v="331.51"/>
    <n v="744"/>
    <n v="17.829999999999998"/>
    <n v="0.55000000000000004"/>
    <n v="3.76"/>
    <n v="89.5"/>
    <n v="30.76"/>
    <n v="0.67"/>
    <n v="8.98"/>
    <n v="0.25"/>
    <n v="27.15"/>
    <n v="8.67"/>
    <n v="-34.35"/>
    <n v="1.91"/>
    <n v="0.7"/>
    <n v="0"/>
    <n v="0"/>
    <n v="0"/>
    <n v="0"/>
    <n v="0"/>
    <n v="0"/>
    <n v="0"/>
    <n v="0"/>
    <n v="487.89"/>
    <n v="386580"/>
    <n v="389520.43253227579"/>
    <m/>
    <m/>
    <m/>
  </r>
  <r>
    <x v="1"/>
    <x v="11"/>
    <x v="9"/>
    <x v="30"/>
    <n v="0.68999369947471123"/>
    <n v="363.59"/>
    <n v="744"/>
    <n v="28.08"/>
    <n v="25.61"/>
    <n v="18.64"/>
    <n v="72.239999999999995"/>
    <n v="0.76"/>
    <n v="0.16"/>
    <n v="36.42"/>
    <n v="2.84"/>
    <n v="31.8"/>
    <n v="0.09"/>
    <n v="54.12"/>
    <n v="1.83"/>
    <n v="0"/>
    <n v="0"/>
    <n v="0"/>
    <n v="0"/>
    <n v="0"/>
    <n v="0"/>
    <n v="0"/>
    <n v="0"/>
    <n v="0"/>
    <n v="636.17999999999995"/>
    <n v="2050815"/>
    <n v="1228609.1885189582"/>
    <m/>
    <m/>
    <m/>
  </r>
  <r>
    <x v="1"/>
    <x v="11"/>
    <x v="1"/>
    <x v="31"/>
    <n v="0.70849828786941205"/>
    <n v="119.36"/>
    <n v="744"/>
    <n v="15.04"/>
    <n v="36"/>
    <n v="4.97"/>
    <n v="3.26"/>
    <n v="7.7"/>
    <n v="0.23"/>
    <n v="5.0199999999999996"/>
    <n v="1.55"/>
    <n v="3.6"/>
    <n v="0.59"/>
    <n v="1.08"/>
    <n v="0.47"/>
    <n v="0"/>
    <n v="0"/>
    <n v="0"/>
    <n v="0"/>
    <n v="0"/>
    <n v="0"/>
    <n v="0"/>
    <n v="0"/>
    <n v="0"/>
    <n v="198.87"/>
    <n v="257760"/>
    <n v="597845.91080700315"/>
    <m/>
    <m/>
    <m/>
  </r>
  <r>
    <x v="1"/>
    <x v="11"/>
    <x v="4"/>
    <x v="32"/>
    <n v="0.65534964867899992"/>
    <n v="418.85"/>
    <n v="744"/>
    <n v="65.52"/>
    <n v="0.2"/>
    <n v="45.98"/>
    <n v="105.94"/>
    <n v="10.130000000000001"/>
    <n v="0.32"/>
    <n v="38.549999999999997"/>
    <n v="27.47"/>
    <n v="25.82"/>
    <n v="1.17"/>
    <n v="-47.45"/>
    <n v="0.84"/>
    <n v="0"/>
    <n v="0"/>
    <n v="0"/>
    <n v="0"/>
    <n v="0"/>
    <n v="0"/>
    <n v="0"/>
    <n v="0"/>
    <n v="0"/>
    <n v="693.34"/>
    <n v="329400"/>
    <n v="260747.90198504622"/>
    <m/>
    <m/>
    <m/>
  </r>
  <r>
    <x v="1"/>
    <x v="11"/>
    <x v="5"/>
    <x v="33"/>
    <n v="0.61918009189467638"/>
    <n v="71.25"/>
    <n v="744"/>
    <n v="136.38"/>
    <n v="9.59"/>
    <n v="118.97"/>
    <n v="70.400000000000006"/>
    <n v="0.54"/>
    <n v="4.68"/>
    <n v="4.5599999999999996"/>
    <n v="67.42"/>
    <n v="12.84"/>
    <n v="2.0499999999999998"/>
    <n v="-12.15"/>
    <n v="13.52"/>
    <n v="0.88"/>
    <n v="2"/>
    <n v="0"/>
    <n v="0"/>
    <n v="0"/>
    <n v="0"/>
    <n v="0"/>
    <n v="0"/>
    <n v="0"/>
    <n v="502.93000000000006"/>
    <n v="1377000"/>
    <n v="0"/>
    <m/>
    <m/>
    <m/>
  </r>
  <r>
    <x v="1"/>
    <x v="11"/>
    <x v="8"/>
    <x v="34"/>
    <n v="0"/>
    <n v="5.78"/>
    <n v="744"/>
    <n v="1.22"/>
    <n v="0"/>
    <n v="0.03"/>
    <n v="3.43"/>
    <n v="0.44"/>
    <n v="0.02"/>
    <n v="2.2400000000000002"/>
    <n v="7.0000000000000007E-2"/>
    <n v="0.96"/>
    <n v="0"/>
    <n v="-1.76"/>
    <n v="0"/>
    <n v="0"/>
    <n v="0"/>
    <n v="0"/>
    <n v="0"/>
    <n v="0"/>
    <n v="0"/>
    <n v="0"/>
    <n v="0"/>
    <n v="0"/>
    <n v="12.43"/>
    <n v="0"/>
    <n v="0"/>
    <m/>
    <m/>
    <m/>
  </r>
  <r>
    <x v="1"/>
    <x v="12"/>
    <x v="1"/>
    <x v="20"/>
    <n v="0.72997203455072468"/>
    <n v="482.96"/>
    <n v="744"/>
    <n v="26.76"/>
    <n v="0.23"/>
    <n v="15.22"/>
    <n v="30.32"/>
    <n v="35.409999999999997"/>
    <n v="0.15"/>
    <n v="13.06"/>
    <n v="7.4"/>
    <n v="5.23"/>
    <n v="0.21"/>
    <n v="29.67"/>
    <n v="2.02"/>
    <n v="0"/>
    <n v="0"/>
    <n v="0"/>
    <n v="0"/>
    <n v="0"/>
    <n v="0"/>
    <n v="0"/>
    <n v="0"/>
    <n v="0"/>
    <n v="648.64"/>
    <n v="1045800"/>
    <m/>
    <m/>
    <m/>
    <m/>
  </r>
  <r>
    <x v="1"/>
    <x v="12"/>
    <x v="0"/>
    <x v="21"/>
    <n v="0.75472559189195598"/>
    <n v="344.61"/>
    <n v="744"/>
    <n v="30.22"/>
    <n v="0.63"/>
    <n v="10.51"/>
    <n v="38.4"/>
    <n v="27.87"/>
    <n v="1.42"/>
    <n v="6.36"/>
    <n v="7.03"/>
    <n v="11.08"/>
    <n v="6.22"/>
    <n v="33.54"/>
    <n v="2.6"/>
    <n v="5.77"/>
    <n v="0"/>
    <n v="173.46"/>
    <n v="0"/>
    <n v="0"/>
    <n v="0"/>
    <n v="0"/>
    <n v="0"/>
    <n v="0"/>
    <n v="699.72"/>
    <n v="474042"/>
    <m/>
    <m/>
    <m/>
    <m/>
  </r>
  <r>
    <x v="1"/>
    <x v="12"/>
    <x v="0"/>
    <x v="22"/>
    <n v="0.7505692181993574"/>
    <n v="252.03"/>
    <n v="744"/>
    <n v="34.9"/>
    <n v="0"/>
    <n v="37.69"/>
    <n v="55.58"/>
    <n v="22.79"/>
    <n v="1.1000000000000001"/>
    <n v="3.33"/>
    <n v="7.65"/>
    <n v="11.29"/>
    <n v="5.65"/>
    <n v="20.69"/>
    <n v="3.2"/>
    <n v="3.53"/>
    <n v="0"/>
    <n v="138.36000000000001"/>
    <n v="0"/>
    <n v="0"/>
    <n v="0"/>
    <n v="0"/>
    <n v="0"/>
    <n v="0"/>
    <n v="597.79"/>
    <n v="373160"/>
    <m/>
    <m/>
    <m/>
    <m/>
  </r>
  <r>
    <x v="1"/>
    <x v="12"/>
    <x v="0"/>
    <x v="23"/>
    <n v="0.63417728816493235"/>
    <n v="491.86"/>
    <n v="744"/>
    <n v="40.49"/>
    <n v="1.46"/>
    <n v="7.62"/>
    <n v="45.67"/>
    <n v="40.56"/>
    <n v="0.33"/>
    <n v="5.1100000000000003"/>
    <n v="3.84"/>
    <n v="7.42"/>
    <n v="10.37"/>
    <n v="20.48"/>
    <n v="2.36"/>
    <n v="10.67"/>
    <n v="0"/>
    <n v="14.1"/>
    <n v="0"/>
    <n v="0"/>
    <n v="0"/>
    <n v="0"/>
    <n v="0"/>
    <n v="0"/>
    <n v="702.34"/>
    <n v="788973"/>
    <m/>
    <m/>
    <m/>
    <m/>
  </r>
  <r>
    <x v="1"/>
    <x v="12"/>
    <x v="8"/>
    <x v="24"/>
    <n v="0.83060387215507858"/>
    <n v="179.63"/>
    <n v="744"/>
    <n v="25.53"/>
    <n v="0"/>
    <n v="11"/>
    <n v="41.9"/>
    <n v="3.15"/>
    <n v="0.02"/>
    <n v="5.45"/>
    <n v="3.08"/>
    <n v="4.49"/>
    <n v="0"/>
    <n v="4.9000000000000004"/>
    <n v="0.25"/>
    <n v="0"/>
    <n v="0"/>
    <n v="396.6"/>
    <n v="0"/>
    <n v="0"/>
    <n v="0"/>
    <n v="0"/>
    <n v="0"/>
    <n v="0"/>
    <n v="676"/>
    <n v="116384"/>
    <m/>
    <m/>
    <m/>
    <m/>
  </r>
  <r>
    <x v="1"/>
    <x v="12"/>
    <x v="8"/>
    <x v="25"/>
    <n v="0.80682834493599387"/>
    <n v="350.03"/>
    <n v="744"/>
    <n v="48.86"/>
    <n v="0.33"/>
    <n v="8.81"/>
    <n v="25.07"/>
    <n v="7.39"/>
    <n v="0.42"/>
    <n v="18.41"/>
    <n v="27.04"/>
    <n v="0.87"/>
    <n v="0"/>
    <n v="10.33"/>
    <n v="2.75"/>
    <n v="0"/>
    <n v="0"/>
    <n v="160.80000000000001"/>
    <n v="0"/>
    <n v="0"/>
    <n v="0"/>
    <n v="0"/>
    <n v="0"/>
    <n v="0"/>
    <n v="661.11"/>
    <n v="217043"/>
    <m/>
    <m/>
    <m/>
    <m/>
  </r>
  <r>
    <x v="1"/>
    <x v="12"/>
    <x v="1"/>
    <x v="26"/>
    <n v="0.70025838806458685"/>
    <n v="495.54"/>
    <n v="744"/>
    <n v="35.68"/>
    <n v="0"/>
    <n v="33.14"/>
    <n v="41.07"/>
    <n v="24.58"/>
    <n v="0.85"/>
    <n v="14.06"/>
    <n v="16.3"/>
    <n v="5.97"/>
    <n v="0.72"/>
    <n v="32.6"/>
    <n v="2.29"/>
    <n v="0"/>
    <n v="0"/>
    <n v="0.92"/>
    <n v="0"/>
    <n v="0"/>
    <n v="0"/>
    <n v="0"/>
    <n v="0"/>
    <n v="0"/>
    <n v="703.72"/>
    <n v="1086840"/>
    <m/>
    <m/>
    <m/>
    <m/>
  </r>
  <r>
    <x v="1"/>
    <x v="12"/>
    <x v="8"/>
    <x v="27"/>
    <n v="0.66809962469322193"/>
    <n v="348.39"/>
    <n v="744"/>
    <n v="50.15"/>
    <n v="0"/>
    <n v="24.92"/>
    <n v="20.95"/>
    <n v="5.32"/>
    <n v="0.18"/>
    <n v="18.52"/>
    <n v="43.15"/>
    <n v="12.18"/>
    <n v="2.6"/>
    <n v="28.43"/>
    <n v="2.93"/>
    <n v="2.08"/>
    <n v="0"/>
    <n v="94.47"/>
    <n v="0"/>
    <n v="0"/>
    <n v="0"/>
    <n v="0"/>
    <n v="0"/>
    <n v="0"/>
    <n v="654.27"/>
    <n v="227864"/>
    <m/>
    <m/>
    <m/>
    <m/>
  </r>
  <r>
    <x v="1"/>
    <x v="12"/>
    <x v="1"/>
    <x v="28"/>
    <n v="0.58948155066159469"/>
    <n v="391.43"/>
    <n v="744"/>
    <n v="57.6"/>
    <n v="0.41"/>
    <n v="23.75"/>
    <n v="42.52"/>
    <n v="35.409999999999997"/>
    <n v="0.59"/>
    <n v="11.9"/>
    <n v="5.95"/>
    <n v="17.850000000000001"/>
    <n v="1.46"/>
    <n v="33.770000000000003"/>
    <n v="7.08"/>
    <n v="2.33"/>
    <n v="0"/>
    <n v="0"/>
    <n v="0"/>
    <n v="0"/>
    <n v="0"/>
    <n v="0"/>
    <n v="0"/>
    <n v="0"/>
    <n v="632.05000000000007"/>
    <n v="972320"/>
    <m/>
    <m/>
    <m/>
    <m/>
  </r>
  <r>
    <x v="1"/>
    <x v="12"/>
    <x v="0"/>
    <x v="29"/>
    <n v="0.76640449062500005"/>
    <n v="461.06"/>
    <n v="744"/>
    <n v="34.729999999999997"/>
    <n v="1.27"/>
    <n v="17.8"/>
    <n v="56.8"/>
    <n v="48.16"/>
    <n v="0.48"/>
    <n v="10.8"/>
    <n v="6.25"/>
    <n v="22.08"/>
    <n v="15.47"/>
    <n v="19.2"/>
    <n v="2.5099999999999998"/>
    <n v="9.61"/>
    <n v="0"/>
    <n v="0.52"/>
    <n v="0"/>
    <n v="0"/>
    <n v="0"/>
    <n v="0"/>
    <n v="0"/>
    <n v="0"/>
    <n v="706.74"/>
    <n v="641760"/>
    <m/>
    <m/>
    <m/>
    <m/>
  </r>
  <r>
    <x v="1"/>
    <x v="12"/>
    <x v="9"/>
    <x v="30"/>
    <n v="0.68999369947471123"/>
    <n v="393.97"/>
    <n v="744"/>
    <n v="40.06"/>
    <n v="2.65"/>
    <n v="35.19"/>
    <n v="96.05"/>
    <n v="2.4300000000000002"/>
    <n v="0.1"/>
    <n v="20.68"/>
    <n v="22.9"/>
    <n v="36.92"/>
    <n v="1.1399999999999999"/>
    <n v="25.19"/>
    <n v="1.5"/>
    <n v="0"/>
    <n v="0"/>
    <n v="0"/>
    <n v="0"/>
    <n v="0"/>
    <n v="0"/>
    <n v="0"/>
    <n v="0"/>
    <n v="0"/>
    <n v="678.78"/>
    <n v="1442620"/>
    <m/>
    <m/>
    <m/>
    <m/>
  </r>
  <r>
    <x v="1"/>
    <x v="12"/>
    <x v="1"/>
    <x v="31"/>
    <n v="0.70849828786941205"/>
    <n v="269.2"/>
    <n v="744"/>
    <n v="26.02"/>
    <n v="0.17"/>
    <n v="13.33"/>
    <n v="66.819999999999993"/>
    <n v="14.8"/>
    <n v="0.14000000000000001"/>
    <n v="10.49"/>
    <n v="11.28"/>
    <n v="8.73"/>
    <n v="3.12"/>
    <n v="27.87"/>
    <n v="0.89"/>
    <n v="0.23"/>
    <n v="0"/>
    <n v="0"/>
    <n v="0"/>
    <n v="0"/>
    <n v="0"/>
    <n v="0"/>
    <n v="0"/>
    <n v="0"/>
    <n v="453.09"/>
    <n v="626040"/>
    <m/>
    <m/>
    <m/>
    <m/>
  </r>
  <r>
    <x v="1"/>
    <x v="12"/>
    <x v="4"/>
    <x v="32"/>
    <n v="0.65534964867899992"/>
    <n v="411.84"/>
    <n v="744"/>
    <n v="67.02"/>
    <n v="0.96"/>
    <n v="22"/>
    <n v="104.55"/>
    <n v="8.74"/>
    <n v="0.06"/>
    <n v="58.54"/>
    <n v="5.79"/>
    <n v="19.12"/>
    <n v="0.27"/>
    <n v="12.71"/>
    <n v="0.79"/>
    <n v="0"/>
    <n v="0"/>
    <n v="0.26"/>
    <n v="0"/>
    <n v="0"/>
    <n v="0"/>
    <n v="0"/>
    <n v="0"/>
    <n v="0"/>
    <n v="712.65"/>
    <n v="386880"/>
    <m/>
    <m/>
    <m/>
    <m/>
  </r>
  <r>
    <x v="1"/>
    <x v="12"/>
    <x v="5"/>
    <x v="33"/>
    <n v="0.61918009189467638"/>
    <n v="187.31"/>
    <n v="744"/>
    <n v="79.06"/>
    <n v="0.28000000000000003"/>
    <n v="151.15"/>
    <n v="29.27"/>
    <n v="2.76"/>
    <n v="0.15"/>
    <n v="12.19"/>
    <n v="6.49"/>
    <n v="5.62"/>
    <n v="0.55000000000000004"/>
    <n v="-1.21"/>
    <n v="0.91"/>
    <n v="1.75"/>
    <n v="0"/>
    <n v="192.05"/>
    <n v="0"/>
    <n v="0"/>
    <n v="0"/>
    <n v="0"/>
    <n v="0"/>
    <n v="0"/>
    <n v="668.33"/>
    <n v="417000"/>
    <m/>
    <m/>
    <m/>
    <m/>
  </r>
  <r>
    <x v="1"/>
    <x v="12"/>
    <x v="8"/>
    <x v="34"/>
    <n v="0"/>
    <n v="258.8"/>
    <n v="744"/>
    <n v="32.06"/>
    <n v="1.63"/>
    <n v="13.52"/>
    <n v="92.09"/>
    <n v="0.75"/>
    <n v="0.09"/>
    <n v="16.02"/>
    <n v="26.58"/>
    <n v="3.41"/>
    <n v="0.22"/>
    <n v="5.22"/>
    <n v="0.52"/>
    <n v="0"/>
    <n v="0"/>
    <n v="2.0699999999999998"/>
    <n v="0"/>
    <n v="0"/>
    <n v="0"/>
    <n v="0"/>
    <n v="0"/>
    <n v="15"/>
    <n v="468.23"/>
    <n v="0"/>
    <m/>
    <m/>
    <m/>
    <m/>
  </r>
  <r>
    <x v="1"/>
    <x v="12"/>
    <x v="5"/>
    <x v="35"/>
    <n v="0"/>
    <n v="43.83"/>
    <n v="744"/>
    <n v="48.17"/>
    <n v="0.24"/>
    <n v="12.3"/>
    <n v="9.23"/>
    <n v="0.36"/>
    <n v="0.48"/>
    <n v="10.36"/>
    <n v="3.64"/>
    <n v="2.89"/>
    <n v="2.36"/>
    <n v="1.94"/>
    <n v="0.83"/>
    <n v="0.17"/>
    <n v="0"/>
    <n v="4.79"/>
    <n v="0"/>
    <n v="0"/>
    <n v="0"/>
    <n v="0"/>
    <n v="0"/>
    <n v="0"/>
    <n v="141.59000000000003"/>
    <n v="0"/>
    <m/>
    <m/>
    <m/>
    <m/>
  </r>
  <r>
    <x v="1"/>
    <x v="12"/>
    <x v="4"/>
    <x v="36"/>
    <n v="0.65535288233543132"/>
    <n v="364.08"/>
    <n v="744"/>
    <n v="67"/>
    <n v="0"/>
    <n v="75.56"/>
    <n v="82.16"/>
    <n v="2.78"/>
    <n v="0.06"/>
    <n v="41.76"/>
    <n v="48.84"/>
    <n v="11.74"/>
    <n v="0.01"/>
    <n v="17.66"/>
    <n v="0.66"/>
    <n v="0"/>
    <n v="0"/>
    <n v="0.43"/>
    <n v="0"/>
    <n v="0"/>
    <n v="0"/>
    <n v="0"/>
    <n v="0"/>
    <n v="0"/>
    <n v="712.74"/>
    <n v="326880"/>
    <m/>
    <m/>
    <m/>
    <m/>
  </r>
  <r>
    <x v="1"/>
    <x v="12"/>
    <x v="10"/>
    <x v="38"/>
    <n v="0"/>
    <n v="160.71"/>
    <n v="744"/>
    <n v="65"/>
    <n v="0.71"/>
    <n v="15.39"/>
    <n v="114.71"/>
    <n v="13.05"/>
    <n v="0"/>
    <n v="36.08"/>
    <n v="16.64"/>
    <n v="11.51"/>
    <n v="3.65"/>
    <n v="-20.43"/>
    <n v="0.46"/>
    <n v="0"/>
    <n v="0"/>
    <n v="0.45"/>
    <n v="0"/>
    <n v="0"/>
    <n v="0"/>
    <n v="0"/>
    <n v="0"/>
    <n v="0"/>
    <n v="417.92999999999995"/>
    <m/>
    <m/>
    <m/>
    <m/>
    <m/>
  </r>
  <r>
    <x v="1"/>
    <x v="12"/>
    <x v="2"/>
    <x v="39"/>
    <n v="0"/>
    <n v="235.15"/>
    <n v="744"/>
    <n v="95.49"/>
    <n v="1.38"/>
    <n v="60.49"/>
    <n v="99.5"/>
    <n v="43.52"/>
    <n v="1.1399999999999999"/>
    <n v="22.08"/>
    <n v="55.94"/>
    <n v="4.12"/>
    <n v="2.2200000000000002"/>
    <n v="50.97"/>
    <n v="3.23"/>
    <n v="2.84"/>
    <n v="0"/>
    <n v="0"/>
    <n v="0"/>
    <n v="0"/>
    <n v="0"/>
    <n v="0"/>
    <n v="0"/>
    <n v="0"/>
    <n v="678.07"/>
    <n v="605236"/>
    <m/>
    <m/>
    <m/>
    <m/>
  </r>
  <r>
    <x v="1"/>
    <x v="12"/>
    <x v="10"/>
    <x v="40"/>
    <n v="0"/>
    <n v="117.51"/>
    <n v="744"/>
    <n v="18.54"/>
    <n v="0"/>
    <n v="8.7100000000000009"/>
    <n v="65.63"/>
    <n v="1.62"/>
    <n v="0.05"/>
    <n v="6.48"/>
    <n v="0"/>
    <n v="14.4"/>
    <n v="0.06"/>
    <n v="5.0999999999999996"/>
    <n v="0.37"/>
    <n v="0.27"/>
    <n v="0"/>
    <n v="15.66"/>
    <n v="0"/>
    <n v="0"/>
    <n v="0"/>
    <n v="0"/>
    <n v="0"/>
    <n v="0"/>
    <n v="254.40000000000003"/>
    <n v="669000"/>
    <m/>
    <m/>
    <m/>
    <m/>
  </r>
  <r>
    <x v="1"/>
    <x v="13"/>
    <x v="1"/>
    <x v="20"/>
    <n v="0.72997203455072468"/>
    <n v="241.82"/>
    <n v="744"/>
    <n v="17.059999999999999"/>
    <n v="0.59"/>
    <n v="37.92"/>
    <n v="21.87"/>
    <n v="15.61"/>
    <n v="0.14000000000000001"/>
    <n v="12.47"/>
    <n v="2.83"/>
    <n v="5.37"/>
    <n v="0.18"/>
    <n v="16.190000000000001"/>
    <n v="1.56"/>
    <n v="0"/>
    <n v="0"/>
    <n v="0"/>
    <n v="0"/>
    <n v="0"/>
    <n v="0"/>
    <n v="0"/>
    <n v="0"/>
    <n v="0"/>
    <n v="373.61"/>
    <n v="509400"/>
    <n v="410550"/>
    <m/>
    <m/>
    <m/>
  </r>
  <r>
    <x v="1"/>
    <x v="13"/>
    <x v="0"/>
    <x v="21"/>
    <n v="0.75472559189195598"/>
    <n v="83.81"/>
    <n v="744"/>
    <n v="15.77"/>
    <n v="0"/>
    <n v="5.9"/>
    <n v="21.22"/>
    <n v="4.67"/>
    <n v="0.12"/>
    <n v="2.29"/>
    <n v="0.34"/>
    <n v="5.59"/>
    <n v="1.98"/>
    <n v="3.46"/>
    <n v="1.59"/>
    <n v="0"/>
    <n v="0"/>
    <n v="0"/>
    <n v="0"/>
    <n v="0"/>
    <n v="0"/>
    <n v="0"/>
    <n v="0"/>
    <n v="0"/>
    <n v="146.74"/>
    <n v="139545"/>
    <n v="291650.29499999998"/>
    <m/>
    <m/>
    <m/>
  </r>
  <r>
    <x v="1"/>
    <x v="13"/>
    <x v="0"/>
    <x v="22"/>
    <n v="0.7505692181993574"/>
    <n v="169.26"/>
    <n v="744"/>
    <n v="24.71"/>
    <n v="0.18"/>
    <n v="16.11"/>
    <n v="118.84"/>
    <n v="14.91"/>
    <n v="0.21"/>
    <n v="3.53"/>
    <n v="25.16"/>
    <n v="5.83"/>
    <n v="4.01"/>
    <n v="13.28"/>
    <n v="2.97"/>
    <n v="1.1399999999999999"/>
    <n v="0"/>
    <n v="0"/>
    <n v="0"/>
    <n v="0"/>
    <n v="0"/>
    <n v="0"/>
    <n v="0"/>
    <n v="0"/>
    <n v="400.14"/>
    <n v="238800"/>
    <n v="291709.92000000004"/>
    <m/>
    <m/>
    <m/>
  </r>
  <r>
    <x v="1"/>
    <x v="13"/>
    <x v="0"/>
    <x v="23"/>
    <n v="0.63417728816493235"/>
    <n v="233.92"/>
    <n v="744"/>
    <n v="14.71"/>
    <n v="0"/>
    <n v="17.23"/>
    <n v="48.82"/>
    <n v="20.58"/>
    <n v="0"/>
    <n v="2.1800000000000002"/>
    <n v="0"/>
    <n v="14.23"/>
    <n v="7.49"/>
    <n v="5.23"/>
    <n v="1.29"/>
    <n v="1.37"/>
    <n v="0"/>
    <n v="30.98"/>
    <n v="0"/>
    <n v="0"/>
    <n v="0"/>
    <n v="0"/>
    <n v="0"/>
    <n v="0"/>
    <n v="398.03"/>
    <n v="368780"/>
    <n v="354623.77100000001"/>
    <m/>
    <m/>
    <m/>
  </r>
  <r>
    <x v="1"/>
    <x v="13"/>
    <x v="8"/>
    <x v="24"/>
    <n v="0.83060387215507858"/>
    <n v="220.21"/>
    <n v="744"/>
    <n v="30.02"/>
    <n v="0.2"/>
    <n v="8.8800000000000008"/>
    <n v="63.58"/>
    <n v="1.82"/>
    <n v="0"/>
    <n v="13.17"/>
    <n v="6.87"/>
    <n v="3.96"/>
    <n v="0.35"/>
    <n v="8.64"/>
    <n v="0.66"/>
    <n v="0"/>
    <n v="0"/>
    <n v="0"/>
    <n v="0"/>
    <n v="0"/>
    <n v="0"/>
    <n v="0"/>
    <n v="0"/>
    <n v="0"/>
    <n v="358.36"/>
    <n v="133971"/>
    <n v="133058.47500000001"/>
    <m/>
    <m/>
    <m/>
  </r>
  <r>
    <x v="1"/>
    <x v="13"/>
    <x v="8"/>
    <x v="25"/>
    <n v="0.80682834493599387"/>
    <n v="44.19"/>
    <n v="744"/>
    <n v="2.84"/>
    <n v="0"/>
    <n v="0.67"/>
    <n v="4.2"/>
    <n v="0.06"/>
    <n v="0"/>
    <n v="1.28"/>
    <n v="0.84"/>
    <n v="3.34"/>
    <n v="0"/>
    <n v="1.28"/>
    <n v="0.26"/>
    <n v="0"/>
    <n v="0"/>
    <n v="0"/>
    <n v="0"/>
    <n v="0"/>
    <n v="0"/>
    <n v="0"/>
    <n v="0"/>
    <n v="0"/>
    <n v="58.959999999999994"/>
    <n v="29145"/>
    <n v="86149.2"/>
    <m/>
    <m/>
    <m/>
  </r>
  <r>
    <x v="1"/>
    <x v="13"/>
    <x v="1"/>
    <x v="26"/>
    <n v="0.70025838806458685"/>
    <n v="231.22"/>
    <n v="744"/>
    <n v="27.73"/>
    <n v="2.5299999999999998"/>
    <n v="13.92"/>
    <n v="29.34"/>
    <n v="17.36"/>
    <n v="0.66"/>
    <n v="11.12"/>
    <n v="6.14"/>
    <n v="4.42"/>
    <n v="0.91"/>
    <n v="9.17"/>
    <n v="0.45"/>
    <n v="0"/>
    <n v="0"/>
    <n v="0"/>
    <n v="0"/>
    <n v="0"/>
    <n v="0"/>
    <n v="0"/>
    <n v="0"/>
    <n v="0"/>
    <n v="354.97"/>
    <n v="496800"/>
    <n v="616230"/>
    <m/>
    <m/>
    <m/>
  </r>
  <r>
    <x v="1"/>
    <x v="13"/>
    <x v="8"/>
    <x v="27"/>
    <n v="0.66809962469322193"/>
    <n v="269.33"/>
    <n v="744"/>
    <n v="40.36"/>
    <n v="0"/>
    <n v="14.53"/>
    <n v="18.86"/>
    <n v="2.37"/>
    <n v="0.16"/>
    <n v="24.33"/>
    <n v="0.32"/>
    <n v="6.89"/>
    <n v="0.24"/>
    <n v="14.45"/>
    <n v="1.85"/>
    <n v="0"/>
    <n v="0"/>
    <n v="0"/>
    <n v="0"/>
    <n v="0"/>
    <n v="0"/>
    <n v="0"/>
    <n v="0"/>
    <n v="0"/>
    <n v="393.68999999999994"/>
    <n v="174993"/>
    <n v="99112"/>
    <m/>
    <m/>
    <m/>
  </r>
  <r>
    <x v="1"/>
    <x v="13"/>
    <x v="1"/>
    <x v="28"/>
    <n v="0.58948155066159469"/>
    <n v="163.54"/>
    <n v="744"/>
    <n v="20.64"/>
    <n v="0.3"/>
    <n v="68.08"/>
    <n v="13.59"/>
    <n v="14.31"/>
    <n v="0.09"/>
    <n v="10.199999999999999"/>
    <n v="0.57999999999999996"/>
    <n v="19.72"/>
    <n v="0.89"/>
    <n v="4.25"/>
    <n v="1.83"/>
    <n v="0"/>
    <n v="0"/>
    <n v="0"/>
    <n v="0"/>
    <n v="0"/>
    <n v="0"/>
    <n v="0"/>
    <n v="0"/>
    <n v="0"/>
    <n v="318.02"/>
    <n v="476850"/>
    <n v="504420"/>
    <m/>
    <m/>
    <m/>
  </r>
  <r>
    <x v="1"/>
    <x v="13"/>
    <x v="0"/>
    <x v="29"/>
    <n v="0.76640449062500005"/>
    <n v="118.32"/>
    <n v="744"/>
    <n v="13.73"/>
    <n v="0.69"/>
    <n v="9.7899999999999991"/>
    <n v="105.46"/>
    <n v="11.52"/>
    <n v="0.01"/>
    <n v="1.43"/>
    <n v="2.2000000000000002"/>
    <n v="10.07"/>
    <n v="1.8"/>
    <n v="1.1299999999999999"/>
    <n v="0.86"/>
    <n v="0.45"/>
    <n v="0"/>
    <n v="0"/>
    <n v="0"/>
    <n v="0"/>
    <n v="0"/>
    <n v="0"/>
    <n v="0"/>
    <n v="0"/>
    <n v="277.45999999999998"/>
    <n v="161690"/>
    <n v="351379.5"/>
    <m/>
    <m/>
    <m/>
  </r>
  <r>
    <x v="1"/>
    <x v="13"/>
    <x v="9"/>
    <x v="30"/>
    <n v="0.68999369947471123"/>
    <n v="196.45"/>
    <n v="744"/>
    <n v="46.98"/>
    <n v="4.34"/>
    <n v="21.14"/>
    <n v="40.619999999999997"/>
    <n v="0"/>
    <n v="0"/>
    <n v="31"/>
    <n v="1.74"/>
    <n v="13.71"/>
    <n v="0.47"/>
    <n v="18.75"/>
    <n v="0.92"/>
    <n v="0"/>
    <n v="0"/>
    <n v="0"/>
    <n v="0"/>
    <n v="0"/>
    <n v="0"/>
    <n v="0"/>
    <n v="0"/>
    <n v="0"/>
    <n v="376.12"/>
    <n v="1230580"/>
    <n v="1222894.2317265901"/>
    <m/>
    <m/>
    <m/>
  </r>
  <r>
    <x v="1"/>
    <x v="13"/>
    <x v="1"/>
    <x v="31"/>
    <n v="0.70849828786941205"/>
    <n v="157.77000000000001"/>
    <n v="744"/>
    <n v="42.6"/>
    <n v="0.7"/>
    <n v="5.57"/>
    <n v="67.97"/>
    <n v="10.17"/>
    <n v="0.18"/>
    <n v="12.85"/>
    <n v="1.22"/>
    <n v="4.3600000000000003"/>
    <n v="0.12"/>
    <n v="15.41"/>
    <n v="0.47"/>
    <n v="1.1399999999999999"/>
    <n v="0"/>
    <n v="0"/>
    <n v="0"/>
    <n v="0"/>
    <n v="0"/>
    <n v="0"/>
    <n v="0"/>
    <n v="0"/>
    <n v="320.53000000000003"/>
    <n v="361800"/>
    <n v="412800"/>
    <m/>
    <m/>
    <m/>
  </r>
  <r>
    <x v="1"/>
    <x v="14"/>
    <x v="1"/>
    <x v="20"/>
    <n v="0.72997203455072468"/>
    <n v="164.17"/>
    <n v="744"/>
    <n v="7.89"/>
    <n v="0"/>
    <n v="11.43"/>
    <n v="57.14"/>
    <n v="10.47"/>
    <n v="0.12"/>
    <n v="5.68"/>
    <n v="1.23"/>
    <n v="3.14"/>
    <n v="0.39"/>
    <n v="11.66"/>
    <n v="0.87"/>
    <n v="0"/>
    <n v="0"/>
    <n v="0"/>
    <n v="0"/>
    <n v="0"/>
    <n v="0"/>
    <n v="0"/>
    <n v="0"/>
    <n v="0"/>
    <n v="274.19"/>
    <n v="348840"/>
    <n v="393503.71075821359"/>
    <m/>
    <m/>
    <m/>
  </r>
  <r>
    <x v="1"/>
    <x v="14"/>
    <x v="0"/>
    <x v="21"/>
    <n v="0.75472559189195598"/>
    <n v="243.47"/>
    <n v="744"/>
    <n v="50.95"/>
    <n v="7.66"/>
    <n v="104.91"/>
    <n v="42.65"/>
    <n v="17.489999999999998"/>
    <n v="0.83"/>
    <n v="5.58"/>
    <n v="65.180000000000007"/>
    <n v="12.95"/>
    <n v="6.83"/>
    <n v="36.270000000000003"/>
    <n v="5.19"/>
    <n v="1.97"/>
    <n v="0"/>
    <n v="0"/>
    <n v="0"/>
    <n v="0"/>
    <n v="0"/>
    <n v="0"/>
    <n v="0"/>
    <n v="0"/>
    <n v="601.92999999999995"/>
    <n v="342070"/>
    <n v="397452.61457279115"/>
    <m/>
    <m/>
    <m/>
  </r>
  <r>
    <x v="1"/>
    <x v="14"/>
    <x v="0"/>
    <x v="22"/>
    <n v="0.7505692181993574"/>
    <n v="173.53"/>
    <n v="744"/>
    <n v="35"/>
    <n v="109.48"/>
    <n v="27.54"/>
    <n v="60.49"/>
    <n v="19.190000000000001"/>
    <n v="0.34"/>
    <n v="3.26"/>
    <n v="23.95"/>
    <n v="8.35"/>
    <n v="4.1100000000000003"/>
    <n v="11.73"/>
    <n v="2.83"/>
    <n v="2.27"/>
    <n v="0"/>
    <n v="0"/>
    <n v="0"/>
    <n v="0"/>
    <n v="0"/>
    <n v="0"/>
    <n v="0"/>
    <n v="0"/>
    <n v="482.07000000000005"/>
    <n v="238320"/>
    <n v="400342.14100123075"/>
    <m/>
    <m/>
    <m/>
  </r>
  <r>
    <x v="1"/>
    <x v="14"/>
    <x v="0"/>
    <x v="23"/>
    <n v="0.63417728816493235"/>
    <n v="194.82"/>
    <n v="744"/>
    <n v="16.03"/>
    <n v="0"/>
    <n v="1.94"/>
    <n v="25"/>
    <n v="18.8"/>
    <n v="0.09"/>
    <n v="2.34"/>
    <n v="0.51"/>
    <n v="2.4300000000000002"/>
    <n v="20.48"/>
    <n v="9.86"/>
    <n v="1.43"/>
    <n v="1.24"/>
    <n v="0"/>
    <n v="0"/>
    <n v="0"/>
    <n v="0"/>
    <n v="0"/>
    <n v="0"/>
    <n v="0"/>
    <n v="0"/>
    <n v="294.97000000000003"/>
    <n v="322570"/>
    <n v="418459.65554982697"/>
    <m/>
    <m/>
    <m/>
  </r>
  <r>
    <x v="1"/>
    <x v="14"/>
    <x v="8"/>
    <x v="24"/>
    <n v="0.83060387215507858"/>
    <n v="220.05"/>
    <n v="744"/>
    <n v="16.5"/>
    <n v="10.220000000000001"/>
    <n v="9.56"/>
    <n v="36.590000000000003"/>
    <n v="1.55"/>
    <n v="0.62"/>
    <n v="9.3800000000000008"/>
    <n v="1.08"/>
    <n v="5.7"/>
    <n v="1.0900000000000001"/>
    <n v="11.97"/>
    <n v="0.31"/>
    <n v="0"/>
    <n v="0"/>
    <n v="0"/>
    <n v="0"/>
    <n v="0"/>
    <n v="0"/>
    <n v="0"/>
    <n v="0"/>
    <n v="0"/>
    <n v="324.62"/>
    <n v="137226"/>
    <n v="75031.392635682074"/>
    <m/>
    <m/>
    <m/>
  </r>
  <r>
    <x v="1"/>
    <x v="14"/>
    <x v="8"/>
    <x v="25"/>
    <n v="0.80682834493599387"/>
    <n v="312.36"/>
    <n v="744"/>
    <n v="20.78"/>
    <n v="0"/>
    <n v="3.72"/>
    <n v="7.77"/>
    <n v="3.48"/>
    <n v="0.06"/>
    <n v="10.27"/>
    <n v="0.91"/>
    <n v="6.38"/>
    <n v="0"/>
    <n v="0.64"/>
    <n v="1.97"/>
    <n v="0.34"/>
    <n v="0"/>
    <n v="0.6"/>
    <n v="0"/>
    <n v="0"/>
    <n v="0"/>
    <n v="0"/>
    <n v="0"/>
    <n v="0"/>
    <n v="369.28000000000003"/>
    <n v="197701"/>
    <n v="189956.732980965"/>
    <m/>
    <m/>
    <m/>
  </r>
  <r>
    <x v="1"/>
    <x v="14"/>
    <x v="1"/>
    <x v="26"/>
    <n v="0.70025838806458685"/>
    <n v="393.42"/>
    <n v="744"/>
    <n v="19.690000000000001"/>
    <n v="0"/>
    <n v="21.21"/>
    <n v="50.49"/>
    <n v="19.87"/>
    <n v="0.3"/>
    <n v="11.56"/>
    <n v="0.81"/>
    <n v="4.6900000000000004"/>
    <n v="0.11"/>
    <n v="35"/>
    <n v="1.07"/>
    <n v="0"/>
    <n v="0"/>
    <n v="0"/>
    <n v="0"/>
    <n v="0"/>
    <n v="0"/>
    <n v="0"/>
    <n v="0"/>
    <n v="0"/>
    <n v="558.22"/>
    <n v="878400"/>
    <n v="535776.10896557127"/>
    <m/>
    <m/>
    <m/>
  </r>
  <r>
    <x v="1"/>
    <x v="14"/>
    <x v="8"/>
    <x v="27"/>
    <n v="0.66809962469322193"/>
    <n v="191.36"/>
    <n v="744"/>
    <n v="21.39"/>
    <n v="13.25"/>
    <n v="3.25"/>
    <n v="3.37"/>
    <n v="2.15"/>
    <n v="0.35"/>
    <n v="7.7"/>
    <n v="2.16"/>
    <n v="4.59"/>
    <n v="0.2"/>
    <n v="15.93"/>
    <n v="0.84"/>
    <n v="0"/>
    <n v="0"/>
    <n v="0"/>
    <n v="0"/>
    <n v="0"/>
    <n v="0"/>
    <n v="0"/>
    <n v="0"/>
    <n v="0"/>
    <n v="266.54000000000002"/>
    <n v="127920"/>
    <n v="177779.96525794128"/>
    <m/>
    <m/>
    <m/>
  </r>
  <r>
    <x v="1"/>
    <x v="14"/>
    <x v="1"/>
    <x v="28"/>
    <n v="0.58948155066159469"/>
    <n v="366.88"/>
    <n v="744"/>
    <n v="54.33"/>
    <n v="0.7"/>
    <n v="28.09"/>
    <n v="64.900000000000006"/>
    <n v="46.43"/>
    <n v="0.01"/>
    <n v="22.51"/>
    <n v="6.26"/>
    <n v="10.19"/>
    <n v="2.46"/>
    <n v="35.81"/>
    <n v="7.94"/>
    <n v="0"/>
    <n v="0"/>
    <n v="0"/>
    <n v="0"/>
    <n v="0"/>
    <n v="0"/>
    <n v="0"/>
    <n v="0"/>
    <n v="0"/>
    <n v="646.51"/>
    <n v="942300"/>
    <n v="461080.43530635146"/>
    <m/>
    <m/>
    <m/>
  </r>
  <r>
    <x v="1"/>
    <x v="14"/>
    <x v="0"/>
    <x v="29"/>
    <n v="0.76640449062500005"/>
    <n v="199.61"/>
    <n v="744"/>
    <n v="18.53"/>
    <n v="6.8"/>
    <n v="11.2"/>
    <n v="22.47"/>
    <n v="24.61"/>
    <n v="2.2400000000000002"/>
    <n v="3.84"/>
    <n v="1.38"/>
    <n v="8.77"/>
    <n v="15.01"/>
    <n v="10.4"/>
    <n v="1.54"/>
    <n v="0"/>
    <n v="0"/>
    <n v="1.07"/>
    <n v="0"/>
    <n v="0"/>
    <n v="0"/>
    <n v="0"/>
    <n v="0"/>
    <n v="0"/>
    <n v="327.47000000000003"/>
    <n v="251109"/>
    <n v="358115.57666430634"/>
    <m/>
    <m/>
    <m/>
  </r>
  <r>
    <x v="1"/>
    <x v="14"/>
    <x v="9"/>
    <x v="30"/>
    <n v="0.68999369947471123"/>
    <n v="71.06"/>
    <n v="744"/>
    <n v="3.31"/>
    <n v="0"/>
    <n v="1.53"/>
    <n v="21.42"/>
    <n v="0.8"/>
    <n v="0.15"/>
    <n v="3.12"/>
    <n v="0.56999999999999995"/>
    <n v="13.49"/>
    <n v="0"/>
    <n v="26.91"/>
    <n v="0.45"/>
    <n v="0"/>
    <n v="0"/>
    <n v="0"/>
    <n v="0"/>
    <n v="0"/>
    <n v="0"/>
    <n v="0"/>
    <n v="0"/>
    <n v="0"/>
    <n v="142.81"/>
    <n v="158145"/>
    <n v="1352796.6152137588"/>
    <m/>
    <m/>
    <m/>
  </r>
  <r>
    <x v="1"/>
    <x v="14"/>
    <x v="1"/>
    <x v="31"/>
    <n v="0.70849828786941205"/>
    <n v="155.19999999999999"/>
    <n v="744"/>
    <n v="31.42"/>
    <n v="0.6"/>
    <n v="9.23"/>
    <n v="27.14"/>
    <n v="12.36"/>
    <n v="0.6"/>
    <n v="7.78"/>
    <n v="3.78"/>
    <n v="13.19"/>
    <n v="1.29"/>
    <n v="10.11"/>
    <n v="0.36"/>
    <n v="0.25"/>
    <n v="0"/>
    <n v="0.66"/>
    <n v="0"/>
    <n v="0"/>
    <n v="0"/>
    <n v="0"/>
    <n v="0"/>
    <n v="0"/>
    <n v="273.96999999999997"/>
    <n v="353880"/>
    <n v="519251.77666626009"/>
    <m/>
    <m/>
    <m/>
  </r>
  <r>
    <x v="1"/>
    <x v="14"/>
    <x v="4"/>
    <x v="32"/>
    <n v="0.65534964867899992"/>
    <n v="184.44"/>
    <n v="744"/>
    <n v="24.87"/>
    <n v="0"/>
    <n v="9.31"/>
    <n v="41.49"/>
    <n v="1.74"/>
    <n v="0.03"/>
    <n v="12.27"/>
    <n v="3.35"/>
    <n v="6.67"/>
    <n v="0"/>
    <n v="-19.22"/>
    <n v="0.2"/>
    <n v="0"/>
    <n v="0"/>
    <n v="1.01"/>
    <n v="0"/>
    <n v="0"/>
    <n v="0"/>
    <n v="0"/>
    <n v="0"/>
    <n v="0"/>
    <n v="266.15999999999997"/>
    <n v="150720"/>
    <n v="145249.30625214675"/>
    <m/>
    <m/>
    <m/>
  </r>
  <r>
    <x v="1"/>
    <x v="14"/>
    <x v="5"/>
    <x v="33"/>
    <n v="0.61918009189467638"/>
    <n v="126.4"/>
    <n v="744"/>
    <n v="51.55"/>
    <n v="0.5"/>
    <n v="19.850000000000001"/>
    <n v="75.92"/>
    <n v="3.49"/>
    <n v="0.99"/>
    <n v="7.4"/>
    <n v="20.73"/>
    <n v="4.21"/>
    <n v="0.11"/>
    <n v="1.65"/>
    <n v="0.61"/>
    <n v="9.3800000000000008"/>
    <n v="0"/>
    <n v="0"/>
    <n v="0"/>
    <n v="0"/>
    <n v="0"/>
    <n v="0"/>
    <n v="0"/>
    <n v="0"/>
    <n v="322.79000000000008"/>
    <n v="276300"/>
    <n v="402401.20631953399"/>
    <m/>
    <m/>
    <m/>
  </r>
  <r>
    <x v="1"/>
    <x v="14"/>
    <x v="8"/>
    <x v="34"/>
    <n v="0"/>
    <n v="383.93"/>
    <n v="744"/>
    <n v="70.239999999999995"/>
    <n v="2.08"/>
    <n v="17.5"/>
    <n v="100.09"/>
    <n v="0.4"/>
    <n v="0.62"/>
    <n v="26.09"/>
    <n v="6.57"/>
    <n v="7.4"/>
    <n v="1.17"/>
    <n v="-20.83"/>
    <n v="0.97"/>
    <n v="0"/>
    <n v="0"/>
    <n v="11.5"/>
    <n v="0"/>
    <n v="0"/>
    <n v="0"/>
    <n v="0"/>
    <n v="0"/>
    <n v="27"/>
    <n v="634.77"/>
    <n v="0"/>
    <n v="0"/>
    <m/>
    <m/>
    <m/>
  </r>
  <r>
    <x v="1"/>
    <x v="14"/>
    <x v="5"/>
    <x v="35"/>
    <n v="0"/>
    <n v="42.63"/>
    <n v="744"/>
    <n v="127.13"/>
    <n v="0.22"/>
    <n v="16.989999999999998"/>
    <n v="24.72"/>
    <n v="0.09"/>
    <n v="0.84"/>
    <n v="5.41"/>
    <n v="0.99"/>
    <n v="0.23"/>
    <n v="0.16"/>
    <n v="5.51"/>
    <n v="0.57999999999999996"/>
    <n v="0.65"/>
    <n v="0"/>
    <n v="0"/>
    <n v="0"/>
    <n v="0"/>
    <n v="0"/>
    <n v="0"/>
    <n v="0"/>
    <n v="0"/>
    <n v="226.15"/>
    <n v="0"/>
    <n v="0"/>
    <m/>
    <m/>
    <m/>
  </r>
  <r>
    <x v="1"/>
    <x v="15"/>
    <x v="1"/>
    <x v="20"/>
    <n v="0.72997203455072468"/>
    <n v="239.38"/>
    <n v="744"/>
    <n v="28.2"/>
    <n v="0.39"/>
    <n v="31.6"/>
    <n v="36.1"/>
    <n v="16.52"/>
    <n v="0.37"/>
    <n v="10.51"/>
    <n v="3.62"/>
    <n v="6.01"/>
    <n v="0.83"/>
    <n v="10.85"/>
    <n v="1.65"/>
    <n v="0"/>
    <n v="10.8"/>
    <n v="0"/>
    <n v="0"/>
    <n v="0"/>
    <n v="0"/>
    <n v="0"/>
    <n v="0"/>
    <n v="0"/>
    <n v="396.83000000000004"/>
    <m/>
    <m/>
    <m/>
    <m/>
    <m/>
  </r>
  <r>
    <x v="1"/>
    <x v="15"/>
    <x v="0"/>
    <x v="21"/>
    <n v="0.75472559189195598"/>
    <n v="406.39"/>
    <n v="744"/>
    <n v="22.83"/>
    <n v="0.25"/>
    <n v="25.93"/>
    <n v="47.8"/>
    <n v="25.94"/>
    <n v="0.12"/>
    <n v="13.21"/>
    <n v="8.5"/>
    <n v="16.350000000000001"/>
    <n v="3.52"/>
    <n v="41.7"/>
    <n v="2.54"/>
    <n v="9.84"/>
    <n v="0"/>
    <n v="0"/>
    <n v="0"/>
    <n v="0"/>
    <n v="0"/>
    <n v="0"/>
    <n v="0"/>
    <n v="0"/>
    <n v="624.92000000000007"/>
    <m/>
    <m/>
    <m/>
    <m/>
    <m/>
  </r>
  <r>
    <x v="1"/>
    <x v="15"/>
    <x v="0"/>
    <x v="22"/>
    <n v="0.7505692181993574"/>
    <n v="267.43"/>
    <n v="744"/>
    <n v="20.83"/>
    <n v="53.39"/>
    <n v="8.06"/>
    <n v="83.13"/>
    <n v="24.59"/>
    <n v="0.65"/>
    <n v="3.11"/>
    <n v="10.39"/>
    <n v="3.24"/>
    <n v="2.57"/>
    <n v="30.48"/>
    <n v="1.0900000000000001"/>
    <n v="0.94"/>
    <n v="0"/>
    <n v="0"/>
    <n v="0"/>
    <n v="0"/>
    <n v="0"/>
    <n v="0"/>
    <n v="0"/>
    <n v="0"/>
    <n v="509.90000000000003"/>
    <m/>
    <m/>
    <m/>
    <m/>
    <m/>
  </r>
  <r>
    <x v="1"/>
    <x v="15"/>
    <x v="0"/>
    <x v="23"/>
    <n v="0.63417728816493235"/>
    <n v="460.03"/>
    <n v="744"/>
    <n v="31.73"/>
    <n v="0"/>
    <n v="10.17"/>
    <n v="41.62"/>
    <n v="37.450000000000003"/>
    <n v="0.1"/>
    <n v="8.49"/>
    <n v="2"/>
    <n v="8.09"/>
    <n v="5.4"/>
    <n v="9.2200000000000006"/>
    <n v="2.4"/>
    <n v="10.76"/>
    <n v="0"/>
    <n v="0"/>
    <n v="0"/>
    <n v="0"/>
    <n v="0"/>
    <n v="0"/>
    <n v="0"/>
    <n v="0"/>
    <n v="627.46"/>
    <m/>
    <m/>
    <m/>
    <m/>
    <m/>
  </r>
  <r>
    <x v="1"/>
    <x v="15"/>
    <x v="8"/>
    <x v="24"/>
    <n v="0.83060387215507858"/>
    <n v="370.62"/>
    <n v="744"/>
    <n v="30.28"/>
    <n v="10.61"/>
    <n v="30.63"/>
    <n v="102.44"/>
    <n v="4.1500000000000004"/>
    <n v="0.43"/>
    <n v="9.6"/>
    <n v="1.63"/>
    <n v="3.58"/>
    <n v="0"/>
    <n v="9.27"/>
    <n v="0.43"/>
    <n v="0.19"/>
    <n v="0"/>
    <n v="0"/>
    <n v="0"/>
    <n v="0"/>
    <n v="0"/>
    <n v="0"/>
    <n v="0"/>
    <n v="0"/>
    <n v="573.86"/>
    <m/>
    <m/>
    <m/>
    <m/>
    <m/>
  </r>
  <r>
    <x v="1"/>
    <x v="15"/>
    <x v="8"/>
    <x v="25"/>
    <n v="0.80682834493599387"/>
    <n v="346.34"/>
    <n v="744"/>
    <n v="34.54"/>
    <n v="0.53"/>
    <n v="6.64"/>
    <n v="4.3899999999999997"/>
    <n v="5.07"/>
    <n v="0.87"/>
    <n v="17.18"/>
    <n v="4.6900000000000004"/>
    <n v="1.79"/>
    <n v="0.7"/>
    <n v="8.68"/>
    <n v="3.64"/>
    <n v="0"/>
    <n v="0"/>
    <n v="0"/>
    <n v="0"/>
    <n v="0"/>
    <n v="0"/>
    <n v="0"/>
    <n v="0"/>
    <n v="0"/>
    <n v="435.06"/>
    <m/>
    <m/>
    <m/>
    <m/>
    <m/>
  </r>
  <r>
    <x v="1"/>
    <x v="15"/>
    <x v="1"/>
    <x v="26"/>
    <n v="0.70025838806458685"/>
    <n v="172.29"/>
    <n v="744"/>
    <n v="19.96"/>
    <n v="23.65"/>
    <n v="113.5"/>
    <n v="32.54"/>
    <n v="11.29"/>
    <n v="2.12"/>
    <n v="10.46"/>
    <n v="10.98"/>
    <n v="0.73"/>
    <n v="0.24"/>
    <n v="14.97"/>
    <n v="0.96"/>
    <n v="0"/>
    <n v="0"/>
    <n v="0"/>
    <n v="0"/>
    <n v="0"/>
    <n v="0"/>
    <n v="0"/>
    <n v="0"/>
    <n v="0"/>
    <n v="413.69"/>
    <m/>
    <m/>
    <m/>
    <m/>
    <m/>
  </r>
  <r>
    <x v="1"/>
    <x v="15"/>
    <x v="8"/>
    <x v="27"/>
    <n v="0.66809962469322193"/>
    <n v="453.29"/>
    <n v="744"/>
    <n v="59.76"/>
    <n v="0.38"/>
    <n v="23.26"/>
    <n v="32.270000000000003"/>
    <n v="4.95"/>
    <n v="0.53"/>
    <n v="21.69"/>
    <n v="3.42"/>
    <n v="5.82"/>
    <n v="0"/>
    <n v="25.57"/>
    <n v="4.12"/>
    <n v="0"/>
    <n v="0"/>
    <n v="0"/>
    <n v="0"/>
    <n v="0"/>
    <n v="0"/>
    <n v="0"/>
    <n v="0"/>
    <n v="0"/>
    <n v="635.06000000000006"/>
    <m/>
    <m/>
    <m/>
    <m/>
    <m/>
  </r>
  <r>
    <x v="1"/>
    <x v="15"/>
    <x v="1"/>
    <x v="28"/>
    <n v="0.58948155066159469"/>
    <n v="174.86"/>
    <n v="744"/>
    <n v="33.4"/>
    <n v="0"/>
    <n v="22.58"/>
    <n v="42.05"/>
    <n v="16.02"/>
    <n v="0"/>
    <n v="7.26"/>
    <n v="6.22"/>
    <n v="8.08"/>
    <n v="0.36"/>
    <n v="17.2"/>
    <n v="3.88"/>
    <n v="0.68"/>
    <n v="20.56"/>
    <n v="0"/>
    <n v="0"/>
    <n v="0"/>
    <n v="0"/>
    <n v="0"/>
    <n v="0"/>
    <n v="0"/>
    <n v="353.15000000000003"/>
    <m/>
    <m/>
    <m/>
    <m/>
    <m/>
  </r>
  <r>
    <x v="1"/>
    <x v="15"/>
    <x v="0"/>
    <x v="29"/>
    <n v="0.76640449062500005"/>
    <n v="336.31"/>
    <n v="744"/>
    <n v="24.61"/>
    <n v="20.22"/>
    <n v="24.76"/>
    <n v="69.13"/>
    <n v="29.19"/>
    <n v="0.35"/>
    <n v="10.74"/>
    <n v="22.49"/>
    <n v="15.75"/>
    <n v="5.44"/>
    <n v="34.01"/>
    <n v="2.15"/>
    <n v="6.53"/>
    <n v="0"/>
    <n v="0"/>
    <n v="0"/>
    <n v="0"/>
    <n v="0"/>
    <n v="0"/>
    <n v="0"/>
    <n v="0"/>
    <n v="601.67999999999995"/>
    <m/>
    <m/>
    <m/>
    <m/>
    <m/>
  </r>
  <r>
    <x v="1"/>
    <x v="15"/>
    <x v="9"/>
    <x v="30"/>
    <n v="0.68999369947471123"/>
    <n v="209.56"/>
    <n v="744"/>
    <n v="16.07"/>
    <n v="0"/>
    <n v="28.26"/>
    <n v="36.18"/>
    <n v="0.81"/>
    <n v="0.47"/>
    <n v="13.84"/>
    <n v="25.06"/>
    <n v="25.04"/>
    <n v="0.33"/>
    <n v="15.66"/>
    <n v="0.63"/>
    <n v="0"/>
    <n v="0"/>
    <n v="0"/>
    <n v="0"/>
    <n v="0"/>
    <n v="0"/>
    <n v="0"/>
    <n v="0"/>
    <n v="0"/>
    <n v="371.90999999999997"/>
    <m/>
    <m/>
    <m/>
    <m/>
    <m/>
  </r>
  <r>
    <x v="1"/>
    <x v="15"/>
    <x v="1"/>
    <x v="31"/>
    <n v="0.70849828786941205"/>
    <n v="236.81"/>
    <n v="744"/>
    <n v="40.47"/>
    <n v="4.0599999999999996"/>
    <n v="16.57"/>
    <n v="16.86"/>
    <n v="13.39"/>
    <n v="0.5"/>
    <n v="14.8"/>
    <n v="4.6399999999999997"/>
    <n v="13.02"/>
    <n v="0.41"/>
    <n v="25.71"/>
    <n v="0.8"/>
    <n v="0"/>
    <n v="0"/>
    <n v="0"/>
    <n v="0"/>
    <n v="0"/>
    <n v="0"/>
    <n v="0"/>
    <n v="0"/>
    <n v="0"/>
    <n v="388.04"/>
    <m/>
    <m/>
    <m/>
    <m/>
    <m/>
  </r>
  <r>
    <x v="1"/>
    <x v="15"/>
    <x v="4"/>
    <x v="32"/>
    <n v="0.65534964867899992"/>
    <n v="371.81"/>
    <n v="744"/>
    <n v="62.24"/>
    <n v="1.44"/>
    <n v="18.16"/>
    <n v="45.71"/>
    <n v="11.18"/>
    <n v="0.51"/>
    <n v="51.52"/>
    <n v="13.13"/>
    <n v="18.59"/>
    <n v="0"/>
    <n v="12.39"/>
    <n v="1.74"/>
    <n v="0"/>
    <n v="25.2"/>
    <n v="0"/>
    <n v="0"/>
    <n v="0"/>
    <n v="0"/>
    <n v="0"/>
    <n v="0"/>
    <n v="0"/>
    <n v="633.62"/>
    <m/>
    <m/>
    <m/>
    <m/>
    <m/>
  </r>
  <r>
    <x v="1"/>
    <x v="15"/>
    <x v="5"/>
    <x v="33"/>
    <n v="0.61918009189467638"/>
    <n v="220.12"/>
    <n v="744"/>
    <n v="67.930000000000007"/>
    <n v="1.52"/>
    <n v="14.03"/>
    <n v="46.91"/>
    <n v="4.17"/>
    <n v="0.21"/>
    <n v="10.91"/>
    <n v="3.7"/>
    <n v="2.19"/>
    <n v="2.84"/>
    <n v="6.03"/>
    <n v="0.6"/>
    <n v="7.95"/>
    <n v="0"/>
    <n v="0"/>
    <n v="0"/>
    <n v="0"/>
    <n v="0"/>
    <n v="0"/>
    <n v="0"/>
    <n v="0"/>
    <n v="389.10999999999996"/>
    <m/>
    <m/>
    <m/>
    <m/>
    <m/>
  </r>
  <r>
    <x v="1"/>
    <x v="15"/>
    <x v="8"/>
    <x v="34"/>
    <n v="0"/>
    <n v="181.15"/>
    <n v="744"/>
    <n v="42.54"/>
    <n v="0.67"/>
    <n v="11.98"/>
    <n v="121.94"/>
    <n v="0.38"/>
    <n v="0.02"/>
    <n v="16.43"/>
    <n v="5.36"/>
    <n v="6.14"/>
    <n v="0"/>
    <n v="5.0599999999999996"/>
    <n v="0.68"/>
    <n v="0"/>
    <n v="0"/>
    <n v="0"/>
    <n v="0"/>
    <n v="0"/>
    <n v="0"/>
    <n v="0"/>
    <n v="0"/>
    <n v="2"/>
    <n v="394.23"/>
    <m/>
    <m/>
    <m/>
    <m/>
    <m/>
  </r>
  <r>
    <x v="1"/>
    <x v="15"/>
    <x v="5"/>
    <x v="35"/>
    <n v="0"/>
    <n v="20.190000000000001"/>
    <n v="744"/>
    <n v="34.79"/>
    <n v="0"/>
    <n v="29.1"/>
    <n v="91.79"/>
    <n v="0.69"/>
    <n v="0.04"/>
    <n v="2.0099999999999998"/>
    <n v="4.79"/>
    <n v="1.29"/>
    <n v="0.14000000000000001"/>
    <n v="1.71"/>
    <n v="0.2"/>
    <n v="0.1"/>
    <n v="0"/>
    <n v="0"/>
    <n v="0"/>
    <n v="0"/>
    <n v="0"/>
    <n v="0"/>
    <n v="0"/>
    <n v="0"/>
    <n v="186.83999999999995"/>
    <m/>
    <m/>
    <m/>
    <m/>
    <m/>
  </r>
  <r>
    <x v="1"/>
    <x v="15"/>
    <x v="4"/>
    <x v="36"/>
    <n v="0.65535288233543132"/>
    <n v="234.81"/>
    <n v="744"/>
    <n v="34.049999999999997"/>
    <n v="0"/>
    <n v="37.880000000000003"/>
    <n v="29.43"/>
    <n v="4.97"/>
    <n v="0"/>
    <n v="20.21"/>
    <n v="4.5"/>
    <n v="5.13"/>
    <n v="0"/>
    <n v="0.9"/>
    <n v="0.89"/>
    <n v="0"/>
    <n v="11.7"/>
    <n v="0"/>
    <n v="0"/>
    <n v="0"/>
    <n v="0"/>
    <n v="0"/>
    <n v="0"/>
    <n v="0"/>
    <n v="384.47"/>
    <m/>
    <m/>
    <m/>
    <m/>
    <m/>
  </r>
  <r>
    <x v="1"/>
    <x v="15"/>
    <x v="10"/>
    <x v="37"/>
    <n v="0"/>
    <n v="147.87"/>
    <n v="744"/>
    <n v="113.28"/>
    <n v="0.21"/>
    <n v="65.19"/>
    <n v="71.78"/>
    <n v="4.57"/>
    <n v="1.19"/>
    <n v="7.99"/>
    <n v="11.29"/>
    <n v="18.04"/>
    <n v="1.42"/>
    <n v="16.11"/>
    <n v="0"/>
    <n v="0"/>
    <n v="0"/>
    <n v="0"/>
    <n v="0"/>
    <n v="0"/>
    <n v="0"/>
    <n v="0"/>
    <n v="0"/>
    <n v="5"/>
    <n v="463.5800000000001"/>
    <m/>
    <m/>
    <m/>
    <m/>
    <m/>
  </r>
  <r>
    <x v="1"/>
    <x v="15"/>
    <x v="10"/>
    <x v="38"/>
    <n v="0"/>
    <n v="177.81"/>
    <n v="744"/>
    <n v="62.48"/>
    <n v="0.92"/>
    <n v="20.23"/>
    <n v="66.41"/>
    <n v="10.85"/>
    <n v="1.17"/>
    <n v="31.9"/>
    <n v="13.1"/>
    <n v="11.71"/>
    <n v="0"/>
    <n v="-11.71"/>
    <n v="1.6"/>
    <n v="0"/>
    <n v="0"/>
    <n v="0"/>
    <n v="0"/>
    <n v="0"/>
    <n v="0"/>
    <n v="0"/>
    <n v="0"/>
    <n v="0"/>
    <n v="386.46999999999997"/>
    <m/>
    <m/>
    <m/>
    <m/>
    <m/>
  </r>
  <r>
    <x v="1"/>
    <x v="15"/>
    <x v="2"/>
    <x v="39"/>
    <n v="0"/>
    <n v="194.7"/>
    <n v="744"/>
    <n v="85.17"/>
    <n v="0"/>
    <n v="43.54"/>
    <n v="159.16"/>
    <n v="21.89"/>
    <n v="2.37"/>
    <n v="27.45"/>
    <n v="51.94"/>
    <n v="5.65"/>
    <n v="1.49"/>
    <n v="42.15"/>
    <n v="4.54"/>
    <n v="2.23"/>
    <n v="0"/>
    <n v="0"/>
    <n v="0"/>
    <n v="0"/>
    <n v="0"/>
    <n v="0"/>
    <n v="0"/>
    <n v="0"/>
    <n v="642.28"/>
    <m/>
    <m/>
    <m/>
    <m/>
    <m/>
  </r>
  <r>
    <x v="1"/>
    <x v="15"/>
    <x v="10"/>
    <x v="40"/>
    <n v="0"/>
    <n v="272.72000000000003"/>
    <n v="744"/>
    <n v="42.91"/>
    <n v="0"/>
    <n v="71.19"/>
    <n v="72.81"/>
    <n v="1.53"/>
    <n v="0.11"/>
    <n v="15.35"/>
    <n v="0"/>
    <n v="36.32"/>
    <n v="1.05"/>
    <n v="56.55"/>
    <n v="0.68"/>
    <n v="0.17"/>
    <n v="17.27"/>
    <n v="0"/>
    <n v="0"/>
    <n v="0"/>
    <n v="0"/>
    <n v="0"/>
    <n v="0"/>
    <n v="0"/>
    <n v="588.66000000000008"/>
    <m/>
    <m/>
    <m/>
    <m/>
    <m/>
  </r>
  <r>
    <x v="1"/>
    <x v="16"/>
    <x v="1"/>
    <x v="20"/>
    <n v="0.72997203455072468"/>
    <n v="477.13"/>
    <n v="720"/>
    <n v="25.73"/>
    <n v="1.31"/>
    <n v="8.17"/>
    <n v="29.78"/>
    <n v="31.16"/>
    <n v="0.16"/>
    <n v="22.46"/>
    <n v="2.54"/>
    <n v="16.09"/>
    <n v="0.6"/>
    <n v="33.28"/>
    <n v="3.07"/>
    <n v="0"/>
    <n v="1.17"/>
    <n v="0"/>
    <n v="0"/>
    <n v="0"/>
    <n v="0"/>
    <n v="0"/>
    <n v="0"/>
    <n v="0"/>
    <n v="652.65"/>
    <n v="1051560"/>
    <n v="992250"/>
    <m/>
    <m/>
    <m/>
  </r>
  <r>
    <x v="1"/>
    <x v="16"/>
    <x v="0"/>
    <x v="21"/>
    <n v="0.75472559189195598"/>
    <n v="252.62"/>
    <n v="720"/>
    <n v="35.299999999999997"/>
    <n v="0.45"/>
    <n v="164.84"/>
    <n v="95.15"/>
    <n v="18.75"/>
    <n v="0.18"/>
    <n v="6.81"/>
    <n v="63.27"/>
    <n v="21.65"/>
    <n v="7.81"/>
    <n v="2.42"/>
    <n v="3"/>
    <n v="1.1599999999999999"/>
    <n v="0"/>
    <n v="0"/>
    <n v="0"/>
    <n v="0"/>
    <n v="0"/>
    <n v="0"/>
    <n v="0"/>
    <n v="0"/>
    <n v="673.41000000000008"/>
    <n v="324060"/>
    <n v="442729.31200000003"/>
    <m/>
    <m/>
    <m/>
  </r>
  <r>
    <x v="1"/>
    <x v="16"/>
    <x v="0"/>
    <x v="22"/>
    <n v="0.7505692181993574"/>
    <n v="335.82"/>
    <n v="720"/>
    <n v="47.79"/>
    <n v="0"/>
    <n v="80.97"/>
    <n v="147.35"/>
    <n v="27.92"/>
    <n v="0.02"/>
    <n v="7.06"/>
    <n v="2.13"/>
    <n v="19.93"/>
    <n v="11.38"/>
    <n v="24.27"/>
    <n v="5.76"/>
    <n v="1.73"/>
    <n v="0"/>
    <n v="0"/>
    <n v="0"/>
    <n v="0"/>
    <n v="0"/>
    <n v="0"/>
    <n v="0"/>
    <n v="0"/>
    <n v="712.13"/>
    <n v="532160"/>
    <n v="619711.4"/>
    <m/>
    <m/>
    <m/>
  </r>
  <r>
    <x v="1"/>
    <x v="16"/>
    <x v="0"/>
    <x v="23"/>
    <n v="0.63417728816493235"/>
    <n v="453.87"/>
    <n v="720"/>
    <n v="53.83"/>
    <n v="2.0299999999999998"/>
    <n v="14.18"/>
    <n v="82.19"/>
    <n v="36.01"/>
    <n v="0.34"/>
    <n v="5.44"/>
    <n v="0.65"/>
    <n v="15.19"/>
    <n v="5.64"/>
    <n v="13.87"/>
    <n v="1.69"/>
    <n v="0.84"/>
    <n v="0"/>
    <n v="0"/>
    <n v="0"/>
    <n v="0"/>
    <n v="0"/>
    <n v="0"/>
    <n v="0"/>
    <n v="0"/>
    <n v="685.77"/>
    <n v="715766"/>
    <n v="37347.800000000003"/>
    <m/>
    <m/>
    <m/>
  </r>
  <r>
    <x v="1"/>
    <x v="16"/>
    <x v="8"/>
    <x v="24"/>
    <n v="0.83060387215507858"/>
    <n v="476.43"/>
    <n v="720"/>
    <n v="52.29"/>
    <n v="0.24"/>
    <n v="30.26"/>
    <n v="46.26"/>
    <n v="7.12"/>
    <n v="0.08"/>
    <n v="21.71"/>
    <n v="3.93"/>
    <n v="18.79"/>
    <n v="0"/>
    <n v="15.41"/>
    <n v="1.83"/>
    <n v="0"/>
    <n v="0"/>
    <n v="0"/>
    <n v="0"/>
    <n v="0"/>
    <n v="0"/>
    <n v="0"/>
    <n v="0"/>
    <n v="0"/>
    <n v="674.35"/>
    <n v="306785"/>
    <n v="281619.09999999998"/>
    <m/>
    <m/>
    <m/>
  </r>
  <r>
    <x v="1"/>
    <x v="16"/>
    <x v="8"/>
    <x v="25"/>
    <n v="0.80682834493599387"/>
    <n v="209.83"/>
    <n v="720"/>
    <n v="26.51"/>
    <n v="0"/>
    <n v="17.62"/>
    <n v="28.36"/>
    <n v="3.78"/>
    <n v="0.14000000000000001"/>
    <n v="10.65"/>
    <n v="0.44"/>
    <n v="12.91"/>
    <n v="0"/>
    <n v="10.39"/>
    <n v="2.17"/>
    <n v="0"/>
    <n v="0"/>
    <n v="0"/>
    <n v="1"/>
    <n v="0"/>
    <n v="0"/>
    <n v="0"/>
    <n v="0"/>
    <n v="0"/>
    <n v="323.36"/>
    <n v="132625"/>
    <n v="317610.8"/>
    <m/>
    <m/>
    <m/>
  </r>
  <r>
    <x v="1"/>
    <x v="16"/>
    <x v="1"/>
    <x v="26"/>
    <n v="0.70025838806458685"/>
    <n v="402.74"/>
    <n v="720"/>
    <n v="55.91"/>
    <n v="1.58"/>
    <n v="21.83"/>
    <n v="27.03"/>
    <n v="27.67"/>
    <n v="0.31"/>
    <n v="30.09"/>
    <n v="82.58"/>
    <n v="4.7699999999999996"/>
    <n v="2.93"/>
    <n v="13.64"/>
    <n v="0.51"/>
    <n v="0.83"/>
    <n v="0"/>
    <n v="0"/>
    <n v="0"/>
    <n v="0"/>
    <n v="0"/>
    <n v="0"/>
    <n v="0"/>
    <n v="0"/>
    <n v="672.42000000000007"/>
    <n v="889920"/>
    <n v="613140"/>
    <m/>
    <m/>
    <m/>
  </r>
  <r>
    <x v="1"/>
    <x v="16"/>
    <x v="8"/>
    <x v="27"/>
    <n v="0.66809962469322193"/>
    <n v="283.52"/>
    <n v="720"/>
    <n v="67.59"/>
    <n v="0"/>
    <n v="11.76"/>
    <n v="56.64"/>
    <n v="3.83"/>
    <n v="0.48"/>
    <n v="30"/>
    <n v="4.9000000000000004"/>
    <n v="12.77"/>
    <n v="1.1299999999999999"/>
    <n v="16.84"/>
    <n v="3.09"/>
    <n v="1.3"/>
    <n v="0"/>
    <n v="0"/>
    <n v="0"/>
    <n v="0"/>
    <n v="0"/>
    <n v="0"/>
    <n v="0"/>
    <n v="0"/>
    <n v="493.85"/>
    <n v="184059"/>
    <n v="223380.95"/>
    <m/>
    <m/>
    <m/>
  </r>
  <r>
    <x v="1"/>
    <x v="16"/>
    <x v="1"/>
    <x v="28"/>
    <n v="0.58948155066159469"/>
    <n v="390.92"/>
    <n v="720"/>
    <n v="45.22"/>
    <n v="0.78"/>
    <n v="87.12"/>
    <n v="20.11"/>
    <n v="28.03"/>
    <n v="0.14000000000000001"/>
    <n v="20.13"/>
    <n v="5.7"/>
    <n v="28.44"/>
    <n v="2.73"/>
    <n v="10.039999999999999"/>
    <n v="5.41"/>
    <n v="2.25"/>
    <n v="3.43"/>
    <n v="0"/>
    <n v="0"/>
    <n v="0"/>
    <n v="0"/>
    <n v="0"/>
    <n v="0"/>
    <n v="0"/>
    <n v="650.45000000000005"/>
    <n v="954000"/>
    <n v="1060780"/>
    <m/>
    <m/>
    <m/>
  </r>
  <r>
    <x v="1"/>
    <x v="16"/>
    <x v="0"/>
    <x v="29"/>
    <n v="0.76640449062500005"/>
    <n v="162.36000000000001"/>
    <n v="720"/>
    <n v="16.93"/>
    <n v="0"/>
    <n v="19.149999999999999"/>
    <n v="67.540000000000006"/>
    <n v="23.91"/>
    <n v="0"/>
    <n v="3.33"/>
    <n v="0.05"/>
    <n v="6.65"/>
    <n v="8.98"/>
    <n v="3.13"/>
    <n v="1.22"/>
    <n v="0"/>
    <n v="0"/>
    <n v="0"/>
    <n v="0"/>
    <n v="0"/>
    <n v="0"/>
    <n v="0"/>
    <n v="0"/>
    <n v="0"/>
    <n v="313.25"/>
    <n v="252390"/>
    <n v="580060.19200000004"/>
    <m/>
    <m/>
    <m/>
  </r>
  <r>
    <x v="1"/>
    <x v="16"/>
    <x v="9"/>
    <x v="30"/>
    <n v="0.68999369947471123"/>
    <n v="367.2"/>
    <n v="720"/>
    <n v="70.87"/>
    <n v="2.69"/>
    <n v="22.69"/>
    <n v="109.77"/>
    <n v="0.54"/>
    <n v="0.28999999999999998"/>
    <n v="42.56"/>
    <n v="2.1"/>
    <n v="30.09"/>
    <n v="0.48"/>
    <n v="22.98"/>
    <n v="1.46"/>
    <n v="0"/>
    <n v="1.1100000000000001"/>
    <n v="0"/>
    <n v="0"/>
    <n v="0"/>
    <n v="0"/>
    <n v="0"/>
    <n v="0"/>
    <n v="0"/>
    <n v="674.82999999999993"/>
    <n v="1938980"/>
    <n v="2412275.7923449241"/>
    <m/>
    <m/>
    <m/>
  </r>
  <r>
    <x v="1"/>
    <x v="16"/>
    <x v="1"/>
    <x v="31"/>
    <n v="0.70849828786941205"/>
    <n v="83.2"/>
    <n v="720"/>
    <n v="14.06"/>
    <n v="0"/>
    <n v="14.53"/>
    <n v="3.63"/>
    <n v="5.47"/>
    <n v="0"/>
    <n v="3.21"/>
    <n v="0.35"/>
    <n v="4.47"/>
    <n v="0"/>
    <n v="16.559999999999999"/>
    <n v="0.26"/>
    <n v="0"/>
    <n v="0"/>
    <n v="0"/>
    <n v="0"/>
    <n v="0"/>
    <n v="0"/>
    <n v="0"/>
    <n v="0"/>
    <n v="0"/>
    <n v="145.74"/>
    <n v="187920"/>
    <n v="827130"/>
    <m/>
    <m/>
    <m/>
  </r>
  <r>
    <x v="1"/>
    <x v="17"/>
    <x v="1"/>
    <x v="20"/>
    <n v="0.72997203455072468"/>
    <n v="279.25"/>
    <n v="720"/>
    <n v="14.06"/>
    <n v="0.19"/>
    <n v="8.24"/>
    <n v="73.67"/>
    <n v="16.8"/>
    <n v="1.64"/>
    <n v="8.2899999999999991"/>
    <n v="0.16"/>
    <n v="6.71"/>
    <n v="1.18"/>
    <n v="18.86"/>
    <n v="1.21"/>
    <n v="0"/>
    <n v="0"/>
    <n v="0"/>
    <n v="0"/>
    <n v="0"/>
    <n v="0"/>
    <n v="0"/>
    <n v="0"/>
    <n v="0"/>
    <n v="430.26"/>
    <n v="595440"/>
    <n v="276979.61209076992"/>
    <m/>
    <m/>
    <m/>
  </r>
  <r>
    <x v="1"/>
    <x v="17"/>
    <x v="0"/>
    <x v="21"/>
    <n v="0.75472559189195598"/>
    <n v="398.85"/>
    <n v="720"/>
    <n v="40.56"/>
    <n v="0.54"/>
    <n v="31.83"/>
    <n v="39.53"/>
    <n v="34.1"/>
    <n v="0.26"/>
    <n v="5.01"/>
    <n v="5.89"/>
    <n v="15.29"/>
    <n v="7.75"/>
    <n v="36.43"/>
    <n v="4.1399999999999997"/>
    <n v="0.26"/>
    <n v="0"/>
    <n v="0"/>
    <n v="0"/>
    <n v="0"/>
    <n v="0"/>
    <n v="0"/>
    <n v="0"/>
    <n v="0"/>
    <n v="620.43999999999994"/>
    <n v="615497"/>
    <n v="382812.93840250635"/>
    <m/>
    <m/>
    <m/>
  </r>
  <r>
    <x v="1"/>
    <x v="17"/>
    <x v="0"/>
    <x v="22"/>
    <n v="0.7505692181993574"/>
    <n v="305.52"/>
    <n v="720"/>
    <n v="46.99"/>
    <n v="1.1499999999999999"/>
    <n v="93.84"/>
    <n v="78.75"/>
    <n v="30.03"/>
    <n v="0.24"/>
    <n v="6.25"/>
    <n v="5.18"/>
    <n v="22.81"/>
    <n v="8.6999999999999993"/>
    <n v="32.21"/>
    <n v="5.01"/>
    <n v="1.37"/>
    <n v="0"/>
    <n v="0"/>
    <n v="0"/>
    <n v="0"/>
    <n v="0"/>
    <n v="0"/>
    <n v="0"/>
    <n v="0"/>
    <n v="638.04999999999995"/>
    <n v="455160"/>
    <n v="686603.15429864544"/>
    <m/>
    <m/>
    <m/>
  </r>
  <r>
    <x v="1"/>
    <x v="17"/>
    <x v="0"/>
    <x v="23"/>
    <n v="0.63417728816493235"/>
    <n v="449.87"/>
    <n v="720"/>
    <n v="33.03"/>
    <n v="1.64"/>
    <n v="4.21"/>
    <n v="35.72"/>
    <n v="40.76"/>
    <n v="0.65"/>
    <n v="5.34"/>
    <n v="3.24"/>
    <n v="27.58"/>
    <n v="14.55"/>
    <n v="31.26"/>
    <n v="3.41"/>
    <n v="0.76"/>
    <n v="0"/>
    <n v="0"/>
    <n v="0"/>
    <n v="0"/>
    <n v="0"/>
    <n v="0"/>
    <n v="0"/>
    <n v="0"/>
    <n v="652.02"/>
    <n v="705021"/>
    <n v="769636.15543334954"/>
    <m/>
    <m/>
    <m/>
  </r>
  <r>
    <x v="1"/>
    <x v="17"/>
    <x v="8"/>
    <x v="24"/>
    <n v="0.83060387215507858"/>
    <n v="317.44"/>
    <n v="720"/>
    <n v="48.34"/>
    <n v="2.2999999999999998"/>
    <n v="25.08"/>
    <n v="63.79"/>
    <n v="6.03"/>
    <n v="0.37"/>
    <n v="14.54"/>
    <n v="50.69"/>
    <n v="10.59"/>
    <n v="2.17"/>
    <n v="19.559999999999999"/>
    <n v="0.41"/>
    <n v="0"/>
    <n v="0"/>
    <n v="0"/>
    <n v="0"/>
    <n v="0"/>
    <n v="0"/>
    <n v="0"/>
    <n v="0"/>
    <n v="0"/>
    <n v="561.30999999999995"/>
    <n v="208149"/>
    <n v="65713.607364317824"/>
    <m/>
    <m/>
    <m/>
  </r>
  <r>
    <x v="1"/>
    <x v="17"/>
    <x v="8"/>
    <x v="25"/>
    <n v="0.80682834493599387"/>
    <n v="315.35000000000002"/>
    <n v="720"/>
    <n v="28.35"/>
    <n v="0.53"/>
    <n v="19.82"/>
    <n v="66.8"/>
    <n v="4.05"/>
    <n v="0.55000000000000004"/>
    <n v="14.61"/>
    <n v="9.14"/>
    <n v="8.5500000000000007"/>
    <n v="0"/>
    <n v="2.84"/>
    <n v="2.8"/>
    <n v="0"/>
    <n v="0"/>
    <n v="0"/>
    <n v="0"/>
    <n v="0"/>
    <n v="0"/>
    <n v="0"/>
    <n v="0"/>
    <n v="0"/>
    <n v="473.39"/>
    <n v="203089"/>
    <n v="166643.02793876201"/>
    <m/>
    <m/>
    <m/>
  </r>
  <r>
    <x v="1"/>
    <x v="17"/>
    <x v="1"/>
    <x v="26"/>
    <n v="0.70025838806458685"/>
    <n v="343"/>
    <n v="720"/>
    <n v="36.6"/>
    <n v="0"/>
    <n v="54.08"/>
    <n v="31.59"/>
    <n v="19.41"/>
    <n v="1.2"/>
    <n v="19.43"/>
    <n v="40.98"/>
    <n v="6.29"/>
    <n v="0"/>
    <n v="29.71"/>
    <n v="0.74"/>
    <n v="0"/>
    <n v="0"/>
    <n v="0"/>
    <n v="0"/>
    <n v="0"/>
    <n v="0"/>
    <n v="0"/>
    <n v="0"/>
    <n v="0"/>
    <n v="583.03"/>
    <n v="769680"/>
    <n v="969814.27717398119"/>
    <m/>
    <m/>
    <m/>
  </r>
  <r>
    <x v="1"/>
    <x v="17"/>
    <x v="8"/>
    <x v="27"/>
    <n v="0.66809962469322193"/>
    <n v="367.87"/>
    <n v="720"/>
    <n v="39.83"/>
    <n v="0"/>
    <n v="10.27"/>
    <n v="13.76"/>
    <n v="4.9800000000000004"/>
    <n v="0.04"/>
    <n v="19.47"/>
    <n v="4.62"/>
    <n v="7.06"/>
    <n v="0.12"/>
    <n v="31.57"/>
    <n v="1.97"/>
    <n v="0"/>
    <n v="0"/>
    <n v="0"/>
    <n v="0"/>
    <n v="0"/>
    <n v="0"/>
    <n v="0"/>
    <n v="0"/>
    <n v="0"/>
    <n v="501.56"/>
    <n v="240915"/>
    <n v="163055.98845325664"/>
    <m/>
    <m/>
    <m/>
  </r>
  <r>
    <x v="1"/>
    <x v="17"/>
    <x v="1"/>
    <x v="28"/>
    <n v="0.58948155066159469"/>
    <n v="478.85"/>
    <n v="720"/>
    <n v="45.64"/>
    <n v="0"/>
    <n v="13.65"/>
    <n v="23.48"/>
    <n v="45.09"/>
    <n v="0.1"/>
    <n v="20.38"/>
    <n v="1.68"/>
    <n v="16.89"/>
    <n v="2.4"/>
    <n v="47.06"/>
    <n v="3.55"/>
    <n v="0"/>
    <n v="0.38"/>
    <n v="0"/>
    <n v="0"/>
    <n v="0"/>
    <n v="0"/>
    <n v="0"/>
    <n v="0"/>
    <n v="0"/>
    <n v="699.15000000000009"/>
    <n v="1241910"/>
    <n v="746752.91187549627"/>
    <m/>
    <m/>
    <m/>
  </r>
  <r>
    <x v="1"/>
    <x v="17"/>
    <x v="0"/>
    <x v="29"/>
    <n v="0.76640449062500005"/>
    <n v="391.45"/>
    <n v="720"/>
    <n v="45.5"/>
    <n v="0.21"/>
    <n v="11.93"/>
    <n v="44.63"/>
    <n v="39.81"/>
    <n v="1.01"/>
    <n v="8.7799999999999994"/>
    <n v="8.86"/>
    <n v="27.09"/>
    <n v="15.34"/>
    <n v="22.21"/>
    <n v="3.61"/>
    <n v="0.95"/>
    <n v="0"/>
    <n v="0"/>
    <n v="0"/>
    <n v="0"/>
    <n v="0"/>
    <n v="0"/>
    <n v="0"/>
    <n v="0"/>
    <n v="621.38"/>
    <n v="427082"/>
    <n v="446965.56004494918"/>
    <m/>
    <m/>
    <m/>
  </r>
  <r>
    <x v="1"/>
    <x v="17"/>
    <x v="9"/>
    <x v="30"/>
    <n v="0.68999369947471123"/>
    <n v="306.86"/>
    <n v="720"/>
    <n v="22.68"/>
    <n v="0"/>
    <n v="7.06"/>
    <n v="74.08"/>
    <n v="1.07"/>
    <n v="0"/>
    <n v="17.79"/>
    <n v="2.86"/>
    <n v="29.63"/>
    <n v="0.76"/>
    <n v="28.95"/>
    <n v="1.18"/>
    <n v="0"/>
    <n v="1.46"/>
    <n v="0"/>
    <n v="0"/>
    <n v="0"/>
    <n v="0"/>
    <n v="0"/>
    <n v="0"/>
    <n v="0"/>
    <n v="494.38"/>
    <n v="1606102"/>
    <n v="1285701.5993575107"/>
    <m/>
    <m/>
    <m/>
  </r>
  <r>
    <x v="1"/>
    <x v="17"/>
    <x v="1"/>
    <x v="31"/>
    <n v="0.70849828786941205"/>
    <n v="176.5"/>
    <n v="720"/>
    <n v="26.18"/>
    <n v="9.07"/>
    <n v="6.07"/>
    <n v="28.23"/>
    <n v="12.96"/>
    <n v="0.2"/>
    <n v="7.29"/>
    <n v="7.27"/>
    <n v="11.72"/>
    <n v="0"/>
    <n v="7.39"/>
    <n v="0.53"/>
    <n v="0"/>
    <n v="0"/>
    <n v="0"/>
    <n v="0"/>
    <n v="0"/>
    <n v="0"/>
    <n v="0"/>
    <n v="0"/>
    <n v="0"/>
    <n v="293.40999999999997"/>
    <n v="433800"/>
    <n v="727551.2461890541"/>
    <m/>
    <m/>
    <m/>
  </r>
  <r>
    <x v="1"/>
    <x v="17"/>
    <x v="4"/>
    <x v="32"/>
    <n v="0.65534964867899992"/>
    <n v="302.29000000000002"/>
    <n v="720"/>
    <n v="67.64"/>
    <n v="0.33"/>
    <n v="11.61"/>
    <n v="28.39"/>
    <n v="7.96"/>
    <n v="0.47"/>
    <n v="37.64"/>
    <n v="11.56"/>
    <n v="13.17"/>
    <n v="0"/>
    <n v="-33.659999999999997"/>
    <n v="0.51"/>
    <n v="0"/>
    <n v="0.37"/>
    <n v="0"/>
    <n v="0"/>
    <n v="0"/>
    <n v="0"/>
    <n v="0"/>
    <n v="0"/>
    <n v="0"/>
    <n v="448.28"/>
    <n v="256080"/>
    <n v="262316.5170161078"/>
    <m/>
    <m/>
    <m/>
  </r>
  <r>
    <x v="1"/>
    <x v="17"/>
    <x v="5"/>
    <x v="33"/>
    <n v="0.61918009189467638"/>
    <n v="171.04"/>
    <n v="720"/>
    <n v="93.48"/>
    <n v="0.55000000000000004"/>
    <n v="65.13"/>
    <n v="33.94"/>
    <n v="4.4400000000000004"/>
    <n v="0.08"/>
    <n v="13.44"/>
    <n v="8.73"/>
    <n v="5.5"/>
    <n v="0.36"/>
    <n v="1.36"/>
    <n v="1.1100000000000001"/>
    <n v="3.92"/>
    <n v="0"/>
    <n v="0"/>
    <n v="0"/>
    <n v="0"/>
    <n v="0"/>
    <n v="0"/>
    <n v="0"/>
    <n v="0"/>
    <n v="403.08000000000004"/>
    <n v="372600"/>
    <n v="631038.18107536074"/>
    <m/>
    <m/>
    <m/>
  </r>
  <r>
    <x v="1"/>
    <x v="17"/>
    <x v="8"/>
    <x v="34"/>
    <n v="0"/>
    <n v="374.51"/>
    <n v="720"/>
    <n v="41.5"/>
    <n v="2.5299999999999998"/>
    <n v="19.12"/>
    <n v="118.77"/>
    <n v="1.79"/>
    <n v="1.04"/>
    <n v="25.58"/>
    <n v="20.14"/>
    <n v="6.57"/>
    <n v="0"/>
    <n v="-15.74"/>
    <n v="1.1499999999999999"/>
    <n v="0"/>
    <n v="0.93"/>
    <n v="0"/>
    <n v="0"/>
    <n v="0"/>
    <n v="0"/>
    <n v="0"/>
    <n v="0"/>
    <n v="4"/>
    <n v="601.49"/>
    <n v="0"/>
    <n v="0"/>
    <m/>
    <m/>
    <m/>
  </r>
  <r>
    <x v="1"/>
    <x v="17"/>
    <x v="5"/>
    <x v="35"/>
    <n v="0"/>
    <n v="148.53"/>
    <n v="720"/>
    <n v="152.38"/>
    <n v="0"/>
    <n v="62.74"/>
    <n v="74.680000000000007"/>
    <n v="1.4"/>
    <n v="0"/>
    <n v="21.88"/>
    <n v="5.54"/>
    <n v="2.44"/>
    <n v="0.89"/>
    <n v="7.93"/>
    <n v="1.89"/>
    <n v="1.61"/>
    <n v="0.53"/>
    <n v="0"/>
    <n v="0"/>
    <n v="0"/>
    <n v="0"/>
    <n v="0"/>
    <n v="0"/>
    <n v="0"/>
    <n v="482.43999999999994"/>
    <n v="0"/>
    <n v="0"/>
    <m/>
    <m/>
    <m/>
  </r>
  <r>
    <x v="1"/>
    <x v="18"/>
    <x v="1"/>
    <x v="20"/>
    <n v="0.72997203455072468"/>
    <n v="487.77"/>
    <n v="720"/>
    <n v="35.130000000000003"/>
    <n v="0"/>
    <n v="19.760000000000002"/>
    <n v="57.45"/>
    <n v="29.61"/>
    <n v="0.44"/>
    <n v="19.850000000000001"/>
    <n v="11.09"/>
    <n v="11.14"/>
    <n v="1.94"/>
    <n v="22.71"/>
    <n v="2.2400000000000002"/>
    <n v="0"/>
    <n v="8.83"/>
    <n v="0"/>
    <n v="0"/>
    <n v="0"/>
    <n v="0"/>
    <n v="0"/>
    <n v="0"/>
    <n v="0"/>
    <n v="707.96"/>
    <n v="1033200"/>
    <m/>
    <m/>
    <m/>
    <m/>
  </r>
  <r>
    <x v="1"/>
    <x v="18"/>
    <x v="0"/>
    <x v="21"/>
    <n v="0.75472559189195598"/>
    <n v="495.51"/>
    <n v="720"/>
    <n v="31.4"/>
    <n v="0"/>
    <n v="16.170000000000002"/>
    <n v="19.8"/>
    <n v="34.42"/>
    <n v="0.23"/>
    <n v="12.78"/>
    <n v="2.1800000000000002"/>
    <n v="10.8"/>
    <n v="3.9"/>
    <n v="48.06"/>
    <n v="3.26"/>
    <n v="26.96"/>
    <n v="0"/>
    <n v="0"/>
    <n v="0"/>
    <n v="0"/>
    <n v="0"/>
    <n v="0"/>
    <n v="0"/>
    <n v="0"/>
    <n v="705.47"/>
    <n v="721316"/>
    <m/>
    <m/>
    <m/>
    <m/>
  </r>
  <r>
    <x v="1"/>
    <x v="18"/>
    <x v="0"/>
    <x v="22"/>
    <n v="0.7505692181993574"/>
    <n v="486.21"/>
    <n v="720"/>
    <n v="33.81"/>
    <n v="2.15"/>
    <n v="5.64"/>
    <n v="38.549999999999997"/>
    <n v="43.34"/>
    <n v="0.88"/>
    <n v="5.8"/>
    <n v="2.96"/>
    <n v="15.87"/>
    <n v="4.1900000000000004"/>
    <n v="60.4"/>
    <n v="2.64"/>
    <n v="0.8"/>
    <n v="0.62"/>
    <n v="0"/>
    <n v="0"/>
    <n v="0"/>
    <n v="0"/>
    <n v="0"/>
    <n v="0"/>
    <n v="0"/>
    <n v="703.86"/>
    <n v="714840"/>
    <m/>
    <m/>
    <m/>
    <m/>
  </r>
  <r>
    <x v="1"/>
    <x v="18"/>
    <x v="0"/>
    <x v="23"/>
    <n v="0.63417728816493235"/>
    <n v="544.41999999999996"/>
    <n v="720"/>
    <n v="30.8"/>
    <n v="0.68"/>
    <n v="0.99"/>
    <n v="31.65"/>
    <n v="41.89"/>
    <n v="0.03"/>
    <n v="13.32"/>
    <n v="0.54"/>
    <n v="7.55"/>
    <n v="3.79"/>
    <n v="4.63"/>
    <n v="1.73"/>
    <n v="28.16"/>
    <n v="0"/>
    <n v="0"/>
    <n v="0"/>
    <n v="0"/>
    <n v="0"/>
    <n v="0"/>
    <n v="0"/>
    <n v="0"/>
    <n v="710.18"/>
    <n v="858386"/>
    <m/>
    <m/>
    <m/>
    <m/>
  </r>
  <r>
    <x v="1"/>
    <x v="18"/>
    <x v="8"/>
    <x v="24"/>
    <n v="0.83060387215507858"/>
    <n v="532.72"/>
    <n v="720"/>
    <n v="35.950000000000003"/>
    <n v="0"/>
    <n v="9.73"/>
    <n v="79.569999999999993"/>
    <n v="4.54"/>
    <n v="0.5"/>
    <n v="19.420000000000002"/>
    <n v="6.31"/>
    <n v="3.88"/>
    <n v="0"/>
    <n v="17.03"/>
    <n v="0.93"/>
    <n v="0"/>
    <n v="0"/>
    <n v="0"/>
    <n v="0"/>
    <n v="0"/>
    <n v="0"/>
    <n v="0"/>
    <n v="0"/>
    <n v="0"/>
    <n v="710.58"/>
    <n v="348340"/>
    <m/>
    <m/>
    <m/>
    <m/>
  </r>
  <r>
    <x v="1"/>
    <x v="18"/>
    <x v="8"/>
    <x v="25"/>
    <n v="0.80682834493599387"/>
    <n v="448.84"/>
    <n v="720"/>
    <n v="56.34"/>
    <n v="0"/>
    <n v="13.61"/>
    <n v="9.3800000000000008"/>
    <n v="6.08"/>
    <n v="0.77"/>
    <n v="22.17"/>
    <n v="4.87"/>
    <n v="7.33"/>
    <n v="0"/>
    <n v="12.39"/>
    <n v="4.7"/>
    <n v="0"/>
    <n v="0"/>
    <n v="0"/>
    <n v="0"/>
    <n v="0"/>
    <n v="0"/>
    <n v="0"/>
    <n v="0"/>
    <n v="0"/>
    <n v="586.48"/>
    <n v="282808"/>
    <m/>
    <m/>
    <m/>
    <m/>
  </r>
  <r>
    <x v="1"/>
    <x v="18"/>
    <x v="1"/>
    <x v="26"/>
    <n v="0.70025838806458685"/>
    <n v="324.52"/>
    <n v="720"/>
    <n v="33.54"/>
    <n v="0.64"/>
    <n v="43.44"/>
    <n v="52.25"/>
    <n v="18.79"/>
    <n v="0.73"/>
    <n v="23.23"/>
    <n v="18.39"/>
    <n v="8.66"/>
    <n v="0.01"/>
    <n v="27.25"/>
    <n v="1.38"/>
    <n v="0.04"/>
    <n v="0.82"/>
    <n v="0"/>
    <n v="0"/>
    <n v="0"/>
    <n v="0"/>
    <n v="0"/>
    <n v="0"/>
    <n v="0"/>
    <n v="553.68999999999994"/>
    <n v="725040"/>
    <m/>
    <m/>
    <m/>
    <m/>
  </r>
  <r>
    <x v="1"/>
    <x v="18"/>
    <x v="8"/>
    <x v="27"/>
    <n v="0.66809962469322193"/>
    <n v="504.76"/>
    <n v="720"/>
    <n v="85.68"/>
    <n v="0"/>
    <n v="11.8"/>
    <n v="10.45"/>
    <n v="5.35"/>
    <n v="0.2"/>
    <n v="43.6"/>
    <n v="4.21"/>
    <n v="6.59"/>
    <n v="0"/>
    <n v="26.1"/>
    <n v="6.28"/>
    <n v="0"/>
    <n v="1.2"/>
    <n v="0"/>
    <n v="0"/>
    <n v="0"/>
    <n v="0"/>
    <n v="0"/>
    <n v="0"/>
    <n v="0"/>
    <n v="706.22"/>
    <n v="331680"/>
    <m/>
    <m/>
    <m/>
    <m/>
  </r>
  <r>
    <x v="1"/>
    <x v="18"/>
    <x v="1"/>
    <x v="28"/>
    <n v="0.58948155066159469"/>
    <n v="326.02999999999997"/>
    <n v="720"/>
    <n v="46.73"/>
    <n v="0"/>
    <n v="93.47"/>
    <n v="43.2"/>
    <n v="31.15"/>
    <n v="0.08"/>
    <n v="17.7"/>
    <n v="6.7"/>
    <n v="16.88"/>
    <n v="2.44"/>
    <n v="43.45"/>
    <n v="5.73"/>
    <n v="0.08"/>
    <n v="0"/>
    <n v="0"/>
    <n v="0"/>
    <n v="0"/>
    <n v="0"/>
    <n v="0"/>
    <n v="0"/>
    <n v="0"/>
    <n v="633.63999999999987"/>
    <n v="902760"/>
    <m/>
    <m/>
    <m/>
    <m/>
  </r>
  <r>
    <x v="1"/>
    <x v="18"/>
    <x v="0"/>
    <x v="29"/>
    <n v="0.76640449062500005"/>
    <n v="472.33"/>
    <n v="720"/>
    <n v="37.130000000000003"/>
    <n v="3.83"/>
    <n v="21.22"/>
    <n v="30.31"/>
    <n v="42.73"/>
    <n v="0.94"/>
    <n v="10.23"/>
    <n v="5.0199999999999996"/>
    <n v="12.72"/>
    <n v="7.98"/>
    <n v="32.82"/>
    <n v="2.64"/>
    <n v="17.61"/>
    <n v="0.31"/>
    <n v="0"/>
    <n v="0"/>
    <n v="0"/>
    <n v="0"/>
    <n v="0"/>
    <n v="0"/>
    <n v="0"/>
    <n v="697.81999999999994"/>
    <n v="698329"/>
    <m/>
    <m/>
    <m/>
    <m/>
  </r>
  <r>
    <x v="1"/>
    <x v="18"/>
    <x v="9"/>
    <x v="30"/>
    <n v="0.68999369947471123"/>
    <n v="368.37"/>
    <n v="720"/>
    <n v="28.09"/>
    <n v="0.7"/>
    <n v="94.75"/>
    <n v="71.19"/>
    <n v="1.68"/>
    <n v="1.44"/>
    <n v="42.62"/>
    <n v="3.05"/>
    <n v="41.56"/>
    <n v="0.91"/>
    <n v="45.97"/>
    <n v="1.41"/>
    <n v="0"/>
    <n v="0"/>
    <n v="0"/>
    <n v="0"/>
    <n v="0"/>
    <n v="0"/>
    <n v="0"/>
    <n v="0"/>
    <n v="0"/>
    <n v="701.74"/>
    <n v="1861667"/>
    <m/>
    <m/>
    <m/>
    <m/>
  </r>
  <r>
    <x v="1"/>
    <x v="18"/>
    <x v="1"/>
    <x v="31"/>
    <n v="0.70849828786941205"/>
    <n v="373.53"/>
    <n v="720"/>
    <n v="88.25"/>
    <n v="1.85"/>
    <n v="57.29"/>
    <n v="32.979999999999997"/>
    <n v="20.84"/>
    <n v="0.28000000000000003"/>
    <n v="25.39"/>
    <n v="58"/>
    <n v="15.12"/>
    <n v="1.43"/>
    <n v="33.85"/>
    <n v="1.29"/>
    <n v="1.19"/>
    <n v="0"/>
    <n v="0"/>
    <n v="0"/>
    <n v="0"/>
    <n v="0"/>
    <n v="0"/>
    <n v="0"/>
    <n v="0"/>
    <n v="711.29"/>
    <n v="883800"/>
    <m/>
    <m/>
    <m/>
    <m/>
  </r>
  <r>
    <x v="1"/>
    <x v="18"/>
    <x v="4"/>
    <x v="32"/>
    <n v="0.65534964867899992"/>
    <n v="422.58"/>
    <n v="720"/>
    <n v="68.94"/>
    <n v="1.18"/>
    <n v="13.33"/>
    <n v="53.82"/>
    <n v="14.63"/>
    <n v="0.25"/>
    <n v="52"/>
    <n v="14.71"/>
    <n v="11.64"/>
    <n v="0.88"/>
    <n v="7.39"/>
    <n v="1.87"/>
    <n v="0"/>
    <n v="38.42"/>
    <n v="0"/>
    <n v="0"/>
    <n v="0"/>
    <n v="0"/>
    <n v="0"/>
    <n v="0"/>
    <n v="0"/>
    <n v="701.64"/>
    <n v="380880"/>
    <m/>
    <m/>
    <m/>
    <m/>
  </r>
  <r>
    <x v="1"/>
    <x v="18"/>
    <x v="5"/>
    <x v="33"/>
    <n v="0.61918009189467638"/>
    <n v="174.78"/>
    <n v="720"/>
    <n v="99.72"/>
    <n v="4.47"/>
    <n v="267.52999999999997"/>
    <n v="51.22"/>
    <n v="2.31"/>
    <n v="1.31"/>
    <n v="14.53"/>
    <n v="67.260000000000005"/>
    <n v="2.19"/>
    <n v="2.2999999999999998"/>
    <n v="4.1900000000000004"/>
    <n v="0.97"/>
    <n v="8.39"/>
    <n v="0.48"/>
    <n v="0"/>
    <n v="0"/>
    <n v="0"/>
    <n v="0"/>
    <n v="0"/>
    <n v="0"/>
    <n v="0"/>
    <n v="701.65"/>
    <n v="386450"/>
    <m/>
    <m/>
    <m/>
    <m/>
  </r>
  <r>
    <x v="1"/>
    <x v="18"/>
    <x v="8"/>
    <x v="34"/>
    <n v="0"/>
    <n v="283.36"/>
    <n v="720"/>
    <n v="56.06"/>
    <n v="4.83"/>
    <n v="21.7"/>
    <n v="187.49"/>
    <n v="0.45"/>
    <n v="0.85"/>
    <n v="30.96"/>
    <n v="36.85"/>
    <n v="8.74"/>
    <n v="0"/>
    <n v="20.79"/>
    <n v="0.79"/>
    <n v="0"/>
    <n v="0"/>
    <n v="0"/>
    <n v="0"/>
    <n v="0"/>
    <n v="0"/>
    <n v="0"/>
    <n v="0"/>
    <n v="5"/>
    <n v="657.74000000000012"/>
    <n v="0"/>
    <m/>
    <m/>
    <m/>
    <m/>
  </r>
  <r>
    <x v="1"/>
    <x v="18"/>
    <x v="5"/>
    <x v="35"/>
    <n v="0"/>
    <n v="63.39"/>
    <n v="720"/>
    <n v="117.19"/>
    <n v="5.53"/>
    <n v="35.270000000000003"/>
    <n v="73.069999999999993"/>
    <n v="3.83"/>
    <n v="0.28999999999999998"/>
    <n v="12.31"/>
    <n v="19.760000000000002"/>
    <n v="4.78"/>
    <n v="0.36"/>
    <n v="5.94"/>
    <n v="1.04"/>
    <n v="1.48"/>
    <n v="0"/>
    <n v="0"/>
    <n v="0"/>
    <n v="0"/>
    <n v="0"/>
    <n v="0"/>
    <n v="0"/>
    <n v="0"/>
    <n v="344.24"/>
    <n v="0"/>
    <m/>
    <m/>
    <m/>
    <m/>
  </r>
  <r>
    <x v="1"/>
    <x v="18"/>
    <x v="4"/>
    <x v="36"/>
    <n v="0.65535288233543132"/>
    <n v="481.53"/>
    <n v="720"/>
    <n v="44.12"/>
    <n v="0"/>
    <n v="16.21"/>
    <n v="81.010000000000005"/>
    <n v="10.63"/>
    <n v="0.03"/>
    <n v="52.06"/>
    <n v="1.34"/>
    <n v="9.01"/>
    <n v="0.1"/>
    <n v="2.75"/>
    <n v="1.9"/>
    <n v="0"/>
    <n v="0"/>
    <n v="0"/>
    <n v="0"/>
    <n v="0"/>
    <n v="0"/>
    <n v="0"/>
    <n v="0"/>
    <n v="1"/>
    <n v="701.31"/>
    <n v="454080"/>
    <m/>
    <m/>
    <m/>
    <m/>
  </r>
  <r>
    <x v="1"/>
    <x v="18"/>
    <x v="10"/>
    <x v="37"/>
    <n v="0"/>
    <n v="316.77999999999997"/>
    <n v="720"/>
    <n v="107.95"/>
    <n v="0.71"/>
    <n v="101.26"/>
    <n v="41.41"/>
    <n v="24.28"/>
    <n v="0.63"/>
    <n v="13.29"/>
    <n v="19.420000000000002"/>
    <n v="10.41"/>
    <n v="9.5500000000000007"/>
    <n v="35.81"/>
    <n v="0"/>
    <n v="0"/>
    <n v="0"/>
    <n v="0"/>
    <n v="0"/>
    <n v="0"/>
    <n v="0"/>
    <n v="0"/>
    <n v="0"/>
    <n v="24"/>
    <n v="705.84"/>
    <m/>
    <m/>
    <m/>
    <m/>
    <m/>
  </r>
  <r>
    <x v="1"/>
    <x v="18"/>
    <x v="10"/>
    <x v="38"/>
    <n v="0"/>
    <n v="283.02999999999997"/>
    <n v="720"/>
    <n v="86.92"/>
    <n v="7.39"/>
    <n v="11.13"/>
    <n v="152.9"/>
    <n v="11.31"/>
    <n v="0.64"/>
    <n v="53.69"/>
    <n v="18.84"/>
    <n v="26.7"/>
    <n v="1.63"/>
    <n v="-35.07"/>
    <n v="1.06"/>
    <n v="0"/>
    <n v="0"/>
    <n v="0"/>
    <n v="0"/>
    <n v="0"/>
    <n v="0"/>
    <n v="0"/>
    <n v="0"/>
    <n v="0"/>
    <n v="620.16999999999996"/>
    <m/>
    <m/>
    <m/>
    <m/>
    <m/>
  </r>
  <r>
    <x v="1"/>
    <x v="18"/>
    <x v="2"/>
    <x v="39"/>
    <n v="0"/>
    <n v="368.46"/>
    <n v="720"/>
    <n v="101.99"/>
    <n v="0"/>
    <n v="48.06"/>
    <n v="30.27"/>
    <n v="31.42"/>
    <n v="0.22"/>
    <n v="30.1"/>
    <n v="17.420000000000002"/>
    <n v="10.34"/>
    <n v="2.76"/>
    <n v="49.11"/>
    <n v="3"/>
    <n v="6.21"/>
    <n v="0"/>
    <n v="0"/>
    <n v="0"/>
    <n v="0"/>
    <n v="0"/>
    <n v="0"/>
    <n v="0"/>
    <n v="0"/>
    <n v="699.3599999999999"/>
    <n v="955771"/>
    <m/>
    <m/>
    <m/>
    <m/>
  </r>
  <r>
    <x v="1"/>
    <x v="18"/>
    <x v="10"/>
    <x v="40"/>
    <n v="0"/>
    <n v="392.78"/>
    <n v="720"/>
    <n v="46.97"/>
    <n v="1.1499999999999999"/>
    <n v="23.02"/>
    <n v="97.59"/>
    <n v="3.39"/>
    <n v="0.18"/>
    <n v="15.49"/>
    <n v="0"/>
    <n v="37.64"/>
    <n v="1.1000000000000001"/>
    <n v="42.84"/>
    <n v="0.83"/>
    <n v="0.78"/>
    <n v="0.28000000000000003"/>
    <n v="0"/>
    <n v="0"/>
    <n v="0"/>
    <n v="0"/>
    <n v="0"/>
    <n v="0"/>
    <n v="0"/>
    <n v="664.04"/>
    <n v="1987020"/>
    <m/>
    <m/>
    <m/>
    <m/>
  </r>
  <r>
    <x v="1"/>
    <x v="19"/>
    <x v="1"/>
    <x v="20"/>
    <n v="0.72997203455072468"/>
    <n v="516.89"/>
    <n v="744"/>
    <n v="24.01"/>
    <n v="1.27"/>
    <n v="11.48"/>
    <n v="48.99"/>
    <n v="34.11"/>
    <n v="0.69"/>
    <n v="16.809999999999999"/>
    <n v="1.08"/>
    <n v="13.72"/>
    <n v="0.19"/>
    <n v="45.39"/>
    <n v="1.99"/>
    <n v="0.93"/>
    <n v="0"/>
    <n v="0"/>
    <n v="0"/>
    <n v="0"/>
    <n v="0"/>
    <n v="0"/>
    <n v="0"/>
    <n v="0"/>
    <n v="717.55"/>
    <n v="1109880"/>
    <n v="999630"/>
    <m/>
    <m/>
    <m/>
  </r>
  <r>
    <x v="1"/>
    <x v="19"/>
    <x v="0"/>
    <x v="21"/>
    <n v="0.75472559189195598"/>
    <n v="475.7"/>
    <n v="744"/>
    <n v="30.84"/>
    <n v="0.23"/>
    <n v="21.9"/>
    <n v="42.37"/>
    <n v="31.38"/>
    <n v="0.04"/>
    <n v="5.93"/>
    <n v="2.54"/>
    <n v="17.86"/>
    <n v="4.32"/>
    <n v="3.65"/>
    <n v="2.1800000000000002"/>
    <n v="0"/>
    <n v="0"/>
    <n v="0"/>
    <n v="0"/>
    <n v="0"/>
    <n v="0"/>
    <n v="0"/>
    <n v="0"/>
    <n v="0"/>
    <n v="638.93999999999994"/>
    <n v="694300"/>
    <n v="601089.48800000001"/>
    <m/>
    <m/>
    <m/>
  </r>
  <r>
    <x v="1"/>
    <x v="19"/>
    <x v="0"/>
    <x v="22"/>
    <n v="0.7505692181993574"/>
    <n v="453.85"/>
    <n v="744"/>
    <n v="35.75"/>
    <n v="0.32"/>
    <n v="25.56"/>
    <n v="62.44"/>
    <n v="42.41"/>
    <n v="0.05"/>
    <n v="5.98"/>
    <n v="10.039999999999999"/>
    <n v="16.68"/>
    <n v="7.05"/>
    <n v="14.18"/>
    <n v="3.47"/>
    <n v="0.18"/>
    <n v="0"/>
    <n v="0"/>
    <n v="0"/>
    <n v="0"/>
    <n v="0"/>
    <n v="0"/>
    <n v="0"/>
    <n v="0"/>
    <n v="677.96"/>
    <n v="652560"/>
    <n v="583337.88"/>
    <m/>
    <m/>
    <m/>
  </r>
  <r>
    <x v="1"/>
    <x v="19"/>
    <x v="0"/>
    <x v="23"/>
    <n v="0.63417728816493235"/>
    <n v="557.66"/>
    <n v="744"/>
    <n v="30.94"/>
    <n v="0.23"/>
    <n v="9.6"/>
    <n v="23.92"/>
    <n v="48.98"/>
    <n v="0.05"/>
    <n v="5.38"/>
    <n v="3.02"/>
    <n v="12.23"/>
    <n v="12.98"/>
    <n v="15.18"/>
    <n v="2.15"/>
    <n v="0"/>
    <n v="0"/>
    <n v="0"/>
    <n v="0"/>
    <n v="0"/>
    <n v="0"/>
    <n v="0"/>
    <n v="0"/>
    <n v="0"/>
    <n v="722.31999999999994"/>
    <n v="904730"/>
    <n v="678316.25099999993"/>
    <m/>
    <m/>
    <m/>
  </r>
  <r>
    <x v="1"/>
    <x v="19"/>
    <x v="8"/>
    <x v="24"/>
    <n v="0.83060387215507858"/>
    <n v="547.41999999999996"/>
    <n v="744"/>
    <n v="39.299999999999997"/>
    <n v="0"/>
    <n v="6.04"/>
    <n v="46.51"/>
    <n v="7.91"/>
    <n v="0.11"/>
    <n v="23.65"/>
    <n v="4.68"/>
    <n v="12"/>
    <n v="0.1"/>
    <n v="8.91"/>
    <n v="0.56000000000000005"/>
    <n v="0"/>
    <n v="0"/>
    <n v="0"/>
    <n v="0"/>
    <n v="0"/>
    <n v="0"/>
    <n v="0"/>
    <n v="0"/>
    <n v="0"/>
    <n v="697.18999999999994"/>
    <n v="354256"/>
    <n v="328256.55000000005"/>
    <m/>
    <m/>
    <m/>
  </r>
  <r>
    <x v="1"/>
    <x v="19"/>
    <x v="8"/>
    <x v="25"/>
    <n v="0.80682834493599387"/>
    <n v="147.44"/>
    <n v="744"/>
    <n v="9.25"/>
    <n v="0.45"/>
    <n v="5.15"/>
    <n v="3.65"/>
    <n v="1.31"/>
    <n v="0.22"/>
    <n v="4.7699999999999996"/>
    <n v="1.41"/>
    <n v="5.05"/>
    <n v="0.35"/>
    <n v="5.09"/>
    <n v="0.93"/>
    <n v="0"/>
    <n v="0"/>
    <n v="0"/>
    <n v="0"/>
    <n v="0"/>
    <n v="0"/>
    <n v="0"/>
    <n v="0"/>
    <n v="0"/>
    <n v="185.07"/>
    <n v="95836"/>
    <n v="224365.93"/>
    <m/>
    <m/>
    <m/>
  </r>
  <r>
    <x v="1"/>
    <x v="19"/>
    <x v="1"/>
    <x v="26"/>
    <n v="0.70025838806458685"/>
    <n v="421.8"/>
    <n v="744"/>
    <n v="43.1"/>
    <n v="0.98"/>
    <n v="50.67"/>
    <n v="35.33"/>
    <n v="32.56"/>
    <n v="0.78"/>
    <n v="28.25"/>
    <n v="63.7"/>
    <n v="9.16"/>
    <n v="6.17"/>
    <n v="25.04"/>
    <n v="0.67"/>
    <n v="1.91"/>
    <n v="0"/>
    <n v="0"/>
    <n v="0"/>
    <n v="0"/>
    <n v="0"/>
    <n v="0"/>
    <n v="0"/>
    <n v="0"/>
    <n v="720.12000000000012"/>
    <n v="953640"/>
    <n v="996390"/>
    <m/>
    <m/>
    <m/>
  </r>
  <r>
    <x v="1"/>
    <x v="19"/>
    <x v="8"/>
    <x v="27"/>
    <n v="0.66809962469322193"/>
    <n v="491.14"/>
    <n v="744"/>
    <n v="73.19"/>
    <n v="0"/>
    <n v="45.28"/>
    <n v="51.88"/>
    <n v="6.57"/>
    <n v="0.52"/>
    <n v="36.39"/>
    <n v="2.79"/>
    <n v="7.1"/>
    <n v="0.05"/>
    <n v="17.399999999999999"/>
    <n v="2.89"/>
    <n v="0"/>
    <n v="0"/>
    <n v="0"/>
    <n v="0"/>
    <n v="0"/>
    <n v="0"/>
    <n v="0"/>
    <n v="0"/>
    <n v="0"/>
    <n v="735.19999999999993"/>
    <n v="313532"/>
    <n v="216879.38500000001"/>
    <m/>
    <m/>
    <m/>
  </r>
  <r>
    <x v="1"/>
    <x v="19"/>
    <x v="1"/>
    <x v="28"/>
    <n v="0.58948155066159469"/>
    <n v="405.17"/>
    <n v="744"/>
    <n v="40.76"/>
    <n v="0.28000000000000003"/>
    <n v="11.66"/>
    <n v="47.65"/>
    <n v="39.76"/>
    <n v="0.36"/>
    <n v="13.9"/>
    <n v="0.2"/>
    <n v="32.450000000000003"/>
    <n v="0.9"/>
    <n v="16.48"/>
    <n v="3.88"/>
    <n v="0"/>
    <n v="38.72"/>
    <n v="0"/>
    <n v="0"/>
    <n v="0"/>
    <n v="0"/>
    <n v="0"/>
    <n v="0"/>
    <n v="0"/>
    <n v="652.16999999999996"/>
    <n v="1019640"/>
    <n v="813600"/>
    <m/>
    <m/>
    <m/>
  </r>
  <r>
    <x v="1"/>
    <x v="19"/>
    <x v="0"/>
    <x v="29"/>
    <n v="0.76640449062500005"/>
    <n v="31.66"/>
    <n v="744"/>
    <n v="5.89"/>
    <n v="0"/>
    <n v="8.7799999999999994"/>
    <n v="26.49"/>
    <n v="2.5499999999999998"/>
    <n v="0"/>
    <n v="0.73"/>
    <n v="0.6"/>
    <n v="4.8499999999999996"/>
    <n v="1.1599999999999999"/>
    <n v="0.62"/>
    <n v="0.54"/>
    <n v="0.16"/>
    <n v="0"/>
    <n v="0"/>
    <n v="0"/>
    <n v="0"/>
    <n v="0"/>
    <n v="0"/>
    <n v="0"/>
    <n v="0"/>
    <n v="84.029999999999987"/>
    <n v="51640"/>
    <n v="346301.196"/>
    <m/>
    <m/>
    <m/>
  </r>
  <r>
    <x v="1"/>
    <x v="19"/>
    <x v="9"/>
    <x v="30"/>
    <n v="0.68999369947471123"/>
    <n v="371.76"/>
    <n v="744"/>
    <n v="67.05"/>
    <n v="4.87"/>
    <n v="26.14"/>
    <n v="102.39"/>
    <n v="0.34"/>
    <n v="0.14000000000000001"/>
    <n v="26.38"/>
    <n v="0.86"/>
    <n v="56.92"/>
    <n v="0.6"/>
    <n v="50.26"/>
    <n v="2.2200000000000002"/>
    <n v="0.26"/>
    <n v="0.99"/>
    <n v="0"/>
    <n v="0"/>
    <n v="0"/>
    <n v="0"/>
    <n v="0"/>
    <n v="0"/>
    <n v="0"/>
    <n v="711.18000000000006"/>
    <n v="2308996"/>
    <n v="2561288.7072056592"/>
    <m/>
    <m/>
    <m/>
  </r>
  <r>
    <x v="1"/>
    <x v="19"/>
    <x v="1"/>
    <x v="31"/>
    <n v="0.70849828786941205"/>
    <n v="220.94"/>
    <n v="744"/>
    <n v="86.77"/>
    <n v="0.45"/>
    <n v="41.44"/>
    <n v="23.3"/>
    <n v="10.56"/>
    <n v="0"/>
    <n v="13.69"/>
    <n v="27.31"/>
    <n v="13.67"/>
    <n v="0.35"/>
    <n v="11.22"/>
    <n v="1.04"/>
    <n v="0.2"/>
    <n v="0"/>
    <n v="0"/>
    <n v="0"/>
    <n v="0"/>
    <n v="0"/>
    <n v="0"/>
    <n v="0"/>
    <n v="0"/>
    <n v="450.93999999999994"/>
    <n v="502560"/>
    <n v="662520"/>
    <m/>
    <m/>
    <m/>
  </r>
  <r>
    <x v="1"/>
    <x v="20"/>
    <x v="1"/>
    <x v="20"/>
    <n v="0.72997203455072468"/>
    <n v="305.83"/>
    <n v="744"/>
    <n v="18.899999999999999"/>
    <n v="0"/>
    <n v="83.33"/>
    <n v="9.39"/>
    <n v="18.309999999999999"/>
    <n v="0.12"/>
    <n v="15.33"/>
    <n v="2.62"/>
    <n v="7.64"/>
    <n v="0.54"/>
    <n v="-6.25"/>
    <n v="1.66"/>
    <n v="0"/>
    <n v="0"/>
    <n v="0"/>
    <n v="0"/>
    <n v="0"/>
    <n v="0"/>
    <n v="0"/>
    <n v="0"/>
    <n v="0"/>
    <n v="457.41999999999996"/>
    <n v="672480"/>
    <n v="770584.13216717588"/>
    <m/>
    <m/>
    <m/>
  </r>
  <r>
    <x v="1"/>
    <x v="20"/>
    <x v="0"/>
    <x v="21"/>
    <n v="0.75472559189195598"/>
    <n v="405.58"/>
    <n v="744"/>
    <n v="39.630000000000003"/>
    <n v="27.29"/>
    <n v="26.26"/>
    <n v="10.08"/>
    <n v="36.21"/>
    <n v="0.56000000000000005"/>
    <n v="5.32"/>
    <n v="10.67"/>
    <n v="10.79"/>
    <n v="11.32"/>
    <n v="24.52"/>
    <n v="2.5"/>
    <n v="0.72"/>
    <n v="0"/>
    <n v="11.76"/>
    <n v="0"/>
    <n v="0"/>
    <n v="0"/>
    <n v="0"/>
    <n v="0"/>
    <n v="0"/>
    <n v="623.20999999999992"/>
    <n v="668291"/>
    <n v="664370.85249294993"/>
    <m/>
    <m/>
    <m/>
  </r>
  <r>
    <x v="1"/>
    <x v="20"/>
    <x v="0"/>
    <x v="22"/>
    <n v="0.7505692181993574"/>
    <n v="278.26"/>
    <n v="744"/>
    <n v="21.96"/>
    <n v="0.28999999999999998"/>
    <n v="15.07"/>
    <n v="8.81"/>
    <n v="28.29"/>
    <n v="0.03"/>
    <n v="2.8"/>
    <n v="12.22"/>
    <n v="11.44"/>
    <n v="8.1"/>
    <n v="24.67"/>
    <n v="2.84"/>
    <n v="0.28999999999999998"/>
    <n v="0"/>
    <n v="0"/>
    <n v="0"/>
    <n v="0"/>
    <n v="0"/>
    <n v="0"/>
    <n v="0"/>
    <n v="0"/>
    <n v="415.07"/>
    <n v="438480"/>
    <n v="738432.17886027822"/>
    <m/>
    <m/>
    <m/>
  </r>
  <r>
    <x v="1"/>
    <x v="20"/>
    <x v="0"/>
    <x v="23"/>
    <n v="0.63417728816493235"/>
    <n v="385.36"/>
    <n v="744"/>
    <n v="18.71"/>
    <n v="1.01"/>
    <n v="9.11"/>
    <n v="9.7799999999999994"/>
    <n v="33.74"/>
    <n v="0.08"/>
    <n v="5.29"/>
    <n v="2.59"/>
    <n v="37.53"/>
    <n v="14.19"/>
    <n v="12.12"/>
    <n v="2.1"/>
    <n v="0.57999999999999996"/>
    <n v="0"/>
    <n v="25.37"/>
    <n v="0"/>
    <n v="0"/>
    <n v="0"/>
    <n v="0"/>
    <n v="0"/>
    <n v="0"/>
    <n v="557.56000000000006"/>
    <n v="708350"/>
    <n v="773832.59952874191"/>
    <m/>
    <m/>
    <m/>
  </r>
  <r>
    <x v="1"/>
    <x v="20"/>
    <x v="8"/>
    <x v="24"/>
    <n v="0.83060387215507858"/>
    <n v="87.96"/>
    <n v="744"/>
    <n v="18.559999999999999"/>
    <n v="0"/>
    <n v="15.78"/>
    <n v="48.13"/>
    <n v="0.5"/>
    <n v="0.11"/>
    <n v="4.22"/>
    <n v="3.85"/>
    <n v="5.93"/>
    <n v="0.09"/>
    <n v="10.07"/>
    <n v="0.32"/>
    <n v="2.25"/>
    <n v="0"/>
    <n v="0.55000000000000004"/>
    <n v="0"/>
    <n v="0"/>
    <n v="0"/>
    <n v="0"/>
    <n v="0"/>
    <n v="0"/>
    <n v="198.31999999999996"/>
    <n v="58897"/>
    <n v="143022.00000000003"/>
    <m/>
    <m/>
    <m/>
  </r>
  <r>
    <x v="1"/>
    <x v="20"/>
    <x v="8"/>
    <x v="25"/>
    <n v="0.80682834493599387"/>
    <n v="7.61"/>
    <n v="744"/>
    <n v="1.04"/>
    <n v="0"/>
    <n v="40.54"/>
    <n v="0.1"/>
    <n v="0.01"/>
    <n v="0.09"/>
    <n v="0.28999999999999998"/>
    <n v="52.93"/>
    <n v="0.28000000000000003"/>
    <n v="0"/>
    <n v="1.1399999999999999"/>
    <n v="0.2"/>
    <n v="0"/>
    <n v="0"/>
    <n v="0"/>
    <n v="0"/>
    <n v="0"/>
    <n v="0"/>
    <n v="0"/>
    <n v="0"/>
    <n v="0"/>
    <n v="104.23"/>
    <n v="13050"/>
    <n v="361580.88681069191"/>
    <m/>
    <m/>
    <m/>
  </r>
  <r>
    <x v="1"/>
    <x v="20"/>
    <x v="1"/>
    <x v="26"/>
    <n v="0.70025838806458685"/>
    <n v="184.21"/>
    <n v="744"/>
    <n v="11.54"/>
    <n v="0"/>
    <n v="4.99"/>
    <n v="5.54"/>
    <n v="11.21"/>
    <n v="0.17"/>
    <n v="8.39"/>
    <n v="1.69"/>
    <n v="2.76"/>
    <n v="0.28999999999999998"/>
    <n v="-4.28"/>
    <n v="0.26"/>
    <n v="0"/>
    <n v="0"/>
    <n v="0"/>
    <n v="0"/>
    <n v="0"/>
    <n v="0"/>
    <n v="0"/>
    <n v="0"/>
    <n v="0"/>
    <n v="226.77"/>
    <n v="388440"/>
    <n v="721055.47261923505"/>
    <m/>
    <m/>
    <m/>
  </r>
  <r>
    <x v="1"/>
    <x v="20"/>
    <x v="8"/>
    <x v="27"/>
    <n v="0.66809962469322193"/>
    <n v="499.52"/>
    <n v="744"/>
    <n v="47.97"/>
    <n v="2.4"/>
    <n v="54.94"/>
    <n v="10.63"/>
    <n v="33.130000000000003"/>
    <n v="0.86"/>
    <n v="33.799999999999997"/>
    <n v="5.0599999999999996"/>
    <n v="5.82"/>
    <n v="0"/>
    <n v="9.86"/>
    <n v="3.85"/>
    <n v="0"/>
    <n v="0"/>
    <n v="0"/>
    <n v="0"/>
    <n v="0"/>
    <n v="0"/>
    <n v="0"/>
    <n v="0"/>
    <n v="0"/>
    <n v="707.84"/>
    <n v="333588"/>
    <n v="305007.73292962549"/>
    <m/>
    <m/>
    <m/>
  </r>
  <r>
    <x v="1"/>
    <x v="20"/>
    <x v="1"/>
    <x v="28"/>
    <n v="0.58948155066159469"/>
    <n v="249.3"/>
    <n v="744"/>
    <n v="34.67"/>
    <n v="0"/>
    <n v="19.260000000000002"/>
    <n v="15.86"/>
    <n v="25.85"/>
    <n v="0.15"/>
    <n v="22.4"/>
    <n v="3.85"/>
    <n v="21.96"/>
    <n v="1.24"/>
    <n v="34.270000000000003"/>
    <n v="2.79"/>
    <n v="7.0000000000000007E-2"/>
    <n v="0"/>
    <n v="0.56000000000000005"/>
    <n v="0"/>
    <n v="0"/>
    <n v="0"/>
    <n v="0"/>
    <n v="0"/>
    <n v="0"/>
    <n v="432.23"/>
    <n v="700680"/>
    <n v="825058.68773777806"/>
    <m/>
    <m/>
    <m/>
  </r>
  <r>
    <x v="1"/>
    <x v="20"/>
    <x v="0"/>
    <x v="29"/>
    <n v="0.76640449062500005"/>
    <n v="242.15"/>
    <n v="744"/>
    <n v="19.34"/>
    <n v="1.1599999999999999"/>
    <n v="32.53"/>
    <n v="8.6"/>
    <n v="27.28"/>
    <n v="0.46"/>
    <n v="6.84"/>
    <n v="13.55"/>
    <n v="14.97"/>
    <n v="11.77"/>
    <n v="25.8"/>
    <n v="2.04"/>
    <n v="0.49"/>
    <n v="0"/>
    <n v="0"/>
    <n v="0"/>
    <n v="0"/>
    <n v="0"/>
    <n v="0"/>
    <n v="0"/>
    <n v="0"/>
    <n v="406.98"/>
    <n v="330330"/>
    <n v="716804.45729998499"/>
    <m/>
    <m/>
    <m/>
  </r>
  <r>
    <x v="1"/>
    <x v="20"/>
    <x v="9"/>
    <x v="30"/>
    <n v="0.68999369947471123"/>
    <n v="391.5"/>
    <n v="744"/>
    <n v="35.57"/>
    <n v="0.34"/>
    <n v="67.290000000000006"/>
    <n v="56"/>
    <n v="0.65"/>
    <n v="0"/>
    <n v="19.22"/>
    <n v="11.76"/>
    <n v="55.53"/>
    <n v="4.6900000000000004"/>
    <n v="19.920000000000002"/>
    <n v="1.76"/>
    <n v="0"/>
    <n v="0"/>
    <n v="1.3"/>
    <n v="0"/>
    <n v="0"/>
    <n v="0"/>
    <n v="0"/>
    <n v="0"/>
    <n v="0"/>
    <n v="665.53"/>
    <n v="2295888"/>
    <n v="1405333.1562373126"/>
    <m/>
    <m/>
    <m/>
  </r>
  <r>
    <x v="1"/>
    <x v="20"/>
    <x v="1"/>
    <x v="31"/>
    <n v="0.70849828786941205"/>
    <n v="182.19"/>
    <n v="744"/>
    <n v="46.94"/>
    <n v="36.200000000000003"/>
    <n v="37.299999999999997"/>
    <n v="6.28"/>
    <n v="26.91"/>
    <n v="0.14000000000000001"/>
    <n v="15.99"/>
    <n v="4.13"/>
    <n v="10.26"/>
    <n v="0"/>
    <n v="1.77"/>
    <n v="1"/>
    <n v="0"/>
    <n v="0"/>
    <n v="0"/>
    <n v="0"/>
    <n v="0"/>
    <n v="0"/>
    <n v="0"/>
    <n v="0"/>
    <n v="0"/>
    <n v="369.11"/>
    <n v="476280"/>
    <n v="957919.70931374375"/>
    <m/>
    <m/>
    <m/>
  </r>
  <r>
    <x v="1"/>
    <x v="20"/>
    <x v="4"/>
    <x v="32"/>
    <n v="0.65534964867899992"/>
    <n v="504.04"/>
    <n v="744"/>
    <n v="63.94"/>
    <n v="21.23"/>
    <n v="38.92"/>
    <n v="28.48"/>
    <n v="7.13"/>
    <n v="0.37"/>
    <n v="52.73"/>
    <n v="13.34"/>
    <n v="14.48"/>
    <n v="0.03"/>
    <n v="-80.2"/>
    <n v="1.2"/>
    <n v="0"/>
    <n v="0"/>
    <n v="0"/>
    <n v="0"/>
    <n v="0"/>
    <n v="0"/>
    <n v="0"/>
    <n v="0"/>
    <n v="0"/>
    <n v="665.69"/>
    <n v="441960"/>
    <n v="227089.29748910893"/>
    <m/>
    <m/>
    <m/>
  </r>
  <r>
    <x v="1"/>
    <x v="20"/>
    <x v="5"/>
    <x v="33"/>
    <n v="0.61918009189467638"/>
    <n v="106.19"/>
    <n v="744"/>
    <n v="83.91"/>
    <n v="5.45"/>
    <n v="34.64"/>
    <n v="11.44"/>
    <n v="4.55"/>
    <n v="0.14000000000000001"/>
    <n v="20.87"/>
    <n v="4.6900000000000004"/>
    <n v="13.19"/>
    <n v="0.83"/>
    <n v="1.19"/>
    <n v="1.25"/>
    <n v="0.93"/>
    <n v="0"/>
    <n v="0.72"/>
    <n v="0"/>
    <n v="0"/>
    <n v="0"/>
    <n v="0"/>
    <n v="0"/>
    <n v="0"/>
    <n v="289.99"/>
    <n v="242000"/>
    <n v="0"/>
    <m/>
    <m/>
    <m/>
  </r>
  <r>
    <x v="1"/>
    <x v="20"/>
    <x v="8"/>
    <x v="34"/>
    <n v="0"/>
    <n v="433.11"/>
    <n v="744"/>
    <n v="44.61"/>
    <n v="1"/>
    <n v="44.24"/>
    <n v="51.77"/>
    <n v="1.08"/>
    <n v="0.81"/>
    <n v="22.05"/>
    <n v="4.91"/>
    <n v="7.15"/>
    <n v="5.44"/>
    <n v="-2.33"/>
    <n v="1.41"/>
    <n v="0"/>
    <n v="0"/>
    <n v="0.56000000000000005"/>
    <n v="0"/>
    <n v="0"/>
    <n v="0"/>
    <n v="0"/>
    <n v="0"/>
    <n v="6"/>
    <n v="621.49"/>
    <n v="0"/>
    <n v="0"/>
    <m/>
    <m/>
    <m/>
  </r>
  <r>
    <x v="1"/>
    <x v="20"/>
    <x v="5"/>
    <x v="35"/>
    <n v="0"/>
    <n v="22.58"/>
    <n v="744"/>
    <n v="320.66000000000003"/>
    <n v="11.13"/>
    <n v="1.96"/>
    <n v="0"/>
    <n v="0"/>
    <n v="6.36"/>
    <n v="4.03"/>
    <n v="0"/>
    <n v="0.38"/>
    <n v="0"/>
    <n v="-9.9499999999999993"/>
    <n v="0.3"/>
    <n v="0"/>
    <n v="0"/>
    <n v="0"/>
    <n v="0"/>
    <n v="0"/>
    <n v="0"/>
    <n v="0"/>
    <n v="0"/>
    <n v="0"/>
    <n v="357.45"/>
    <n v="0"/>
    <n v="0"/>
    <m/>
    <m/>
    <m/>
  </r>
  <r>
    <x v="1"/>
    <x v="21"/>
    <x v="1"/>
    <x v="20"/>
    <n v="0.72997203455072468"/>
    <n v="398.64"/>
    <n v="744"/>
    <n v="30.83"/>
    <n v="0"/>
    <n v="20.7"/>
    <n v="33.65"/>
    <n v="24.68"/>
    <n v="0.8"/>
    <n v="13.77"/>
    <n v="39.770000000000003"/>
    <n v="11.77"/>
    <n v="2.19"/>
    <n v="17.3"/>
    <n v="2.89"/>
    <n v="0"/>
    <n v="31.87"/>
    <n v="0"/>
    <n v="0"/>
    <n v="0"/>
    <n v="0"/>
    <n v="0"/>
    <n v="0"/>
    <n v="0"/>
    <n v="628.86"/>
    <n v="849600"/>
    <m/>
    <m/>
    <m/>
    <m/>
  </r>
  <r>
    <x v="1"/>
    <x v="21"/>
    <x v="0"/>
    <x v="21"/>
    <n v="0.75472559189195598"/>
    <n v="485.9"/>
    <n v="744"/>
    <n v="55.89"/>
    <n v="0.39"/>
    <n v="24.35"/>
    <n v="10.77"/>
    <n v="34.44"/>
    <n v="0.73"/>
    <n v="7.52"/>
    <n v="10.07"/>
    <n v="21.52"/>
    <n v="6.46"/>
    <n v="39.4"/>
    <n v="4.6500000000000004"/>
    <n v="24.16"/>
    <n v="7.38"/>
    <n v="0"/>
    <n v="0"/>
    <n v="0"/>
    <n v="0"/>
    <n v="0"/>
    <n v="0"/>
    <n v="0"/>
    <n v="733.63"/>
    <n v="689731"/>
    <m/>
    <m/>
    <m/>
    <m/>
  </r>
  <r>
    <x v="1"/>
    <x v="21"/>
    <x v="0"/>
    <x v="22"/>
    <n v="0.7505692181993574"/>
    <n v="480.09"/>
    <n v="744"/>
    <n v="47.77"/>
    <n v="2.2000000000000002"/>
    <n v="18.87"/>
    <n v="35.58"/>
    <n v="44.55"/>
    <n v="0.08"/>
    <n v="5.58"/>
    <n v="5.1100000000000003"/>
    <n v="21.3"/>
    <n v="8.76"/>
    <n v="59.66"/>
    <n v="4.1500000000000004"/>
    <n v="0.53"/>
    <n v="2.08"/>
    <n v="0"/>
    <n v="0"/>
    <n v="0"/>
    <n v="0"/>
    <n v="0"/>
    <n v="0"/>
    <n v="0"/>
    <n v="736.31"/>
    <n v="712480"/>
    <m/>
    <m/>
    <m/>
    <m/>
  </r>
  <r>
    <x v="1"/>
    <x v="21"/>
    <x v="0"/>
    <x v="23"/>
    <n v="0.63417728816493235"/>
    <n v="273.67"/>
    <n v="744"/>
    <n v="16.34"/>
    <n v="1.88"/>
    <n v="251.54"/>
    <n v="13.4"/>
    <n v="24.76"/>
    <n v="0.24"/>
    <n v="3.04"/>
    <n v="76.790000000000006"/>
    <n v="2.12"/>
    <n v="2.93"/>
    <n v="48.61"/>
    <n v="3.63"/>
    <n v="12.31"/>
    <n v="0"/>
    <n v="0"/>
    <n v="0"/>
    <n v="0"/>
    <n v="0"/>
    <n v="0"/>
    <n v="0"/>
    <n v="0"/>
    <n v="731.26"/>
    <n v="493351"/>
    <m/>
    <m/>
    <m/>
    <m/>
  </r>
  <r>
    <x v="1"/>
    <x v="21"/>
    <x v="8"/>
    <x v="24"/>
    <n v="0.83060387215507858"/>
    <n v="536.55999999999995"/>
    <n v="744"/>
    <n v="49.47"/>
    <n v="5.85"/>
    <n v="28.69"/>
    <n v="13.28"/>
    <n v="7.74"/>
    <n v="0.53"/>
    <n v="28.92"/>
    <n v="40.35"/>
    <n v="6.31"/>
    <n v="0"/>
    <n v="13.28"/>
    <n v="1.36"/>
    <n v="0"/>
    <n v="0"/>
    <n v="0"/>
    <n v="0"/>
    <n v="0"/>
    <n v="0"/>
    <n v="0"/>
    <n v="0"/>
    <n v="0"/>
    <n v="732.33999999999992"/>
    <n v="346325"/>
    <m/>
    <m/>
    <m/>
    <m/>
  </r>
  <r>
    <x v="1"/>
    <x v="21"/>
    <x v="8"/>
    <x v="25"/>
    <n v="0.80682834493599387"/>
    <n v="515.84"/>
    <n v="744"/>
    <n v="74.959999999999994"/>
    <n v="1"/>
    <n v="34.65"/>
    <n v="15.32"/>
    <n v="6.38"/>
    <n v="1.57"/>
    <n v="29.38"/>
    <n v="9.08"/>
    <n v="13.62"/>
    <n v="0"/>
    <n v="22.32"/>
    <n v="7.65"/>
    <n v="0"/>
    <n v="0"/>
    <n v="0"/>
    <n v="0"/>
    <n v="0"/>
    <n v="0"/>
    <n v="0"/>
    <n v="0"/>
    <n v="0"/>
    <n v="731.77"/>
    <n v="330821"/>
    <m/>
    <m/>
    <m/>
    <m/>
  </r>
  <r>
    <x v="1"/>
    <x v="21"/>
    <x v="1"/>
    <x v="26"/>
    <n v="0.70025838806458685"/>
    <n v="400.98"/>
    <n v="744"/>
    <n v="40.18"/>
    <n v="1.01"/>
    <n v="49.87"/>
    <n v="24.46"/>
    <n v="23.28"/>
    <n v="1.1399999999999999"/>
    <n v="17.850000000000001"/>
    <n v="22.74"/>
    <n v="5.75"/>
    <n v="1.17"/>
    <n v="27.53"/>
    <n v="1.01"/>
    <n v="0"/>
    <n v="17.02"/>
    <n v="0"/>
    <n v="0"/>
    <n v="0"/>
    <n v="0"/>
    <n v="0"/>
    <n v="0"/>
    <n v="0"/>
    <n v="633.99"/>
    <n v="876600"/>
    <m/>
    <m/>
    <m/>
    <m/>
  </r>
  <r>
    <x v="1"/>
    <x v="21"/>
    <x v="8"/>
    <x v="27"/>
    <n v="0.66809962469322193"/>
    <n v="562.6"/>
    <n v="744"/>
    <n v="37.369999999999997"/>
    <n v="0.19"/>
    <n v="1.72"/>
    <n v="35.25"/>
    <n v="8.66"/>
    <n v="0.21"/>
    <n v="18.11"/>
    <n v="4.24"/>
    <n v="4.28"/>
    <n v="2.87"/>
    <n v="39.200000000000003"/>
    <n v="1.86"/>
    <n v="0"/>
    <n v="17.84"/>
    <n v="0"/>
    <n v="0"/>
    <n v="0"/>
    <n v="0"/>
    <n v="0"/>
    <n v="0"/>
    <n v="0"/>
    <n v="734.40000000000009"/>
    <n v="361834"/>
    <m/>
    <m/>
    <m/>
    <m/>
  </r>
  <r>
    <x v="1"/>
    <x v="21"/>
    <x v="1"/>
    <x v="28"/>
    <n v="0.58948155066159469"/>
    <n v="311.93"/>
    <n v="744"/>
    <n v="46.97"/>
    <n v="0"/>
    <n v="43.44"/>
    <n v="21.99"/>
    <n v="24.13"/>
    <n v="0.34"/>
    <n v="11.98"/>
    <n v="13.02"/>
    <n v="18.920000000000002"/>
    <n v="1.24"/>
    <n v="31.41"/>
    <n v="6.54"/>
    <n v="0"/>
    <n v="0"/>
    <n v="0"/>
    <n v="0"/>
    <n v="0"/>
    <n v="0"/>
    <n v="0"/>
    <n v="0"/>
    <n v="0"/>
    <n v="531.91000000000008"/>
    <n v="828720"/>
    <m/>
    <m/>
    <m/>
    <m/>
  </r>
  <r>
    <x v="1"/>
    <x v="21"/>
    <x v="0"/>
    <x v="29"/>
    <n v="0.76640449062500005"/>
    <n v="399.47"/>
    <n v="744"/>
    <n v="30.99"/>
    <n v="12.25"/>
    <n v="24.18"/>
    <n v="28.9"/>
    <n v="36.14"/>
    <n v="0.05"/>
    <n v="5"/>
    <n v="4.8600000000000003"/>
    <n v="34.97"/>
    <n v="8.06"/>
    <n v="18.489999999999998"/>
    <n v="1.93"/>
    <n v="7.71"/>
    <n v="0"/>
    <n v="0"/>
    <n v="0"/>
    <n v="0"/>
    <n v="0"/>
    <n v="0"/>
    <n v="0"/>
    <n v="0"/>
    <n v="613"/>
    <n v="611810"/>
    <m/>
    <m/>
    <m/>
    <m/>
  </r>
  <r>
    <x v="1"/>
    <x v="21"/>
    <x v="9"/>
    <x v="30"/>
    <n v="0.68999369947471123"/>
    <n v="488.32"/>
    <n v="744"/>
    <n v="26.3"/>
    <n v="0"/>
    <n v="23.35"/>
    <n v="66.239999999999995"/>
    <n v="0.4"/>
    <n v="0.12"/>
    <n v="33.590000000000003"/>
    <n v="10.26"/>
    <n v="48.81"/>
    <n v="2.21"/>
    <n v="28.8"/>
    <n v="1.38"/>
    <n v="0"/>
    <n v="2.36"/>
    <n v="0"/>
    <n v="0"/>
    <n v="0"/>
    <n v="0"/>
    <n v="0"/>
    <n v="0"/>
    <n v="0"/>
    <n v="732.14"/>
    <n v="1507760"/>
    <m/>
    <m/>
    <m/>
    <m/>
  </r>
  <r>
    <x v="1"/>
    <x v="21"/>
    <x v="1"/>
    <x v="31"/>
    <n v="0.70849828786941205"/>
    <n v="267.73"/>
    <n v="744"/>
    <n v="64.290000000000006"/>
    <n v="0"/>
    <n v="20.36"/>
    <n v="30.84"/>
    <n v="16.43"/>
    <n v="0.13"/>
    <n v="20.43"/>
    <n v="30.08"/>
    <n v="6.88"/>
    <n v="2.83"/>
    <n v="31.88"/>
    <n v="0.8"/>
    <n v="0.2"/>
    <n v="8.6199999999999992"/>
    <n v="0"/>
    <n v="0"/>
    <n v="0"/>
    <n v="0"/>
    <n v="0"/>
    <n v="0"/>
    <n v="0"/>
    <n v="501.5"/>
    <n v="633240"/>
    <m/>
    <m/>
    <m/>
    <m/>
  </r>
  <r>
    <x v="1"/>
    <x v="21"/>
    <x v="4"/>
    <x v="32"/>
    <n v="0.65534964867899992"/>
    <n v="458.32"/>
    <n v="744"/>
    <n v="46.68"/>
    <n v="0"/>
    <n v="22.44"/>
    <n v="49.34"/>
    <n v="11.51"/>
    <n v="0.28000000000000003"/>
    <n v="70.69"/>
    <n v="21.72"/>
    <n v="18.91"/>
    <n v="0.28999999999999998"/>
    <n v="9.98"/>
    <n v="1.1599999999999999"/>
    <n v="0"/>
    <n v="0"/>
    <n v="0"/>
    <n v="0"/>
    <n v="0"/>
    <n v="0"/>
    <n v="0"/>
    <n v="0"/>
    <n v="0"/>
    <n v="711.31999999999994"/>
    <n v="438360"/>
    <m/>
    <m/>
    <m/>
    <m/>
  </r>
  <r>
    <x v="1"/>
    <x v="21"/>
    <x v="5"/>
    <x v="33"/>
    <n v="0.61918009189467638"/>
    <n v="185.51"/>
    <n v="744"/>
    <n v="95.12"/>
    <n v="0"/>
    <n v="61.38"/>
    <n v="25.33"/>
    <n v="4.43"/>
    <n v="0.27"/>
    <n v="14.34"/>
    <n v="14.26"/>
    <n v="7.27"/>
    <n v="1.87"/>
    <n v="1.03"/>
    <n v="0.92"/>
    <n v="1.89"/>
    <n v="2.5299999999999998"/>
    <n v="0"/>
    <n v="0"/>
    <n v="0"/>
    <n v="0"/>
    <n v="0"/>
    <n v="0"/>
    <n v="0"/>
    <n v="416.15"/>
    <n v="415450"/>
    <m/>
    <m/>
    <m/>
    <m/>
  </r>
  <r>
    <x v="1"/>
    <x v="21"/>
    <x v="8"/>
    <x v="34"/>
    <n v="0"/>
    <n v="204.84"/>
    <n v="744"/>
    <n v="47.43"/>
    <n v="1.52"/>
    <n v="32.409999999999997"/>
    <n v="70.510000000000005"/>
    <n v="1.2"/>
    <n v="0.61"/>
    <n v="19.57"/>
    <n v="29.6"/>
    <n v="6.71"/>
    <n v="0"/>
    <n v="14.38"/>
    <n v="0.65"/>
    <n v="0"/>
    <n v="0"/>
    <n v="0"/>
    <n v="0"/>
    <n v="0"/>
    <n v="0"/>
    <n v="0"/>
    <n v="0"/>
    <n v="2"/>
    <n v="431.15"/>
    <n v="0"/>
    <m/>
    <m/>
    <m/>
    <m/>
  </r>
  <r>
    <x v="1"/>
    <x v="21"/>
    <x v="5"/>
    <x v="35"/>
    <n v="0"/>
    <n v="-0.02"/>
    <n v="744"/>
    <n v="1.21"/>
    <n v="0.18"/>
    <n v="183.07"/>
    <n v="1.08"/>
    <n v="0"/>
    <n v="0.16"/>
    <n v="1.08"/>
    <n v="51.2"/>
    <n v="0"/>
    <n v="0"/>
    <n v="-0.02"/>
    <n v="0.17"/>
    <n v="0"/>
    <n v="0"/>
    <n v="0"/>
    <n v="0"/>
    <n v="0"/>
    <n v="0"/>
    <n v="0"/>
    <n v="0"/>
    <n v="0"/>
    <n v="238.10999999999999"/>
    <n v="0"/>
    <m/>
    <m/>
    <m/>
    <m/>
  </r>
  <r>
    <x v="1"/>
    <x v="21"/>
    <x v="10"/>
    <x v="40"/>
    <n v="0"/>
    <n v="358.32"/>
    <n v="744"/>
    <n v="49.37"/>
    <n v="0.3"/>
    <n v="21.32"/>
    <n v="100.73"/>
    <n v="7.85"/>
    <n v="0.03"/>
    <n v="15.76"/>
    <n v="0"/>
    <n v="39.43"/>
    <n v="3.28"/>
    <n v="13"/>
    <n v="0.84"/>
    <n v="0.2"/>
    <n v="100.1"/>
    <n v="0"/>
    <n v="0"/>
    <n v="0"/>
    <n v="0"/>
    <n v="0"/>
    <n v="0"/>
    <n v="0"/>
    <n v="710.53"/>
    <n v="1869160"/>
    <m/>
    <m/>
    <m/>
    <m/>
  </r>
  <r>
    <x v="1"/>
    <x v="22"/>
    <x v="1"/>
    <x v="20"/>
    <n v="0.72997203455072468"/>
    <n v="280.22000000000003"/>
    <n v="744"/>
    <n v="33.9"/>
    <n v="2.92"/>
    <n v="11.02"/>
    <n v="15.39"/>
    <n v="21.53"/>
    <n v="0.19"/>
    <n v="23.21"/>
    <n v="0.48"/>
    <n v="10.49"/>
    <n v="0.5"/>
    <n v="18.04"/>
    <n v="2.13"/>
    <n v="0"/>
    <n v="1.44"/>
    <n v="0"/>
    <n v="0"/>
    <n v="0"/>
    <n v="0"/>
    <n v="0"/>
    <n v="0"/>
    <n v="0"/>
    <n v="421.46000000000004"/>
    <n v="605520"/>
    <n v="998610"/>
    <m/>
    <m/>
    <m/>
  </r>
  <r>
    <x v="1"/>
    <x v="22"/>
    <x v="0"/>
    <x v="21"/>
    <n v="0.75472559189195598"/>
    <n v="167.88"/>
    <n v="744"/>
    <n v="13.39"/>
    <n v="0"/>
    <n v="10.42"/>
    <n v="9.6199999999999992"/>
    <n v="11.36"/>
    <n v="7.0000000000000007E-2"/>
    <n v="2.39"/>
    <n v="0.75"/>
    <n v="11.16"/>
    <n v="2.39"/>
    <n v="1.05"/>
    <n v="0.97"/>
    <n v="0.71"/>
    <n v="0"/>
    <n v="0"/>
    <n v="0"/>
    <n v="0"/>
    <n v="0"/>
    <n v="0"/>
    <n v="0"/>
    <n v="0"/>
    <n v="232.15999999999997"/>
    <n v="255510"/>
    <n v="617668.55200000003"/>
    <m/>
    <m/>
    <m/>
  </r>
  <r>
    <x v="1"/>
    <x v="22"/>
    <x v="0"/>
    <x v="22"/>
    <n v="0.7505692181993574"/>
    <n v="231.89"/>
    <n v="744"/>
    <n v="17.29"/>
    <n v="0"/>
    <n v="3.79"/>
    <n v="23.37"/>
    <n v="16.89"/>
    <n v="0"/>
    <n v="3.31"/>
    <n v="0.08"/>
    <n v="5.0999999999999996"/>
    <n v="5.57"/>
    <n v="16.02"/>
    <n v="2.33"/>
    <n v="0"/>
    <n v="0"/>
    <n v="0"/>
    <n v="0"/>
    <n v="0"/>
    <n v="0"/>
    <n v="0"/>
    <n v="0"/>
    <n v="0"/>
    <n v="325.64"/>
    <n v="349520"/>
    <n v="168102.84"/>
    <m/>
    <m/>
    <m/>
  </r>
  <r>
    <x v="1"/>
    <x v="22"/>
    <x v="0"/>
    <x v="23"/>
    <n v="0.63417728816493235"/>
    <n v="299.63"/>
    <n v="744"/>
    <n v="21.32"/>
    <n v="0"/>
    <n v="8.65"/>
    <n v="33.06"/>
    <n v="22.7"/>
    <n v="0.14000000000000001"/>
    <n v="5.17"/>
    <n v="0.18"/>
    <n v="7.63"/>
    <n v="4.3"/>
    <n v="8.93"/>
    <n v="1.92"/>
    <n v="0"/>
    <n v="0"/>
    <n v="0"/>
    <n v="0"/>
    <n v="0"/>
    <n v="0"/>
    <n v="0"/>
    <n v="0"/>
    <n v="0"/>
    <n v="413.63"/>
    <n v="469720"/>
    <n v="446514.66"/>
    <m/>
    <m/>
    <m/>
  </r>
  <r>
    <x v="1"/>
    <x v="22"/>
    <x v="8"/>
    <x v="24"/>
    <n v="0.83060387215507858"/>
    <n v="249.68"/>
    <n v="744"/>
    <n v="28.3"/>
    <n v="0"/>
    <n v="23.24"/>
    <n v="19.41"/>
    <n v="2.69"/>
    <n v="0.04"/>
    <n v="13.36"/>
    <n v="6.57"/>
    <n v="3.35"/>
    <n v="1.06"/>
    <n v="1.58"/>
    <n v="0.45"/>
    <n v="0"/>
    <n v="0.49"/>
    <n v="0"/>
    <n v="0"/>
    <n v="0"/>
    <n v="0"/>
    <n v="0"/>
    <n v="0"/>
    <n v="0"/>
    <n v="350.22"/>
    <n v="158145"/>
    <n v="335745.22499999998"/>
    <m/>
    <m/>
    <m/>
  </r>
  <r>
    <x v="1"/>
    <x v="22"/>
    <x v="8"/>
    <x v="25"/>
    <n v="0.80682834493599387"/>
    <n v="206.51"/>
    <n v="744"/>
    <n v="31.58"/>
    <n v="0"/>
    <n v="2.92"/>
    <n v="10.6"/>
    <n v="2.2000000000000002"/>
    <n v="0"/>
    <n v="8.83"/>
    <n v="0.85"/>
    <n v="5.18"/>
    <n v="0"/>
    <n v="2.89"/>
    <n v="1.5"/>
    <n v="0"/>
    <n v="0"/>
    <n v="0"/>
    <n v="0"/>
    <n v="0"/>
    <n v="0"/>
    <n v="0"/>
    <n v="0"/>
    <n v="0"/>
    <n v="273.06"/>
    <n v="129454"/>
    <n v="204734.13"/>
    <m/>
    <m/>
    <m/>
  </r>
  <r>
    <x v="1"/>
    <x v="22"/>
    <x v="1"/>
    <x v="26"/>
    <n v="0.70025838806458685"/>
    <n v="319.38"/>
    <n v="744"/>
    <n v="63.29"/>
    <n v="3.11"/>
    <n v="39.19"/>
    <n v="19.77"/>
    <n v="23.32"/>
    <n v="0.35"/>
    <n v="34.58"/>
    <n v="75.47"/>
    <n v="6.33"/>
    <n v="0.45"/>
    <n v="16.649999999999999"/>
    <n v="1.1200000000000001"/>
    <n v="0.53"/>
    <n v="0"/>
    <n v="0"/>
    <n v="0"/>
    <n v="0"/>
    <n v="0"/>
    <n v="0"/>
    <n v="0"/>
    <n v="0"/>
    <n v="603.54"/>
    <n v="705960"/>
    <n v="643560"/>
    <m/>
    <m/>
    <m/>
  </r>
  <r>
    <x v="1"/>
    <x v="22"/>
    <x v="8"/>
    <x v="27"/>
    <n v="0.66809962469322193"/>
    <n v="301.14"/>
    <n v="744"/>
    <n v="96.62"/>
    <n v="0"/>
    <n v="31.99"/>
    <n v="46.84"/>
    <n v="3.72"/>
    <n v="7.0000000000000007E-2"/>
    <n v="31.98"/>
    <n v="4.05"/>
    <n v="5.18"/>
    <n v="0.41"/>
    <n v="19.41"/>
    <n v="2.93"/>
    <n v="0"/>
    <n v="0"/>
    <n v="0"/>
    <n v="0"/>
    <n v="0"/>
    <n v="0"/>
    <n v="0"/>
    <n v="0"/>
    <n v="0"/>
    <n v="544.34"/>
    <n v="186996"/>
    <n v="221172.30500000002"/>
    <m/>
    <m/>
    <m/>
  </r>
  <r>
    <x v="1"/>
    <x v="22"/>
    <x v="1"/>
    <x v="28"/>
    <n v="0.58948155066159469"/>
    <n v="323.48"/>
    <n v="744"/>
    <n v="48.97"/>
    <n v="0.18"/>
    <n v="75.06"/>
    <n v="13.24"/>
    <n v="29.72"/>
    <n v="0.22"/>
    <n v="19.510000000000002"/>
    <n v="2.95"/>
    <n v="18.760000000000002"/>
    <n v="2.91"/>
    <n v="6.52"/>
    <n v="4.99"/>
    <n v="0.25"/>
    <n v="1.1499999999999999"/>
    <n v="0"/>
    <n v="0"/>
    <n v="0"/>
    <n v="0"/>
    <n v="0"/>
    <n v="0"/>
    <n v="0"/>
    <n v="547.91000000000008"/>
    <n v="859920"/>
    <n v="983150"/>
    <m/>
    <m/>
    <m/>
  </r>
  <r>
    <x v="1"/>
    <x v="22"/>
    <x v="0"/>
    <x v="29"/>
    <n v="0.76640449062500005"/>
    <n v="0.02"/>
    <n v="744"/>
    <n v="0"/>
    <n v="0"/>
    <n v="0"/>
    <n v="0"/>
    <n v="0"/>
    <n v="0"/>
    <n v="0"/>
    <n v="0"/>
    <n v="0"/>
    <n v="0"/>
    <n v="0.03"/>
    <n v="0"/>
    <n v="0"/>
    <n v="0"/>
    <n v="0"/>
    <n v="0"/>
    <n v="0"/>
    <n v="0"/>
    <n v="0"/>
    <n v="0"/>
    <n v="0"/>
    <n v="0.05"/>
    <n v="4200"/>
    <n v="564010.19999999995"/>
    <m/>
    <m/>
    <m/>
  </r>
  <r>
    <x v="1"/>
    <x v="22"/>
    <x v="9"/>
    <x v="30"/>
    <n v="0.68999369947471123"/>
    <n v="411.57"/>
    <n v="744"/>
    <n v="50.17"/>
    <n v="0.75"/>
    <n v="32.06"/>
    <n v="133.15"/>
    <n v="1.37"/>
    <n v="0"/>
    <n v="36.020000000000003"/>
    <n v="9.0500000000000007"/>
    <n v="35.880000000000003"/>
    <n v="0.64"/>
    <n v="16.41"/>
    <n v="1.96"/>
    <n v="0"/>
    <n v="0"/>
    <n v="0"/>
    <n v="0"/>
    <n v="0"/>
    <n v="0"/>
    <n v="0"/>
    <n v="0"/>
    <n v="0"/>
    <n v="729.03"/>
    <n v="1954775"/>
    <n v="2377072.3459662162"/>
    <m/>
    <m/>
    <m/>
  </r>
  <r>
    <x v="1"/>
    <x v="22"/>
    <x v="1"/>
    <x v="31"/>
    <n v="0.70849828786941205"/>
    <n v="106.73"/>
    <n v="744"/>
    <n v="23.45"/>
    <n v="0.6"/>
    <n v="16.97"/>
    <n v="6.19"/>
    <n v="6.13"/>
    <n v="0"/>
    <n v="7.64"/>
    <n v="0.57999999999999996"/>
    <n v="6.45"/>
    <n v="0.78"/>
    <n v="4.21"/>
    <n v="0.42"/>
    <n v="0"/>
    <n v="0"/>
    <n v="0"/>
    <n v="0"/>
    <n v="0"/>
    <n v="0"/>
    <n v="0"/>
    <n v="0"/>
    <n v="0"/>
    <n v="180.14999999999998"/>
    <n v="257040"/>
    <n v="636720"/>
    <m/>
    <m/>
    <m/>
  </r>
  <r>
    <x v="1"/>
    <x v="23"/>
    <x v="1"/>
    <x v="20"/>
    <n v="0.72997203455072468"/>
    <n v="519.35"/>
    <n v="744"/>
    <n v="22.06"/>
    <n v="0"/>
    <n v="14.72"/>
    <n v="50.36"/>
    <n v="31.79"/>
    <n v="0.12"/>
    <n v="19.59"/>
    <n v="7.19"/>
    <n v="6.22"/>
    <n v="1.33"/>
    <n v="-32.020000000000003"/>
    <n v="1.86"/>
    <n v="0"/>
    <n v="0"/>
    <n v="0"/>
    <n v="0"/>
    <n v="0"/>
    <n v="0"/>
    <n v="0"/>
    <n v="0"/>
    <n v="0"/>
    <n v="642.57000000000005"/>
    <n v="1028880"/>
    <n v="762622.49299864494"/>
    <m/>
    <m/>
    <m/>
  </r>
  <r>
    <x v="1"/>
    <x v="23"/>
    <x v="0"/>
    <x v="21"/>
    <n v="0.75472559189195598"/>
    <n v="468.63"/>
    <n v="744"/>
    <n v="62.1"/>
    <n v="0.61"/>
    <n v="46.67"/>
    <n v="33.65"/>
    <n v="36.14"/>
    <n v="0.19"/>
    <n v="7.91"/>
    <n v="8.77"/>
    <n v="21.95"/>
    <n v="12.77"/>
    <n v="28.1"/>
    <n v="3.73"/>
    <n v="0.69"/>
    <n v="0"/>
    <n v="1.21"/>
    <n v="0"/>
    <n v="0"/>
    <n v="0"/>
    <n v="0"/>
    <n v="0"/>
    <n v="0"/>
    <n v="733.12"/>
    <n v="691810"/>
    <n v="568421.77231895109"/>
    <m/>
    <m/>
    <m/>
  </r>
  <r>
    <x v="1"/>
    <x v="23"/>
    <x v="0"/>
    <x v="22"/>
    <n v="0.7505692181993574"/>
    <n v="446.04"/>
    <n v="744"/>
    <n v="48.44"/>
    <n v="1.61"/>
    <n v="27.38"/>
    <n v="72.45"/>
    <n v="48.01"/>
    <n v="1.1299999999999999"/>
    <n v="6.92"/>
    <n v="3.54"/>
    <n v="16.68"/>
    <n v="10.5"/>
    <n v="42.37"/>
    <n v="5.77"/>
    <n v="0.96"/>
    <n v="0"/>
    <n v="0.97"/>
    <n v="0"/>
    <n v="0"/>
    <n v="0"/>
    <n v="0"/>
    <n v="0"/>
    <n v="0"/>
    <n v="732.77"/>
    <n v="686160"/>
    <n v="734138.76603860501"/>
    <m/>
    <m/>
    <m/>
  </r>
  <r>
    <x v="1"/>
    <x v="23"/>
    <x v="0"/>
    <x v="23"/>
    <n v="0.63417728816493235"/>
    <n v="390.52"/>
    <n v="744"/>
    <n v="30.52"/>
    <n v="1.24"/>
    <n v="81.5"/>
    <n v="107.76"/>
    <n v="36.14"/>
    <n v="0.38"/>
    <n v="5.12"/>
    <n v="20.43"/>
    <n v="17.57"/>
    <n v="16.100000000000001"/>
    <n v="15.53"/>
    <n v="2.42"/>
    <n v="1.37"/>
    <n v="0"/>
    <n v="1.58"/>
    <n v="0"/>
    <n v="0"/>
    <n v="0"/>
    <n v="0"/>
    <n v="0"/>
    <n v="0"/>
    <n v="728.18"/>
    <n v="657169"/>
    <n v="677690.77465178084"/>
    <m/>
    <m/>
    <m/>
  </r>
  <r>
    <x v="1"/>
    <x v="23"/>
    <x v="8"/>
    <x v="24"/>
    <n v="0.83060387215507858"/>
    <n v="419.49"/>
    <n v="744"/>
    <n v="42.09"/>
    <n v="0"/>
    <n v="16.39"/>
    <n v="21.66"/>
    <n v="5.8"/>
    <n v="0.12"/>
    <n v="18.64"/>
    <n v="10.47"/>
    <n v="20.18"/>
    <n v="2.92"/>
    <n v="34.83"/>
    <n v="0.67"/>
    <n v="0"/>
    <n v="0"/>
    <n v="0.34"/>
    <n v="0"/>
    <n v="0"/>
    <n v="0"/>
    <n v="0"/>
    <n v="0"/>
    <n v="0"/>
    <n v="593.59999999999991"/>
    <n v="279974"/>
    <n v="89757.999999999985"/>
    <m/>
    <m/>
    <m/>
  </r>
  <r>
    <x v="1"/>
    <x v="23"/>
    <x v="8"/>
    <x v="25"/>
    <n v="0.80682834493599387"/>
    <n v="219.33"/>
    <n v="744"/>
    <n v="19.32"/>
    <n v="0.19"/>
    <n v="25.62"/>
    <n v="27.65"/>
    <n v="3.21"/>
    <n v="0.74"/>
    <n v="9.33"/>
    <n v="7.96"/>
    <n v="6.3"/>
    <n v="0.12"/>
    <n v="0.23"/>
    <n v="2.13"/>
    <n v="0"/>
    <n v="0"/>
    <n v="0"/>
    <n v="0"/>
    <n v="0"/>
    <n v="0"/>
    <n v="0"/>
    <n v="0"/>
    <n v="0"/>
    <n v="322.13"/>
    <n v="143901"/>
    <n v="331639.81917721883"/>
    <m/>
    <m/>
    <m/>
  </r>
  <r>
    <x v="1"/>
    <x v="23"/>
    <x v="1"/>
    <x v="26"/>
    <n v="0.70025838806458685"/>
    <n v="328.06"/>
    <n v="744"/>
    <n v="23.58"/>
    <n v="0"/>
    <n v="12.15"/>
    <n v="34.119999999999997"/>
    <n v="20.16"/>
    <n v="0.45"/>
    <n v="13.72"/>
    <n v="3.01"/>
    <n v="8.33"/>
    <n v="1.21"/>
    <n v="24.47"/>
    <n v="0.66"/>
    <n v="0.13"/>
    <n v="0"/>
    <n v="0.25"/>
    <n v="0"/>
    <n v="0"/>
    <n v="0"/>
    <n v="0"/>
    <n v="0"/>
    <n v="0"/>
    <n v="470.29999999999995"/>
    <n v="732600"/>
    <n v="994943.19446344406"/>
    <m/>
    <m/>
    <m/>
  </r>
  <r>
    <x v="1"/>
    <x v="23"/>
    <x v="8"/>
    <x v="27"/>
    <n v="0.66809962469322193"/>
    <n v="246.32"/>
    <n v="744"/>
    <n v="13.32"/>
    <n v="0"/>
    <n v="18.62"/>
    <n v="17.29"/>
    <n v="1.97"/>
    <n v="0.22"/>
    <n v="9.3800000000000008"/>
    <n v="3.19"/>
    <n v="3.55"/>
    <n v="0.24"/>
    <n v="-1.73"/>
    <n v="1.26"/>
    <n v="0"/>
    <n v="0"/>
    <n v="0"/>
    <n v="0"/>
    <n v="0"/>
    <n v="0"/>
    <n v="0"/>
    <n v="0"/>
    <n v="0"/>
    <n v="313.63"/>
    <n v="155360"/>
    <n v="243710.31825236429"/>
    <m/>
    <m/>
    <m/>
  </r>
  <r>
    <x v="1"/>
    <x v="23"/>
    <x v="1"/>
    <x v="28"/>
    <n v="0.58948155066159469"/>
    <n v="434.11"/>
    <n v="744"/>
    <n v="52.79"/>
    <n v="0"/>
    <n v="31.23"/>
    <n v="25.28"/>
    <n v="46.48"/>
    <n v="0.23"/>
    <n v="25.09"/>
    <n v="3.98"/>
    <n v="18.75"/>
    <n v="1.69"/>
    <n v="44.41"/>
    <n v="5.71"/>
    <n v="0"/>
    <n v="0"/>
    <n v="0.87"/>
    <n v="0"/>
    <n v="0"/>
    <n v="0"/>
    <n v="0"/>
    <n v="0"/>
    <n v="0"/>
    <n v="690.62"/>
    <n v="1122750"/>
    <n v="852026.78723420005"/>
    <m/>
    <m/>
    <m/>
  </r>
  <r>
    <x v="1"/>
    <x v="23"/>
    <x v="0"/>
    <x v="29"/>
    <n v="0.76640449062500005"/>
    <n v="297.89999999999998"/>
    <n v="744"/>
    <n v="44.99"/>
    <n v="9.7100000000000009"/>
    <n v="45.88"/>
    <n v="41.44"/>
    <n v="35.24"/>
    <n v="0.55000000000000004"/>
    <n v="9.4"/>
    <n v="25.94"/>
    <n v="36.49"/>
    <n v="13.63"/>
    <n v="2.17"/>
    <n v="3"/>
    <n v="0.3"/>
    <n v="0"/>
    <n v="0"/>
    <n v="0"/>
    <n v="0"/>
    <n v="0"/>
    <n v="0"/>
    <n v="0"/>
    <n v="0"/>
    <n v="566.6400000000001"/>
    <n v="325950"/>
    <n v="599515.47123652906"/>
    <m/>
    <m/>
    <m/>
  </r>
  <r>
    <x v="1"/>
    <x v="23"/>
    <x v="9"/>
    <x v="30"/>
    <n v="0.68999369947471123"/>
    <n v="375.84"/>
    <n v="744"/>
    <n v="17"/>
    <n v="0.61"/>
    <n v="36.979999999999997"/>
    <n v="83.67"/>
    <n v="1.84"/>
    <n v="0"/>
    <n v="21.25"/>
    <n v="3.66"/>
    <n v="22.85"/>
    <n v="0.97"/>
    <n v="9.93"/>
    <n v="1.32"/>
    <n v="3.37"/>
    <n v="0"/>
    <n v="1.04"/>
    <n v="0"/>
    <n v="0"/>
    <n v="0"/>
    <n v="0"/>
    <n v="0"/>
    <n v="0"/>
    <n v="580.32999999999993"/>
    <n v="1827558"/>
    <n v="1272502"/>
    <m/>
    <m/>
    <m/>
  </r>
  <r>
    <x v="1"/>
    <x v="23"/>
    <x v="1"/>
    <x v="31"/>
    <n v="0.70849828786941205"/>
    <n v="222.85"/>
    <n v="744"/>
    <n v="24.82"/>
    <n v="20.149999999999999"/>
    <n v="41.18"/>
    <n v="29.44"/>
    <n v="16.309999999999999"/>
    <n v="0.67"/>
    <n v="8.76"/>
    <n v="3.91"/>
    <n v="8.06"/>
    <n v="0.04"/>
    <n v="4.63"/>
    <n v="0.48"/>
    <n v="0.39"/>
    <n v="0"/>
    <n v="0"/>
    <n v="0"/>
    <n v="0"/>
    <n v="0"/>
    <n v="0"/>
    <n v="0"/>
    <n v="0"/>
    <n v="381.68999999999994"/>
    <n v="538920"/>
    <n v="556200"/>
    <m/>
    <m/>
    <m/>
  </r>
  <r>
    <x v="1"/>
    <x v="23"/>
    <x v="4"/>
    <x v="32"/>
    <n v="0.65534964867899992"/>
    <n v="212.85"/>
    <n v="744"/>
    <n v="20.25"/>
    <n v="0.25"/>
    <n v="16.850000000000001"/>
    <n v="5.68"/>
    <n v="1.18"/>
    <n v="0"/>
    <n v="25.05"/>
    <n v="13.84"/>
    <n v="3.63"/>
    <n v="0"/>
    <n v="-111.97"/>
    <n v="0.56999999999999995"/>
    <n v="0"/>
    <n v="0"/>
    <n v="1.1499999999999999"/>
    <n v="0"/>
    <n v="0"/>
    <n v="0"/>
    <n v="0"/>
    <n v="0"/>
    <n v="0"/>
    <n v="189.32999999999998"/>
    <n v="92400"/>
    <n v="252633.41414150651"/>
    <m/>
    <m/>
    <m/>
  </r>
  <r>
    <x v="1"/>
    <x v="23"/>
    <x v="5"/>
    <x v="33"/>
    <n v="0.61918009189467638"/>
    <n v="296.41000000000003"/>
    <n v="744"/>
    <n v="160.34"/>
    <n v="8.49"/>
    <n v="86.65"/>
    <n v="79.430000000000007"/>
    <n v="5.92"/>
    <n v="1.54"/>
    <n v="27.69"/>
    <n v="33.92"/>
    <n v="21.23"/>
    <n v="0.56999999999999995"/>
    <n v="0.82"/>
    <n v="1.86"/>
    <n v="6.27"/>
    <n v="0"/>
    <n v="0"/>
    <n v="0"/>
    <n v="0"/>
    <n v="0"/>
    <n v="0"/>
    <n v="0"/>
    <n v="0"/>
    <n v="731.1400000000001"/>
    <n v="656540"/>
    <n v="821373.22730880894"/>
    <m/>
    <m/>
    <m/>
  </r>
  <r>
    <x v="1"/>
    <x v="23"/>
    <x v="8"/>
    <x v="34"/>
    <n v="0"/>
    <n v="426.17"/>
    <n v="744"/>
    <n v="51.31"/>
    <n v="2.84"/>
    <n v="9.3000000000000007"/>
    <n v="103.68"/>
    <n v="1.55"/>
    <n v="0.19"/>
    <n v="28.59"/>
    <n v="1.69"/>
    <n v="13.6"/>
    <n v="0"/>
    <n v="-46.07"/>
    <n v="1.97"/>
    <n v="0"/>
    <n v="0"/>
    <n v="30.06"/>
    <n v="0"/>
    <n v="0"/>
    <n v="0"/>
    <n v="0"/>
    <n v="0"/>
    <n v="2"/>
    <n v="626.79"/>
    <n v="0"/>
    <n v="0"/>
    <m/>
    <m/>
    <m/>
  </r>
  <r>
    <x v="1"/>
    <x v="23"/>
    <x v="5"/>
    <x v="35"/>
    <n v="0"/>
    <n v="95.56"/>
    <n v="744"/>
    <n v="166.92"/>
    <n v="0.6"/>
    <n v="12.5"/>
    <n v="71.67"/>
    <n v="2.5299999999999998"/>
    <n v="0.09"/>
    <n v="20.89"/>
    <n v="3.81"/>
    <n v="7.46"/>
    <n v="2.61"/>
    <n v="10.82"/>
    <n v="1.47"/>
    <n v="1.68"/>
    <n v="0"/>
    <n v="0"/>
    <n v="0"/>
    <n v="0"/>
    <n v="0"/>
    <n v="0"/>
    <n v="0"/>
    <n v="0"/>
    <n v="398.61"/>
    <n v="0"/>
    <n v="0"/>
    <m/>
    <m/>
    <m/>
  </r>
  <r>
    <x v="1"/>
    <x v="24"/>
    <x v="1"/>
    <x v="20"/>
    <n v="0.72997203455072468"/>
    <n v="320.60000000000002"/>
    <n v="744"/>
    <n v="30.12"/>
    <n v="0.3"/>
    <n v="229.3"/>
    <n v="31.95"/>
    <n v="22.12"/>
    <n v="0.56999999999999995"/>
    <n v="21.34"/>
    <n v="11.27"/>
    <n v="6.2"/>
    <n v="1.0900000000000001"/>
    <n v="14.11"/>
    <n v="2.2599999999999998"/>
    <n v="0"/>
    <n v="42.32"/>
    <n v="0"/>
    <n v="0"/>
    <n v="0"/>
    <n v="0"/>
    <n v="0"/>
    <n v="0"/>
    <n v="0"/>
    <n v="733.55"/>
    <n v="689400"/>
    <m/>
    <m/>
    <m/>
    <m/>
  </r>
  <r>
    <x v="1"/>
    <x v="24"/>
    <x v="0"/>
    <x v="21"/>
    <n v="0.75472559189195598"/>
    <n v="471.51"/>
    <n v="744"/>
    <n v="43.06"/>
    <n v="0.59"/>
    <n v="29.47"/>
    <n v="21.97"/>
    <n v="32.520000000000003"/>
    <n v="0.27"/>
    <n v="11.3"/>
    <n v="11.12"/>
    <n v="15.81"/>
    <n v="7.38"/>
    <n v="52.48"/>
    <n v="3.84"/>
    <n v="30.7"/>
    <n v="0"/>
    <n v="0"/>
    <n v="0"/>
    <n v="0"/>
    <n v="0"/>
    <n v="0"/>
    <n v="0"/>
    <n v="0"/>
    <n v="732.02"/>
    <n v="647856"/>
    <m/>
    <m/>
    <m/>
    <m/>
  </r>
  <r>
    <x v="1"/>
    <x v="24"/>
    <x v="0"/>
    <x v="22"/>
    <n v="0.7505692181993574"/>
    <n v="323.82"/>
    <n v="744"/>
    <n v="37.450000000000003"/>
    <n v="18.57"/>
    <n v="98.57"/>
    <n v="59.91"/>
    <n v="32.69"/>
    <n v="1.4"/>
    <n v="4.5"/>
    <n v="80.010000000000005"/>
    <n v="14.83"/>
    <n v="5.98"/>
    <n v="33.619999999999997"/>
    <n v="3.54"/>
    <n v="2.31"/>
    <n v="1.32"/>
    <n v="0"/>
    <n v="0"/>
    <n v="0"/>
    <n v="0"/>
    <n v="0"/>
    <n v="0"/>
    <n v="0"/>
    <n v="718.52"/>
    <n v="485040"/>
    <m/>
    <m/>
    <m/>
    <m/>
  </r>
  <r>
    <x v="1"/>
    <x v="24"/>
    <x v="0"/>
    <x v="23"/>
    <n v="0.63417728816493235"/>
    <n v="495.64"/>
    <n v="744"/>
    <n v="37.340000000000003"/>
    <n v="2.65"/>
    <n v="17.18"/>
    <n v="36.840000000000003"/>
    <n v="43.69"/>
    <n v="0.61"/>
    <n v="9.0399999999999991"/>
    <n v="3.97"/>
    <n v="5.75"/>
    <n v="10.08"/>
    <n v="34.58"/>
    <n v="3.57"/>
    <n v="28.54"/>
    <n v="0"/>
    <n v="0"/>
    <n v="0"/>
    <n v="0"/>
    <n v="0"/>
    <n v="0"/>
    <n v="0"/>
    <n v="0"/>
    <n v="729.48"/>
    <n v="793172"/>
    <m/>
    <m/>
    <m/>
    <m/>
  </r>
  <r>
    <x v="1"/>
    <x v="24"/>
    <x v="8"/>
    <x v="24"/>
    <n v="0.83060387215507858"/>
    <n v="425.24"/>
    <n v="744"/>
    <n v="28.64"/>
    <n v="16.34"/>
    <n v="106.97"/>
    <n v="88.07"/>
    <n v="6.51"/>
    <n v="1.27"/>
    <n v="13.84"/>
    <n v="16.899999999999999"/>
    <n v="5.32"/>
    <n v="0"/>
    <n v="15.91"/>
    <n v="0.69"/>
    <n v="0"/>
    <n v="0"/>
    <n v="0"/>
    <n v="0"/>
    <n v="0"/>
    <n v="0"/>
    <n v="0"/>
    <n v="0"/>
    <n v="0"/>
    <n v="725.7"/>
    <n v="274550"/>
    <m/>
    <m/>
    <m/>
    <m/>
  </r>
  <r>
    <x v="1"/>
    <x v="24"/>
    <x v="8"/>
    <x v="25"/>
    <n v="0.80682834493599387"/>
    <n v="582.13"/>
    <n v="744"/>
    <n v="58.75"/>
    <n v="0"/>
    <n v="12.99"/>
    <n v="11.15"/>
    <n v="7.76"/>
    <n v="0.32"/>
    <n v="29.21"/>
    <n v="2.0099999999999998"/>
    <n v="5.49"/>
    <n v="0"/>
    <n v="14.8"/>
    <n v="4.95"/>
    <n v="0"/>
    <n v="0.64"/>
    <n v="0"/>
    <n v="0"/>
    <n v="0"/>
    <n v="0"/>
    <n v="0"/>
    <n v="0"/>
    <n v="0"/>
    <n v="730.2"/>
    <n v="373340"/>
    <m/>
    <m/>
    <m/>
    <m/>
  </r>
  <r>
    <x v="1"/>
    <x v="24"/>
    <x v="1"/>
    <x v="26"/>
    <n v="0.70025838806458685"/>
    <n v="196.23"/>
    <n v="744"/>
    <n v="22.32"/>
    <n v="0"/>
    <n v="29.34"/>
    <n v="22.2"/>
    <n v="10.67"/>
    <n v="0.3"/>
    <n v="9.6999999999999993"/>
    <n v="43.5"/>
    <n v="2.2599999999999998"/>
    <n v="0.5"/>
    <n v="18.809999999999999"/>
    <n v="1.08"/>
    <n v="0"/>
    <n v="0"/>
    <n v="0"/>
    <n v="0"/>
    <n v="0"/>
    <n v="0"/>
    <n v="0"/>
    <n v="0"/>
    <n v="0"/>
    <n v="356.90999999999997"/>
    <n v="421920"/>
    <m/>
    <m/>
    <m/>
    <m/>
  </r>
  <r>
    <x v="1"/>
    <x v="24"/>
    <x v="8"/>
    <x v="27"/>
    <n v="0.66809962469322193"/>
    <n v="471.82"/>
    <n v="744"/>
    <n v="76.38"/>
    <n v="0"/>
    <n v="42.53"/>
    <n v="21.83"/>
    <n v="4.54"/>
    <n v="0.31"/>
    <n v="47.99"/>
    <n v="6.38"/>
    <n v="11.16"/>
    <n v="0"/>
    <n v="37.39"/>
    <n v="6.51"/>
    <n v="0"/>
    <n v="4.8"/>
    <n v="0"/>
    <n v="0"/>
    <n v="0"/>
    <n v="0"/>
    <n v="0"/>
    <n v="0"/>
    <n v="0"/>
    <n v="731.64"/>
    <n v="308875"/>
    <m/>
    <m/>
    <m/>
    <m/>
  </r>
  <r>
    <x v="1"/>
    <x v="24"/>
    <x v="1"/>
    <x v="28"/>
    <n v="0.58948155066159469"/>
    <n v="352.3"/>
    <n v="744"/>
    <n v="47.22"/>
    <n v="0"/>
    <n v="40.69"/>
    <n v="60.09"/>
    <n v="29.46"/>
    <n v="0.65"/>
    <n v="15.1"/>
    <n v="6.78"/>
    <n v="17.11"/>
    <n v="0.55000000000000004"/>
    <n v="51.62"/>
    <n v="10.81"/>
    <n v="1.1299999999999999"/>
    <n v="71.53"/>
    <n v="0"/>
    <n v="0"/>
    <n v="0"/>
    <n v="0"/>
    <n v="0"/>
    <n v="0"/>
    <n v="0"/>
    <n v="705.04"/>
    <n v="913680"/>
    <m/>
    <m/>
    <m/>
    <m/>
  </r>
  <r>
    <x v="1"/>
    <x v="24"/>
    <x v="0"/>
    <x v="29"/>
    <n v="0.76640449062500005"/>
    <n v="458.85"/>
    <n v="744"/>
    <n v="40.65"/>
    <n v="2.6"/>
    <n v="19.440000000000001"/>
    <n v="75.67"/>
    <n v="48.25"/>
    <n v="0.47"/>
    <n v="11.92"/>
    <n v="6.54"/>
    <n v="14.16"/>
    <n v="15.64"/>
    <n v="22.24"/>
    <n v="2.93"/>
    <n v="13.82"/>
    <n v="0.66"/>
    <n v="0"/>
    <n v="0"/>
    <n v="0"/>
    <n v="0"/>
    <n v="0"/>
    <n v="0"/>
    <n v="0"/>
    <n v="733.84"/>
    <n v="682412"/>
    <m/>
    <m/>
    <m/>
    <m/>
  </r>
  <r>
    <x v="1"/>
    <x v="24"/>
    <x v="9"/>
    <x v="30"/>
    <n v="0.68999369947471123"/>
    <n v="351.03"/>
    <n v="744"/>
    <n v="25.96"/>
    <n v="0.79"/>
    <n v="21.25"/>
    <n v="83.97"/>
    <n v="3.04"/>
    <n v="0.28999999999999998"/>
    <n v="26.39"/>
    <n v="6.8"/>
    <n v="31.54"/>
    <n v="1.02"/>
    <n v="41.92"/>
    <n v="0.85"/>
    <n v="0"/>
    <n v="1.88"/>
    <n v="0"/>
    <n v="0"/>
    <n v="0"/>
    <n v="0"/>
    <n v="0"/>
    <n v="0"/>
    <n v="0"/>
    <n v="596.73"/>
    <n v="1239845"/>
    <m/>
    <m/>
    <m/>
    <m/>
  </r>
  <r>
    <x v="1"/>
    <x v="24"/>
    <x v="1"/>
    <x v="31"/>
    <n v="0.70849828786941205"/>
    <n v="175.29"/>
    <n v="744"/>
    <n v="55.76"/>
    <n v="3.7"/>
    <n v="32.76"/>
    <n v="19.850000000000001"/>
    <n v="13.3"/>
    <n v="0.63"/>
    <n v="18.600000000000001"/>
    <n v="19.05"/>
    <n v="7.23"/>
    <n v="0"/>
    <n v="14.41"/>
    <n v="0.86"/>
    <n v="0.22"/>
    <n v="0"/>
    <n v="0"/>
    <n v="0"/>
    <n v="0"/>
    <n v="0"/>
    <n v="0"/>
    <n v="0"/>
    <n v="0"/>
    <n v="361.65999999999997"/>
    <n v="403200"/>
    <m/>
    <m/>
    <m/>
    <m/>
  </r>
  <r>
    <x v="1"/>
    <x v="24"/>
    <x v="4"/>
    <x v="32"/>
    <n v="0.65534964867899992"/>
    <n v="535.94000000000005"/>
    <n v="744"/>
    <n v="65.349999999999994"/>
    <n v="0"/>
    <n v="7.09"/>
    <n v="33.32"/>
    <n v="11.33"/>
    <n v="0.08"/>
    <n v="54.37"/>
    <n v="7.5"/>
    <n v="13.8"/>
    <n v="0.26"/>
    <n v="3.1"/>
    <n v="2.35"/>
    <n v="0"/>
    <n v="0"/>
    <n v="0"/>
    <n v="0"/>
    <n v="0"/>
    <n v="0"/>
    <n v="0"/>
    <n v="0"/>
    <n v="0"/>
    <n v="734.49"/>
    <n v="496560"/>
    <m/>
    <m/>
    <m/>
    <m/>
  </r>
  <r>
    <x v="1"/>
    <x v="24"/>
    <x v="5"/>
    <x v="33"/>
    <n v="0.61918009189467638"/>
    <n v="199.25"/>
    <n v="744"/>
    <n v="99.01"/>
    <n v="0.17"/>
    <n v="113.14"/>
    <n v="72.989999999999995"/>
    <n v="2.56"/>
    <n v="1.55"/>
    <n v="17.22"/>
    <n v="155.03"/>
    <n v="14.1"/>
    <n v="2.91"/>
    <n v="3.55"/>
    <n v="1.04"/>
    <n v="7.84"/>
    <n v="0"/>
    <n v="0"/>
    <n v="0"/>
    <n v="0"/>
    <n v="0"/>
    <n v="0"/>
    <n v="0"/>
    <n v="0"/>
    <n v="690.36"/>
    <n v="431000"/>
    <m/>
    <m/>
    <m/>
    <m/>
  </r>
  <r>
    <x v="1"/>
    <x v="24"/>
    <x v="8"/>
    <x v="34"/>
    <n v="0"/>
    <n v="216.08"/>
    <n v="744"/>
    <n v="56.72"/>
    <n v="4.6399999999999997"/>
    <n v="72.84"/>
    <n v="181.29"/>
    <n v="0.54"/>
    <n v="1.3"/>
    <n v="31.81"/>
    <n v="76.709999999999994"/>
    <n v="4.99"/>
    <n v="0"/>
    <n v="15.91"/>
    <n v="0.77"/>
    <n v="0"/>
    <n v="0.78"/>
    <n v="0"/>
    <n v="0"/>
    <n v="0"/>
    <n v="0"/>
    <n v="0"/>
    <n v="0"/>
    <n v="14"/>
    <n v="678.71"/>
    <n v="0"/>
    <m/>
    <m/>
    <m/>
    <m/>
  </r>
  <r>
    <x v="1"/>
    <x v="24"/>
    <x v="5"/>
    <x v="35"/>
    <n v="0"/>
    <n v="67.709999999999994"/>
    <n v="744"/>
    <n v="90.95"/>
    <n v="0.21"/>
    <n v="69.52"/>
    <n v="76.02"/>
    <n v="4.05"/>
    <n v="0.5"/>
    <n v="14.88"/>
    <n v="113.64"/>
    <n v="21.53"/>
    <n v="0.42"/>
    <n v="7.69"/>
    <n v="1.82"/>
    <n v="3.43"/>
    <n v="12.81"/>
    <n v="0"/>
    <n v="0"/>
    <n v="0"/>
    <n v="0"/>
    <n v="0"/>
    <n v="0"/>
    <n v="0"/>
    <n v="485.17999999999995"/>
    <n v="0"/>
    <m/>
    <m/>
    <m/>
    <m/>
  </r>
  <r>
    <x v="1"/>
    <x v="24"/>
    <x v="4"/>
    <x v="36"/>
    <n v="0.65535288233543132"/>
    <n v="440.85"/>
    <n v="744"/>
    <n v="72.84"/>
    <n v="0"/>
    <n v="7.36"/>
    <n v="54.06"/>
    <n v="9.57"/>
    <n v="0.49"/>
    <n v="54.23"/>
    <n v="9.27"/>
    <n v="15.35"/>
    <n v="0"/>
    <n v="2.94"/>
    <n v="2.0099999999999998"/>
    <n v="0"/>
    <n v="0"/>
    <n v="0"/>
    <n v="0"/>
    <n v="0"/>
    <n v="0"/>
    <n v="0"/>
    <n v="0"/>
    <n v="0"/>
    <n v="668.97"/>
    <n v="405960"/>
    <m/>
    <m/>
    <m/>
    <m/>
  </r>
  <r>
    <x v="1"/>
    <x v="24"/>
    <x v="10"/>
    <x v="37"/>
    <n v="0"/>
    <n v="413.61"/>
    <n v="744"/>
    <n v="131.88999999999999"/>
    <n v="1.6"/>
    <n v="9.8699999999999992"/>
    <n v="22.29"/>
    <n v="14.93"/>
    <n v="0.56000000000000005"/>
    <n v="11.5"/>
    <n v="6.73"/>
    <n v="42.29"/>
    <n v="2.48"/>
    <n v="16.260000000000002"/>
    <n v="0"/>
    <n v="0"/>
    <n v="0"/>
    <n v="0"/>
    <n v="0"/>
    <n v="0"/>
    <n v="0"/>
    <n v="0"/>
    <n v="0"/>
    <n v="24"/>
    <n v="698.51"/>
    <m/>
    <m/>
    <m/>
    <m/>
    <m/>
  </r>
  <r>
    <x v="1"/>
    <x v="24"/>
    <x v="10"/>
    <x v="38"/>
    <n v="0"/>
    <n v="252.7"/>
    <n v="744"/>
    <n v="75.37"/>
    <n v="2.38"/>
    <n v="8.84"/>
    <n v="114.39"/>
    <n v="11.43"/>
    <n v="0.1"/>
    <n v="72.13"/>
    <n v="51.25"/>
    <n v="26.91"/>
    <n v="1.54"/>
    <n v="-8.84"/>
    <n v="1.43"/>
    <n v="0"/>
    <n v="0"/>
    <n v="0"/>
    <n v="0"/>
    <n v="0"/>
    <n v="0"/>
    <n v="0"/>
    <n v="0"/>
    <n v="0"/>
    <n v="609.63000000000011"/>
    <m/>
    <m/>
    <m/>
    <m/>
    <m/>
  </r>
  <r>
    <x v="1"/>
    <x v="24"/>
    <x v="2"/>
    <x v="39"/>
    <n v="0"/>
    <n v="362.16"/>
    <n v="744"/>
    <n v="96.64"/>
    <n v="0.73"/>
    <n v="31.12"/>
    <n v="48.62"/>
    <n v="46.41"/>
    <n v="0.46"/>
    <n v="28.84"/>
    <n v="7.92"/>
    <n v="8.74"/>
    <n v="3.9"/>
    <n v="49.57"/>
    <n v="4.5999999999999996"/>
    <n v="5.36"/>
    <n v="0"/>
    <n v="0"/>
    <n v="0"/>
    <n v="0"/>
    <n v="0"/>
    <n v="0"/>
    <n v="0"/>
    <n v="0"/>
    <n v="695.07"/>
    <n v="944078"/>
    <m/>
    <m/>
    <m/>
    <m/>
  </r>
  <r>
    <x v="1"/>
    <x v="24"/>
    <x v="10"/>
    <x v="40"/>
    <n v="0"/>
    <n v="429.67"/>
    <n v="744"/>
    <n v="45.05"/>
    <n v="0.19"/>
    <n v="40.25"/>
    <n v="114.91"/>
    <n v="5.36"/>
    <n v="0.15"/>
    <n v="18.09"/>
    <n v="0"/>
    <n v="44.3"/>
    <n v="2.5"/>
    <n v="14.8"/>
    <n v="0.97"/>
    <n v="0.06"/>
    <n v="0.25"/>
    <n v="0"/>
    <n v="0"/>
    <n v="0"/>
    <n v="0"/>
    <n v="0"/>
    <n v="0"/>
    <n v="0"/>
    <n v="716.55000000000007"/>
    <n v="2178500"/>
    <m/>
    <m/>
    <m/>
    <m/>
  </r>
  <r>
    <x v="1"/>
    <x v="25"/>
    <x v="1"/>
    <x v="20"/>
    <n v="0.72997203455072468"/>
    <n v="522.72"/>
    <n v="720"/>
    <n v="24.5"/>
    <n v="0"/>
    <n v="25.39"/>
    <n v="16.02"/>
    <n v="33.1"/>
    <n v="0.06"/>
    <n v="20.29"/>
    <n v="7.37"/>
    <n v="15.13"/>
    <n v="0.84"/>
    <n v="41.04"/>
    <n v="2.17"/>
    <n v="0"/>
    <n v="0"/>
    <n v="0"/>
    <n v="0"/>
    <n v="0"/>
    <n v="0"/>
    <n v="0"/>
    <n v="0"/>
    <n v="0"/>
    <n v="708.63"/>
    <n v="1139040"/>
    <n v="1113870"/>
    <m/>
    <m/>
    <m/>
  </r>
  <r>
    <x v="1"/>
    <x v="25"/>
    <x v="0"/>
    <x v="21"/>
    <n v="0.75472559189195598"/>
    <n v="477.83"/>
    <n v="720"/>
    <n v="41.85"/>
    <n v="0"/>
    <n v="21.76"/>
    <n v="33.76"/>
    <n v="34.17"/>
    <n v="0.45"/>
    <n v="6.89"/>
    <n v="18.190000000000001"/>
    <n v="21.09"/>
    <n v="9.07"/>
    <n v="4.5"/>
    <n v="4.09"/>
    <n v="0.31"/>
    <n v="0"/>
    <n v="0"/>
    <n v="0"/>
    <n v="0"/>
    <n v="0"/>
    <n v="0"/>
    <n v="0"/>
    <n v="0"/>
    <n v="673.96"/>
    <n v="715320"/>
    <n v="720041.52500000014"/>
    <m/>
    <m/>
    <m/>
  </r>
  <r>
    <x v="1"/>
    <x v="25"/>
    <x v="0"/>
    <x v="22"/>
    <n v="0.7505692181993574"/>
    <n v="405.47"/>
    <n v="720"/>
    <n v="69.8"/>
    <n v="0"/>
    <n v="26.01"/>
    <n v="89.33"/>
    <n v="29.98"/>
    <n v="0.32"/>
    <n v="6.7"/>
    <n v="7.36"/>
    <n v="16.510000000000002"/>
    <n v="14.02"/>
    <n v="23.84"/>
    <n v="6.83"/>
    <n v="2.09"/>
    <n v="0"/>
    <n v="0"/>
    <n v="0"/>
    <n v="0"/>
    <n v="0"/>
    <n v="0"/>
    <n v="0"/>
    <n v="0"/>
    <n v="698.26"/>
    <n v="587040"/>
    <n v="479562.83999999997"/>
    <m/>
    <m/>
    <m/>
  </r>
  <r>
    <x v="1"/>
    <x v="25"/>
    <x v="0"/>
    <x v="23"/>
    <n v="0.63417728816493235"/>
    <n v="526.54"/>
    <n v="720"/>
    <n v="33.42"/>
    <n v="0"/>
    <n v="16.920000000000002"/>
    <n v="37.450000000000003"/>
    <n v="46.07"/>
    <n v="0.14000000000000001"/>
    <n v="4.2"/>
    <n v="0.2"/>
    <n v="16.11"/>
    <n v="9.86"/>
    <n v="14.36"/>
    <n v="2.68"/>
    <n v="1.64"/>
    <n v="0"/>
    <n v="0"/>
    <n v="0"/>
    <n v="0"/>
    <n v="0"/>
    <n v="0"/>
    <n v="0"/>
    <n v="0"/>
    <n v="709.58999999999992"/>
    <n v="830770"/>
    <n v="600323.73400000005"/>
    <m/>
    <m/>
    <m/>
  </r>
  <r>
    <x v="1"/>
    <x v="25"/>
    <x v="8"/>
    <x v="24"/>
    <n v="0.83060387215507858"/>
    <n v="529.75"/>
    <n v="720"/>
    <n v="51.24"/>
    <n v="0"/>
    <n v="21.12"/>
    <n v="26.76"/>
    <n v="5.85"/>
    <n v="0.62"/>
    <n v="28.54"/>
    <n v="2.04"/>
    <n v="8.57"/>
    <n v="0.24"/>
    <n v="24.94"/>
    <n v="0.72"/>
    <n v="0"/>
    <n v="0"/>
    <n v="0.8"/>
    <n v="0"/>
    <n v="0"/>
    <n v="0"/>
    <n v="0"/>
    <n v="0"/>
    <n v="0"/>
    <n v="701.19"/>
    <n v="347191"/>
    <n v="237657.82500000001"/>
    <m/>
    <m/>
    <m/>
  </r>
  <r>
    <x v="1"/>
    <x v="25"/>
    <x v="8"/>
    <x v="25"/>
    <n v="0.80682834493599387"/>
    <n v="336.52"/>
    <n v="720"/>
    <n v="24.21"/>
    <n v="0"/>
    <n v="3.76"/>
    <n v="24.75"/>
    <n v="2.77"/>
    <n v="0.03"/>
    <n v="9.94"/>
    <n v="2.9"/>
    <n v="8.14"/>
    <n v="0"/>
    <n v="17.29"/>
    <n v="2.71"/>
    <n v="0"/>
    <n v="0"/>
    <n v="0"/>
    <n v="0"/>
    <n v="0"/>
    <n v="0"/>
    <n v="0"/>
    <n v="0"/>
    <n v="0"/>
    <n v="433.02"/>
    <n v="206967"/>
    <n v="178971.77000000002"/>
    <m/>
    <m/>
    <m/>
  </r>
  <r>
    <x v="1"/>
    <x v="25"/>
    <x v="1"/>
    <x v="26"/>
    <n v="0.70025838806458685"/>
    <n v="505.17"/>
    <n v="720"/>
    <n v="25.74"/>
    <n v="0"/>
    <n v="20.91"/>
    <n v="12.58"/>
    <n v="27.99"/>
    <n v="0.43"/>
    <n v="20.73"/>
    <n v="44.26"/>
    <n v="6.57"/>
    <n v="1.1299999999999999"/>
    <n v="33.880000000000003"/>
    <n v="1.1100000000000001"/>
    <n v="0.66"/>
    <n v="0"/>
    <n v="0"/>
    <n v="0"/>
    <n v="0"/>
    <n v="0"/>
    <n v="0"/>
    <n v="0"/>
    <n v="0"/>
    <n v="701.16000000000008"/>
    <n v="1109160"/>
    <n v="738120"/>
    <m/>
    <m/>
    <m/>
  </r>
  <r>
    <x v="1"/>
    <x v="25"/>
    <x v="8"/>
    <x v="27"/>
    <n v="0.66809962469322193"/>
    <n v="562.02"/>
    <n v="720"/>
    <n v="46.59"/>
    <n v="0.27"/>
    <n v="16.84"/>
    <n v="8.51"/>
    <n v="6.6"/>
    <n v="0.09"/>
    <n v="29.43"/>
    <n v="8.5500000000000007"/>
    <n v="7.78"/>
    <n v="0"/>
    <n v="17.899999999999999"/>
    <n v="3.61"/>
    <n v="0"/>
    <n v="0"/>
    <n v="0"/>
    <n v="0"/>
    <n v="0"/>
    <n v="0"/>
    <n v="0"/>
    <n v="0"/>
    <n v="0"/>
    <n v="708.19"/>
    <n v="366187"/>
    <n v="267812.92499999999"/>
    <m/>
    <m/>
    <m/>
  </r>
  <r>
    <x v="1"/>
    <x v="25"/>
    <x v="1"/>
    <x v="28"/>
    <n v="0.58948155066159469"/>
    <n v="288.23"/>
    <n v="720"/>
    <n v="21.58"/>
    <n v="0"/>
    <n v="13.82"/>
    <n v="7.54"/>
    <n v="32.270000000000003"/>
    <n v="0.53"/>
    <n v="17.46"/>
    <n v="2.2000000000000002"/>
    <n v="26.51"/>
    <n v="0.24"/>
    <n v="6.06"/>
    <n v="2.34"/>
    <n v="0"/>
    <n v="0"/>
    <n v="0"/>
    <n v="0"/>
    <n v="0"/>
    <n v="0"/>
    <n v="0"/>
    <n v="0"/>
    <n v="0"/>
    <n v="418.78000000000003"/>
    <n v="790170"/>
    <n v="738040"/>
    <m/>
    <m/>
    <m/>
  </r>
  <r>
    <x v="1"/>
    <x v="25"/>
    <x v="0"/>
    <x v="29"/>
    <n v="0.76640449062500005"/>
    <n v="320.11"/>
    <n v="720"/>
    <n v="22.84"/>
    <n v="1.06"/>
    <n v="7.78"/>
    <n v="97.15"/>
    <n v="30.98"/>
    <n v="0.48"/>
    <n v="5.53"/>
    <n v="1.49"/>
    <n v="14.13"/>
    <n v="4.37"/>
    <n v="-5.83"/>
    <n v="2.4"/>
    <n v="1.19"/>
    <n v="0"/>
    <n v="0.21"/>
    <n v="0"/>
    <n v="0"/>
    <n v="0"/>
    <n v="0"/>
    <n v="0"/>
    <n v="0"/>
    <n v="503.89"/>
    <n v="459940"/>
    <n v="396782.4"/>
    <m/>
    <m/>
    <m/>
  </r>
  <r>
    <x v="1"/>
    <x v="25"/>
    <x v="9"/>
    <x v="30"/>
    <n v="0.68999369947471123"/>
    <n v="450.16"/>
    <n v="720"/>
    <n v="28.32"/>
    <n v="2.2599999999999998"/>
    <n v="28.14"/>
    <n v="66.040000000000006"/>
    <n v="1.0900000000000001"/>
    <n v="0.13"/>
    <n v="35.99"/>
    <n v="7.62"/>
    <n v="23.09"/>
    <n v="0.3"/>
    <n v="35.54"/>
    <n v="1.18"/>
    <n v="0"/>
    <n v="0"/>
    <n v="0.35"/>
    <n v="0"/>
    <n v="0"/>
    <n v="0"/>
    <n v="0"/>
    <n v="0"/>
    <n v="0"/>
    <n v="680.21"/>
    <n v="2403810"/>
    <n v="2207190.6217238982"/>
    <m/>
    <m/>
    <m/>
  </r>
  <r>
    <x v="1"/>
    <x v="25"/>
    <x v="1"/>
    <x v="31"/>
    <n v="0.70849828786941205"/>
    <n v="223"/>
    <n v="720"/>
    <n v="40.97"/>
    <n v="0"/>
    <n v="92.22"/>
    <n v="12.42"/>
    <n v="15.4"/>
    <n v="0.33"/>
    <n v="12.07"/>
    <n v="4.9400000000000004"/>
    <n v="5.45"/>
    <n v="0.62"/>
    <n v="5.21"/>
    <n v="0.89"/>
    <n v="0"/>
    <n v="0"/>
    <n v="0"/>
    <n v="0"/>
    <n v="0"/>
    <n v="0"/>
    <n v="0"/>
    <n v="0"/>
    <n v="0"/>
    <n v="413.52"/>
    <n v="528840"/>
    <n v="742620"/>
    <m/>
    <m/>
    <m/>
  </r>
  <r>
    <x v="1"/>
    <x v="25"/>
    <x v="4"/>
    <x v="32"/>
    <n v="0.65534964867899992"/>
    <n v="73.55"/>
    <n v="720"/>
    <n v="15.73"/>
    <n v="0"/>
    <n v="1.48"/>
    <n v="21.95"/>
    <n v="1.37"/>
    <n v="0.16"/>
    <n v="5.28"/>
    <n v="1.76"/>
    <n v="1.29"/>
    <n v="0.75"/>
    <n v="-6.57"/>
    <n v="0.13"/>
    <n v="0"/>
    <n v="0"/>
    <n v="2.41"/>
    <n v="0"/>
    <n v="0"/>
    <n v="0"/>
    <n v="0"/>
    <n v="0"/>
    <n v="0"/>
    <n v="119.28999999999999"/>
    <n v="0"/>
    <n v="0"/>
    <m/>
    <m/>
    <m/>
  </r>
  <r>
    <x v="1"/>
    <x v="26"/>
    <x v="1"/>
    <x v="20"/>
    <n v="0.72997203455072468"/>
    <n v="394.39"/>
    <n v="720"/>
    <n v="30.31"/>
    <n v="0"/>
    <n v="23.07"/>
    <n v="61.11"/>
    <n v="28.49"/>
    <n v="0.23"/>
    <n v="16.739999999999998"/>
    <n v="13.94"/>
    <n v="8.91"/>
    <n v="1"/>
    <n v="23.49"/>
    <n v="2.2000000000000002"/>
    <n v="0"/>
    <n v="0.22"/>
    <n v="0"/>
    <n v="0"/>
    <n v="0"/>
    <n v="0"/>
    <n v="0"/>
    <n v="0"/>
    <n v="0"/>
    <n v="604.09999999999991"/>
    <n v="851760"/>
    <n v="712401.41766701988"/>
    <m/>
    <m/>
    <m/>
  </r>
  <r>
    <x v="1"/>
    <x v="26"/>
    <x v="0"/>
    <x v="21"/>
    <n v="0.75472559189195598"/>
    <n v="502.94"/>
    <n v="720"/>
    <n v="41.22"/>
    <n v="0.7"/>
    <n v="12.49"/>
    <n v="38.08"/>
    <n v="37.69"/>
    <n v="0.38"/>
    <n v="13.94"/>
    <n v="4.42"/>
    <n v="10.220000000000001"/>
    <n v="5.2"/>
    <n v="22.69"/>
    <n v="2.37"/>
    <n v="18.399999999999999"/>
    <n v="0"/>
    <n v="0"/>
    <n v="0"/>
    <n v="0"/>
    <n v="0"/>
    <n v="0"/>
    <n v="0"/>
    <n v="0"/>
    <n v="710.74"/>
    <n v="694086"/>
    <n v="646332"/>
    <m/>
    <m/>
    <m/>
  </r>
  <r>
    <x v="1"/>
    <x v="26"/>
    <x v="0"/>
    <x v="22"/>
    <n v="0.7505692181993574"/>
    <n v="413.73"/>
    <n v="720"/>
    <n v="46.89"/>
    <n v="1.1100000000000001"/>
    <n v="49.98"/>
    <n v="60.05"/>
    <n v="39.42"/>
    <n v="0.72"/>
    <n v="6.07"/>
    <n v="11.69"/>
    <n v="16.23"/>
    <n v="10.65"/>
    <n v="45.56"/>
    <n v="4.8899999999999997"/>
    <n v="2.38"/>
    <n v="0"/>
    <n v="0"/>
    <n v="0"/>
    <n v="0"/>
    <n v="0"/>
    <n v="0"/>
    <n v="0"/>
    <n v="0"/>
    <n v="709.37"/>
    <n v="617880"/>
    <n v="547031"/>
    <m/>
    <m/>
    <m/>
  </r>
  <r>
    <x v="1"/>
    <x v="26"/>
    <x v="0"/>
    <x v="23"/>
    <n v="0.63417728816493235"/>
    <n v="434"/>
    <n v="720"/>
    <n v="26.37"/>
    <n v="0"/>
    <n v="120.09"/>
    <n v="40.799999999999997"/>
    <n v="33.020000000000003"/>
    <n v="0.37"/>
    <n v="4.5999999999999996"/>
    <n v="6.9"/>
    <n v="7.1"/>
    <n v="15.36"/>
    <n v="20.37"/>
    <n v="1.5"/>
    <n v="1.1599999999999999"/>
    <n v="0"/>
    <n v="0"/>
    <n v="0"/>
    <n v="0"/>
    <n v="0"/>
    <n v="0"/>
    <n v="0"/>
    <n v="0"/>
    <n v="711.6400000000001"/>
    <n v="706600"/>
    <n v="759936.66671633197"/>
    <m/>
    <m/>
    <m/>
  </r>
  <r>
    <x v="1"/>
    <x v="26"/>
    <x v="8"/>
    <x v="24"/>
    <n v="0.83060387215507858"/>
    <n v="505.45"/>
    <n v="720"/>
    <n v="26.55"/>
    <n v="0"/>
    <n v="12.39"/>
    <n v="96.4"/>
    <n v="4.49"/>
    <n v="0.15"/>
    <n v="16.8"/>
    <n v="8.7799999999999994"/>
    <n v="4.28"/>
    <n v="0.56000000000000005"/>
    <n v="17.920000000000002"/>
    <n v="0.47"/>
    <n v="0.95"/>
    <n v="0"/>
    <n v="0"/>
    <n v="0"/>
    <n v="0"/>
    <n v="0"/>
    <n v="0"/>
    <n v="0"/>
    <n v="0"/>
    <n v="695.19"/>
    <n v="325390"/>
    <n v="74851"/>
    <m/>
    <m/>
    <m/>
  </r>
  <r>
    <x v="1"/>
    <x v="26"/>
    <x v="8"/>
    <x v="25"/>
    <n v="0.80682834493599387"/>
    <n v="268.33999999999997"/>
    <n v="720"/>
    <n v="37.18"/>
    <n v="13.57"/>
    <n v="31.41"/>
    <n v="4.34"/>
    <n v="3.33"/>
    <n v="0.95"/>
    <n v="11.05"/>
    <n v="9.19"/>
    <n v="12.54"/>
    <n v="0"/>
    <n v="13.69"/>
    <n v="3.65"/>
    <n v="0.28999999999999998"/>
    <n v="0"/>
    <n v="0"/>
    <n v="0"/>
    <n v="0"/>
    <n v="0"/>
    <n v="0"/>
    <n v="0"/>
    <n v="0"/>
    <n v="409.53"/>
    <n v="169749"/>
    <n v="220499.22892298232"/>
    <m/>
    <m/>
    <m/>
  </r>
  <r>
    <x v="1"/>
    <x v="26"/>
    <x v="1"/>
    <x v="26"/>
    <n v="0.70025838806458685"/>
    <n v="404.73"/>
    <n v="720"/>
    <n v="50.01"/>
    <n v="1.66"/>
    <n v="57.15"/>
    <n v="36.479999999999997"/>
    <n v="26.18"/>
    <n v="0.82"/>
    <n v="12.12"/>
    <n v="56.34"/>
    <n v="7.99"/>
    <n v="1.69"/>
    <n v="39.92"/>
    <n v="2.19"/>
    <n v="1.39"/>
    <n v="0.83"/>
    <n v="0"/>
    <n v="0"/>
    <n v="0"/>
    <n v="0"/>
    <n v="0"/>
    <n v="0"/>
    <n v="0"/>
    <n v="699.5"/>
    <n v="889560"/>
    <n v="799177.43931308726"/>
    <m/>
    <m/>
    <m/>
  </r>
  <r>
    <x v="1"/>
    <x v="26"/>
    <x v="8"/>
    <x v="27"/>
    <n v="0.66809962469322193"/>
    <n v="529.13"/>
    <n v="720"/>
    <n v="54.45"/>
    <n v="0.89"/>
    <n v="10.01"/>
    <n v="15.67"/>
    <n v="4.92"/>
    <n v="0.35"/>
    <n v="25.24"/>
    <n v="3.44"/>
    <n v="14.14"/>
    <n v="0.41"/>
    <n v="50.34"/>
    <n v="3"/>
    <n v="0"/>
    <n v="0"/>
    <n v="0"/>
    <n v="0"/>
    <n v="0"/>
    <n v="0"/>
    <n v="0"/>
    <n v="0"/>
    <n v="0"/>
    <n v="711.99"/>
    <n v="350238"/>
    <n v="241873.3538995338"/>
    <m/>
    <m/>
    <m/>
  </r>
  <r>
    <x v="1"/>
    <x v="26"/>
    <x v="1"/>
    <x v="28"/>
    <n v="0.58948155066159469"/>
    <n v="430.42"/>
    <n v="720"/>
    <n v="47.21"/>
    <n v="0"/>
    <n v="66.69"/>
    <n v="27.92"/>
    <n v="38.22"/>
    <n v="0.26"/>
    <n v="22.83"/>
    <n v="4.6500000000000004"/>
    <n v="18.62"/>
    <n v="1.97"/>
    <n v="39.159999999999997"/>
    <n v="6.07"/>
    <n v="0"/>
    <n v="0.5"/>
    <n v="0"/>
    <n v="0"/>
    <n v="0"/>
    <n v="0"/>
    <n v="0"/>
    <n v="0"/>
    <n v="0"/>
    <n v="704.52"/>
    <n v="1157520"/>
    <n v="833723.32412623614"/>
    <m/>
    <m/>
    <m/>
  </r>
  <r>
    <x v="1"/>
    <x v="26"/>
    <x v="0"/>
    <x v="29"/>
    <n v="0.76640449062500005"/>
    <n v="431.13"/>
    <n v="720"/>
    <n v="38.22"/>
    <n v="14.07"/>
    <n v="21.78"/>
    <n v="53.23"/>
    <n v="41.95"/>
    <n v="1.04"/>
    <n v="6"/>
    <n v="6.43"/>
    <n v="42.79"/>
    <n v="11.41"/>
    <n v="10.23"/>
    <n v="2.4500000000000002"/>
    <n v="2.2000000000000002"/>
    <n v="0.52"/>
    <n v="0"/>
    <n v="0"/>
    <n v="0"/>
    <n v="0"/>
    <n v="0"/>
    <n v="0"/>
    <n v="0"/>
    <n v="683.44999999999993"/>
    <n v="635380"/>
    <n v="539031.32669015403"/>
    <m/>
    <m/>
    <m/>
  </r>
  <r>
    <x v="1"/>
    <x v="26"/>
    <x v="9"/>
    <x v="30"/>
    <n v="0.68999369947471123"/>
    <n v="351.56"/>
    <n v="720"/>
    <n v="41.26"/>
    <n v="1.1399999999999999"/>
    <n v="19.68"/>
    <n v="75.209999999999994"/>
    <n v="1.95"/>
    <n v="0.24"/>
    <n v="30.01"/>
    <n v="2.4300000000000002"/>
    <n v="43.25"/>
    <n v="1.3"/>
    <n v="13.82"/>
    <n v="1.2"/>
    <n v="0"/>
    <n v="1.36"/>
    <n v="0"/>
    <n v="0"/>
    <n v="0"/>
    <n v="0"/>
    <n v="0"/>
    <n v="0"/>
    <n v="0"/>
    <n v="584.41"/>
    <n v="1852047"/>
    <n v="2784021.404988545"/>
    <m/>
    <m/>
    <m/>
  </r>
  <r>
    <x v="1"/>
    <x v="26"/>
    <x v="1"/>
    <x v="31"/>
    <n v="0.70849828786941205"/>
    <n v="334.7"/>
    <n v="720"/>
    <n v="47.2"/>
    <n v="0.76"/>
    <n v="18.68"/>
    <n v="72.58"/>
    <n v="19.2"/>
    <n v="0.48"/>
    <n v="13.15"/>
    <n v="10.16"/>
    <n v="11.95"/>
    <n v="0.97"/>
    <n v="2.85"/>
    <n v="1.1299999999999999"/>
    <n v="0.32"/>
    <n v="0.86"/>
    <n v="0"/>
    <n v="0"/>
    <n v="0"/>
    <n v="0"/>
    <n v="0"/>
    <n v="0"/>
    <n v="0"/>
    <n v="534.99"/>
    <n v="787320"/>
    <n v="534600"/>
    <m/>
    <m/>
    <m/>
  </r>
  <r>
    <x v="1"/>
    <x v="26"/>
    <x v="4"/>
    <x v="32"/>
    <n v="0.65534964867899992"/>
    <n v="308.95999999999998"/>
    <n v="720"/>
    <n v="42.9"/>
    <n v="0.5"/>
    <n v="45.78"/>
    <n v="51.9"/>
    <n v="8.85"/>
    <n v="0.01"/>
    <n v="55.23"/>
    <n v="25.88"/>
    <n v="17.059999999999999"/>
    <n v="0.09"/>
    <n v="5.47"/>
    <n v="0.54"/>
    <n v="0"/>
    <n v="148.18"/>
    <n v="0"/>
    <n v="0"/>
    <n v="0"/>
    <n v="0"/>
    <n v="0"/>
    <n v="0"/>
    <n v="0"/>
    <n v="711.34999999999991"/>
    <n v="304680"/>
    <n v="261714.07472613649"/>
    <m/>
    <m/>
    <m/>
  </r>
  <r>
    <x v="1"/>
    <x v="26"/>
    <x v="5"/>
    <x v="33"/>
    <n v="0.61918009189467638"/>
    <n v="265.7"/>
    <n v="720"/>
    <n v="122.22"/>
    <n v="2.75"/>
    <n v="24.44"/>
    <n v="49.73"/>
    <n v="1.94"/>
    <n v="0.91"/>
    <n v="16.2"/>
    <n v="2.65"/>
    <n v="5.01"/>
    <n v="0.02"/>
    <n v="-7.0000000000000007E-2"/>
    <n v="1.28"/>
    <n v="2.48"/>
    <n v="0"/>
    <n v="0"/>
    <n v="0"/>
    <n v="0"/>
    <n v="0"/>
    <n v="0"/>
    <n v="0"/>
    <n v="0"/>
    <n v="495.26"/>
    <n v="607300"/>
    <n v="394260"/>
    <m/>
    <m/>
    <m/>
  </r>
  <r>
    <x v="1"/>
    <x v="26"/>
    <x v="8"/>
    <x v="34"/>
    <n v="0"/>
    <n v="302.48"/>
    <n v="720"/>
    <n v="42.72"/>
    <n v="3.38"/>
    <n v="12.11"/>
    <n v="66.77"/>
    <n v="1.32"/>
    <n v="1.49"/>
    <n v="32.18"/>
    <n v="13.73"/>
    <n v="11.08"/>
    <n v="0"/>
    <n v="-8.66"/>
    <n v="0.64"/>
    <n v="0"/>
    <n v="112.31"/>
    <n v="0"/>
    <n v="0"/>
    <n v="0"/>
    <n v="0"/>
    <n v="0"/>
    <n v="0"/>
    <n v="14"/>
    <n v="605.76"/>
    <n v="0"/>
    <n v="0"/>
    <m/>
    <m/>
    <m/>
  </r>
  <r>
    <x v="1"/>
    <x v="26"/>
    <x v="5"/>
    <x v="35"/>
    <n v="0"/>
    <n v="37.659999999999997"/>
    <n v="720"/>
    <n v="63.05"/>
    <n v="0.5"/>
    <n v="43.38"/>
    <n v="26.69"/>
    <n v="0.12"/>
    <n v="0.13"/>
    <n v="8.64"/>
    <n v="66.239999999999995"/>
    <n v="1.73"/>
    <n v="0.04"/>
    <n v="1.58"/>
    <n v="0.86"/>
    <n v="0.74"/>
    <n v="0"/>
    <n v="0"/>
    <n v="0"/>
    <n v="0"/>
    <n v="0"/>
    <n v="0"/>
    <n v="0"/>
    <n v="0"/>
    <n v="251.36"/>
    <n v="0"/>
    <n v="0"/>
    <m/>
    <m/>
    <m/>
  </r>
  <r>
    <x v="1"/>
    <x v="27"/>
    <x v="1"/>
    <x v="20"/>
    <n v="0.72997203455072468"/>
    <n v="429.47"/>
    <n v="744"/>
    <n v="26.58"/>
    <n v="0.83"/>
    <n v="27.88"/>
    <n v="19.11"/>
    <n v="27.71"/>
    <n v="0"/>
    <n v="28.99"/>
    <n v="2.04"/>
    <n v="12.65"/>
    <n v="0.25"/>
    <n v="34.380000000000003"/>
    <n v="2.27"/>
    <n v="0"/>
    <n v="0"/>
    <n v="0"/>
    <n v="0"/>
    <n v="0"/>
    <n v="0"/>
    <n v="0"/>
    <n v="0"/>
    <n v="0"/>
    <n v="612.16000000000008"/>
    <n v="920520"/>
    <n v="941190"/>
    <m/>
    <m/>
    <m/>
  </r>
  <r>
    <x v="1"/>
    <x v="27"/>
    <x v="0"/>
    <x v="21"/>
    <n v="0.75472559189195598"/>
    <n v="459.6"/>
    <n v="744"/>
    <n v="62.31"/>
    <n v="0"/>
    <n v="46.73"/>
    <n v="47.33"/>
    <n v="34.04"/>
    <n v="0.14000000000000001"/>
    <n v="6.87"/>
    <n v="4.7699999999999996"/>
    <n v="34.35"/>
    <n v="14.02"/>
    <n v="10.14"/>
    <n v="5.76"/>
    <n v="1.48"/>
    <n v="0"/>
    <n v="1.51"/>
    <n v="0"/>
    <n v="0"/>
    <n v="0"/>
    <n v="0"/>
    <n v="0"/>
    <n v="0"/>
    <n v="729.05"/>
    <n v="619180"/>
    <n v="690469.37699999998"/>
    <m/>
    <m/>
    <m/>
  </r>
  <r>
    <x v="1"/>
    <x v="27"/>
    <x v="0"/>
    <x v="22"/>
    <n v="0.7505692181993574"/>
    <n v="389.92"/>
    <n v="744"/>
    <n v="64.98"/>
    <n v="1.04"/>
    <n v="74.48"/>
    <n v="74.91"/>
    <n v="30.95"/>
    <n v="0.84"/>
    <n v="11.75"/>
    <n v="15.48"/>
    <n v="29.13"/>
    <n v="17.309999999999999"/>
    <n v="11.49"/>
    <n v="9.1"/>
    <n v="1.98"/>
    <n v="0"/>
    <n v="1.19"/>
    <n v="0"/>
    <n v="0"/>
    <n v="0"/>
    <n v="0"/>
    <n v="0"/>
    <n v="0"/>
    <n v="734.55000000000007"/>
    <n v="526560"/>
    <n v="430861.56"/>
    <m/>
    <m/>
    <m/>
  </r>
  <r>
    <x v="1"/>
    <x v="27"/>
    <x v="0"/>
    <x v="23"/>
    <n v="0.63417728816493235"/>
    <n v="522.92999999999995"/>
    <n v="744"/>
    <n v="30.71"/>
    <n v="0"/>
    <n v="37.17"/>
    <n v="44.91"/>
    <n v="46.28"/>
    <n v="0.05"/>
    <n v="4.4400000000000004"/>
    <n v="2.35"/>
    <n v="18.38"/>
    <n v="6.86"/>
    <n v="10.15"/>
    <n v="2.39"/>
    <n v="1.6"/>
    <n v="0"/>
    <n v="0"/>
    <n v="0"/>
    <n v="0"/>
    <n v="0"/>
    <n v="0"/>
    <n v="0"/>
    <n v="0"/>
    <n v="728.21999999999991"/>
    <n v="856050"/>
    <n v="493974.45899999997"/>
    <m/>
    <m/>
    <m/>
  </r>
  <r>
    <x v="1"/>
    <x v="27"/>
    <x v="8"/>
    <x v="24"/>
    <n v="0.83060387215507858"/>
    <n v="390.18"/>
    <n v="744"/>
    <n v="33.89"/>
    <n v="0"/>
    <n v="13.27"/>
    <n v="18.09"/>
    <n v="4.99"/>
    <n v="0.34"/>
    <n v="16.14"/>
    <n v="7.32"/>
    <n v="11.54"/>
    <n v="0"/>
    <n v="16.25"/>
    <n v="0.56999999999999995"/>
    <n v="0.28999999999999998"/>
    <n v="0"/>
    <n v="2.52"/>
    <n v="0"/>
    <n v="0"/>
    <n v="0"/>
    <n v="0"/>
    <n v="0"/>
    <n v="0"/>
    <n v="515.39"/>
    <n v="247843"/>
    <n v="209515.9"/>
    <m/>
    <m/>
    <m/>
  </r>
  <r>
    <x v="1"/>
    <x v="27"/>
    <x v="8"/>
    <x v="25"/>
    <n v="0.80682834493599387"/>
    <n v="263.22000000000003"/>
    <n v="744"/>
    <n v="26.83"/>
    <n v="0"/>
    <n v="21.67"/>
    <n v="48.98"/>
    <n v="3.12"/>
    <n v="0.2"/>
    <n v="9.59"/>
    <n v="10.06"/>
    <n v="9.1300000000000008"/>
    <n v="0"/>
    <n v="12.98"/>
    <n v="1.65"/>
    <n v="0"/>
    <n v="0"/>
    <n v="0"/>
    <n v="0"/>
    <n v="0"/>
    <n v="0"/>
    <n v="0"/>
    <n v="0"/>
    <n v="0"/>
    <n v="407.43000000000006"/>
    <n v="168747"/>
    <n v="256038.43"/>
    <m/>
    <m/>
    <m/>
  </r>
  <r>
    <x v="1"/>
    <x v="27"/>
    <x v="1"/>
    <x v="26"/>
    <n v="0.70025838806458685"/>
    <n v="484.96"/>
    <n v="744"/>
    <n v="69.06"/>
    <n v="1.41"/>
    <n v="25.99"/>
    <n v="18.78"/>
    <n v="29.28"/>
    <n v="0.61"/>
    <n v="40.950000000000003"/>
    <n v="6.92"/>
    <n v="5.61"/>
    <n v="3.42"/>
    <n v="42.6"/>
    <n v="1.96"/>
    <n v="0.37"/>
    <n v="0"/>
    <n v="0"/>
    <n v="0"/>
    <n v="0"/>
    <n v="0"/>
    <n v="0"/>
    <n v="0"/>
    <n v="0"/>
    <n v="731.92"/>
    <n v="1080720"/>
    <n v="824280"/>
    <m/>
    <m/>
    <m/>
  </r>
  <r>
    <x v="1"/>
    <x v="27"/>
    <x v="8"/>
    <x v="27"/>
    <n v="0.66809962469322193"/>
    <n v="546.70000000000005"/>
    <n v="744"/>
    <n v="72.48"/>
    <n v="0.76"/>
    <n v="16.02"/>
    <n v="14.93"/>
    <n v="3.81"/>
    <n v="0.55000000000000004"/>
    <n v="29.03"/>
    <n v="5.1100000000000003"/>
    <n v="6.76"/>
    <n v="0"/>
    <n v="21.94"/>
    <n v="3.36"/>
    <n v="0"/>
    <n v="0"/>
    <n v="0"/>
    <n v="0"/>
    <n v="0"/>
    <n v="0"/>
    <n v="0"/>
    <n v="0"/>
    <n v="0"/>
    <n v="721.45"/>
    <n v="345027"/>
    <n v="145800.65"/>
    <m/>
    <m/>
    <m/>
  </r>
  <r>
    <x v="1"/>
    <x v="27"/>
    <x v="1"/>
    <x v="28"/>
    <n v="0.58948155066159469"/>
    <n v="343.88"/>
    <n v="744"/>
    <n v="72.180000000000007"/>
    <n v="0"/>
    <n v="51.43"/>
    <n v="13.01"/>
    <n v="31.43"/>
    <n v="0.26"/>
    <n v="30.94"/>
    <n v="25.81"/>
    <n v="24.58"/>
    <n v="2.79"/>
    <n v="19.21"/>
    <n v="3.84"/>
    <n v="0.64"/>
    <n v="0"/>
    <n v="0.21"/>
    <n v="0"/>
    <n v="0"/>
    <n v="0"/>
    <n v="0"/>
    <n v="0"/>
    <n v="0"/>
    <n v="620.20999999999992"/>
    <n v="881160"/>
    <n v="491930"/>
    <m/>
    <m/>
    <m/>
  </r>
  <r>
    <x v="1"/>
    <x v="27"/>
    <x v="0"/>
    <x v="29"/>
    <n v="0.76640449062500005"/>
    <n v="189.62"/>
    <n v="744"/>
    <n v="17.690000000000001"/>
    <n v="21.57"/>
    <n v="235.07"/>
    <n v="77.92"/>
    <n v="20.71"/>
    <n v="0.18"/>
    <n v="2.4900000000000002"/>
    <n v="0.17"/>
    <n v="16.41"/>
    <n v="6.25"/>
    <n v="-7.13"/>
    <n v="1.18"/>
    <n v="1.39"/>
    <n v="0"/>
    <n v="0"/>
    <n v="0"/>
    <n v="0"/>
    <n v="0"/>
    <n v="0"/>
    <n v="0"/>
    <n v="0"/>
    <n v="583.52"/>
    <n v="294750"/>
    <n v="428179.69200000004"/>
    <m/>
    <m/>
    <m/>
  </r>
  <r>
    <x v="1"/>
    <x v="27"/>
    <x v="9"/>
    <x v="30"/>
    <n v="0.68999369947471123"/>
    <n v="438.29"/>
    <n v="744"/>
    <n v="44.28"/>
    <n v="0.63"/>
    <n v="14.43"/>
    <n v="75.510000000000005"/>
    <n v="0.84"/>
    <n v="0.2"/>
    <n v="42.8"/>
    <n v="8.6999999999999993"/>
    <n v="38.22"/>
    <n v="1.19"/>
    <n v="52.68"/>
    <n v="2.4700000000000002"/>
    <n v="0"/>
    <n v="0"/>
    <n v="0"/>
    <n v="0"/>
    <n v="0"/>
    <n v="0"/>
    <n v="0"/>
    <n v="0"/>
    <n v="0"/>
    <n v="720.24"/>
    <n v="2424960"/>
    <n v="2804681.5806463296"/>
    <m/>
    <m/>
    <m/>
  </r>
  <r>
    <x v="1"/>
    <x v="27"/>
    <x v="1"/>
    <x v="31"/>
    <n v="0.70849828786941205"/>
    <n v="285.83999999999997"/>
    <n v="744"/>
    <n v="63.87"/>
    <n v="0"/>
    <n v="21.07"/>
    <n v="10.25"/>
    <n v="18.52"/>
    <n v="0"/>
    <n v="11.15"/>
    <n v="16.989999999999998"/>
    <n v="7.64"/>
    <n v="0"/>
    <n v="10.11"/>
    <n v="1.1599999999999999"/>
    <n v="1.08"/>
    <n v="0"/>
    <n v="0"/>
    <n v="0"/>
    <n v="0"/>
    <n v="0"/>
    <n v="0"/>
    <n v="0"/>
    <n v="0"/>
    <n v="447.67999999999995"/>
    <n v="692640"/>
    <n v="691410"/>
    <m/>
    <m/>
    <m/>
  </r>
  <r>
    <x v="1"/>
    <x v="28"/>
    <x v="1"/>
    <x v="20"/>
    <n v="0.72997203455072468"/>
    <n v="296.77"/>
    <n v="744"/>
    <n v="22.53"/>
    <n v="5.98"/>
    <n v="122.33"/>
    <n v="160.61000000000001"/>
    <n v="24.42"/>
    <n v="1.1100000000000001"/>
    <n v="15.49"/>
    <n v="36.15"/>
    <n v="4.7300000000000004"/>
    <n v="0.73"/>
    <n v="15.33"/>
    <n v="1.64"/>
    <n v="0"/>
    <n v="0"/>
    <n v="0"/>
    <n v="0"/>
    <n v="0"/>
    <n v="0"/>
    <n v="0"/>
    <n v="0"/>
    <n v="0"/>
    <n v="707.82"/>
    <n v="745200"/>
    <n v="613166.92352949711"/>
    <m/>
    <m/>
    <m/>
  </r>
  <r>
    <x v="1"/>
    <x v="28"/>
    <x v="0"/>
    <x v="21"/>
    <n v="0.75472559189195598"/>
    <n v="375.8"/>
    <n v="744"/>
    <n v="44.55"/>
    <n v="3.31"/>
    <n v="121.82"/>
    <n v="73.53"/>
    <n v="29.04"/>
    <n v="2.48"/>
    <n v="11.85"/>
    <n v="37.200000000000003"/>
    <n v="9.32"/>
    <n v="10.49"/>
    <n v="8.26"/>
    <n v="3.03"/>
    <n v="2.65"/>
    <n v="0"/>
    <n v="0"/>
    <n v="0"/>
    <n v="0"/>
    <n v="0"/>
    <n v="0"/>
    <n v="0"/>
    <n v="0"/>
    <n v="733.32999999999993"/>
    <n v="570233"/>
    <n v="560159"/>
    <m/>
    <m/>
    <m/>
  </r>
  <r>
    <x v="1"/>
    <x v="28"/>
    <x v="0"/>
    <x v="22"/>
    <n v="0.7505692181993574"/>
    <n v="332.52"/>
    <n v="744"/>
    <n v="54.13"/>
    <n v="57.56"/>
    <n v="14.03"/>
    <n v="144.01"/>
    <n v="31.74"/>
    <n v="0.87"/>
    <n v="4.83"/>
    <n v="2.2999999999999998"/>
    <n v="25.12"/>
    <n v="8.9600000000000009"/>
    <n v="43.29"/>
    <n v="5.24"/>
    <n v="2.02"/>
    <n v="0"/>
    <n v="0"/>
    <n v="0"/>
    <n v="0"/>
    <n v="0"/>
    <n v="0"/>
    <n v="0"/>
    <n v="0"/>
    <n v="726.62"/>
    <n v="562800"/>
    <n v="586209.08430316136"/>
    <m/>
    <m/>
    <m/>
  </r>
  <r>
    <x v="1"/>
    <x v="28"/>
    <x v="0"/>
    <x v="23"/>
    <n v="0.63417728816493235"/>
    <n v="367.7"/>
    <n v="744"/>
    <n v="25.92"/>
    <n v="0.23"/>
    <n v="189.24"/>
    <n v="44.48"/>
    <n v="33.799999999999997"/>
    <n v="0.28999999999999998"/>
    <n v="4.18"/>
    <n v="4.6500000000000004"/>
    <n v="13.03"/>
    <n v="14.5"/>
    <n v="16.02"/>
    <n v="1.7"/>
    <n v="16.329999999999998"/>
    <n v="0"/>
    <n v="0"/>
    <n v="0"/>
    <n v="0"/>
    <n v="0"/>
    <n v="0"/>
    <n v="0"/>
    <n v="0"/>
    <n v="732.06999999999994"/>
    <n v="688198"/>
    <n v="814260.29564382602"/>
    <m/>
    <m/>
    <m/>
  </r>
  <r>
    <x v="1"/>
    <x v="28"/>
    <x v="8"/>
    <x v="24"/>
    <n v="0.83060387215507858"/>
    <n v="352.67"/>
    <n v="744"/>
    <n v="24.37"/>
    <n v="0"/>
    <n v="94.14"/>
    <n v="109.97"/>
    <n v="5.33"/>
    <n v="0.16"/>
    <n v="23.78"/>
    <n v="44.78"/>
    <n v="5.0999999999999996"/>
    <n v="0"/>
    <n v="17.079999999999998"/>
    <n v="0.59"/>
    <n v="0"/>
    <n v="0"/>
    <n v="1.31"/>
    <n v="0"/>
    <n v="0"/>
    <n v="0"/>
    <n v="0"/>
    <n v="0"/>
    <n v="0"/>
    <n v="679.28"/>
    <n v="287940"/>
    <n v="75570"/>
    <m/>
    <m/>
    <m/>
  </r>
  <r>
    <x v="1"/>
    <x v="28"/>
    <x v="8"/>
    <x v="25"/>
    <n v="0.80682834493599387"/>
    <n v="125.95"/>
    <n v="744"/>
    <n v="13.6"/>
    <n v="0"/>
    <n v="9.6999999999999993"/>
    <n v="57.91"/>
    <n v="2.42"/>
    <n v="0.12"/>
    <n v="8.4600000000000009"/>
    <n v="15.34"/>
    <n v="4.22"/>
    <n v="0"/>
    <n v="2.57"/>
    <n v="1.33"/>
    <n v="0"/>
    <n v="0"/>
    <n v="0"/>
    <n v="0"/>
    <n v="0"/>
    <n v="0"/>
    <n v="0"/>
    <n v="0"/>
    <n v="0"/>
    <n v="241.62"/>
    <n v="113249"/>
    <n v="299213.84868044348"/>
    <m/>
    <m/>
    <m/>
  </r>
  <r>
    <x v="1"/>
    <x v="28"/>
    <x v="1"/>
    <x v="26"/>
    <n v="0.70025838806458685"/>
    <n v="492.58"/>
    <n v="744"/>
    <n v="32.979999999999997"/>
    <n v="0"/>
    <n v="152.37"/>
    <n v="43.56"/>
    <n v="26.33"/>
    <n v="0.53"/>
    <n v="16.670000000000002"/>
    <n v="6.68"/>
    <n v="7.42"/>
    <n v="1.66"/>
    <n v="-52.05"/>
    <n v="1.23"/>
    <n v="0"/>
    <n v="0"/>
    <n v="1.78"/>
    <n v="0"/>
    <n v="0"/>
    <n v="0"/>
    <n v="0"/>
    <n v="0"/>
    <n v="0"/>
    <n v="731.74"/>
    <n v="1049040"/>
    <n v="994860.42544678575"/>
    <m/>
    <m/>
    <m/>
  </r>
  <r>
    <x v="1"/>
    <x v="28"/>
    <x v="8"/>
    <x v="27"/>
    <n v="0.66809962469322193"/>
    <n v="452.34"/>
    <n v="744"/>
    <n v="54.01"/>
    <n v="0.36"/>
    <n v="45.52"/>
    <n v="87.4"/>
    <n v="5.0599999999999996"/>
    <n v="0.66"/>
    <n v="28.26"/>
    <n v="7.97"/>
    <n v="8.64"/>
    <n v="0.35"/>
    <n v="47.34"/>
    <n v="3.43"/>
    <n v="0"/>
    <n v="0"/>
    <n v="0"/>
    <n v="0"/>
    <n v="0"/>
    <n v="0"/>
    <n v="0"/>
    <n v="0"/>
    <n v="0"/>
    <n v="741.33999999999992"/>
    <n v="339733"/>
    <n v="303878.19084400916"/>
    <m/>
    <m/>
    <m/>
  </r>
  <r>
    <x v="1"/>
    <x v="28"/>
    <x v="1"/>
    <x v="28"/>
    <n v="0.58948155066159469"/>
    <n v="388.14"/>
    <n v="744"/>
    <n v="61.16"/>
    <n v="0"/>
    <n v="116.81"/>
    <n v="22.14"/>
    <n v="34.94"/>
    <n v="0.32"/>
    <n v="22.36"/>
    <n v="25.76"/>
    <n v="11.54"/>
    <n v="0.91"/>
    <n v="34.54"/>
    <n v="6.65"/>
    <n v="0.65"/>
    <n v="0"/>
    <n v="0.37"/>
    <n v="0"/>
    <n v="0"/>
    <n v="0"/>
    <n v="0"/>
    <n v="0"/>
    <n v="0"/>
    <n v="726.29"/>
    <n v="1093170"/>
    <n v="521124.42848627636"/>
    <m/>
    <m/>
    <m/>
  </r>
  <r>
    <x v="1"/>
    <x v="28"/>
    <x v="0"/>
    <x v="29"/>
    <n v="0.76640449062500005"/>
    <n v="301.33"/>
    <n v="744"/>
    <n v="35.31"/>
    <n v="9.18"/>
    <n v="21.99"/>
    <n v="101.95"/>
    <n v="29.99"/>
    <n v="1.1599999999999999"/>
    <n v="4.78"/>
    <n v="6.97"/>
    <n v="21.53"/>
    <n v="9.49"/>
    <n v="32.68"/>
    <n v="2.5499999999999998"/>
    <n v="1.42"/>
    <n v="0"/>
    <n v="0"/>
    <n v="0"/>
    <n v="0"/>
    <n v="0"/>
    <n v="0"/>
    <n v="0"/>
    <n v="0"/>
    <n v="580.33000000000004"/>
    <n v="478729"/>
    <n v="432354.67330984597"/>
    <m/>
    <m/>
    <m/>
  </r>
  <r>
    <x v="1"/>
    <x v="28"/>
    <x v="9"/>
    <x v="30"/>
    <n v="0.68999369947471123"/>
    <n v="206.86"/>
    <n v="744"/>
    <n v="40.94"/>
    <n v="0.24"/>
    <n v="100.24"/>
    <n v="116.82"/>
    <n v="1.1499999999999999"/>
    <n v="0.22"/>
    <n v="22.17"/>
    <n v="7.4"/>
    <n v="26.72"/>
    <n v="0.48"/>
    <n v="24.2"/>
    <n v="1.25"/>
    <n v="0"/>
    <n v="0"/>
    <n v="0.37"/>
    <n v="0"/>
    <n v="0"/>
    <n v="0"/>
    <n v="0"/>
    <n v="0"/>
    <n v="0"/>
    <n v="549.05999999999995"/>
    <n v="1444460"/>
    <n v="1647431.8786334328"/>
    <m/>
    <m/>
    <m/>
  </r>
  <r>
    <x v="1"/>
    <x v="28"/>
    <x v="1"/>
    <x v="31"/>
    <n v="0.70849828786941205"/>
    <n v="400.31"/>
    <n v="744"/>
    <n v="52.91"/>
    <n v="1.54"/>
    <n v="122.19"/>
    <n v="41.07"/>
    <n v="25.4"/>
    <n v="1.89"/>
    <n v="16.760000000000002"/>
    <n v="4.66"/>
    <n v="10.5"/>
    <n v="0.93"/>
    <n v="5.65"/>
    <n v="1.17"/>
    <n v="0"/>
    <n v="0"/>
    <n v="21.01"/>
    <n v="0"/>
    <n v="0"/>
    <n v="0"/>
    <n v="0"/>
    <n v="0"/>
    <n v="0"/>
    <n v="705.99"/>
    <n v="1045440"/>
    <n v="605160"/>
    <m/>
    <m/>
    <m/>
  </r>
  <r>
    <x v="1"/>
    <x v="28"/>
    <x v="4"/>
    <x v="32"/>
    <n v="0.65534964867899992"/>
    <n v="218.55"/>
    <n v="744"/>
    <n v="43.17"/>
    <n v="0"/>
    <n v="23.39"/>
    <n v="47.26"/>
    <n v="5.28"/>
    <n v="0.17"/>
    <n v="37.04"/>
    <n v="17.190000000000001"/>
    <n v="14.53"/>
    <n v="0"/>
    <n v="3.1"/>
    <n v="0.41"/>
    <n v="0"/>
    <n v="0"/>
    <n v="314.57"/>
    <n v="0"/>
    <n v="0"/>
    <n v="0"/>
    <n v="0"/>
    <n v="0"/>
    <n v="0"/>
    <n v="724.66000000000008"/>
    <n v="217080"/>
    <n v="270710.67038486991"/>
    <m/>
    <m/>
    <m/>
  </r>
  <r>
    <x v="1"/>
    <x v="28"/>
    <x v="5"/>
    <x v="33"/>
    <n v="0.61918009189467638"/>
    <n v="234.9"/>
    <n v="744"/>
    <n v="167.81"/>
    <n v="1.1299999999999999"/>
    <n v="120.36"/>
    <n v="30.45"/>
    <n v="1.6"/>
    <n v="0.05"/>
    <n v="16.989999999999998"/>
    <n v="3.55"/>
    <n v="5.47"/>
    <n v="0.25"/>
    <n v="-1.93"/>
    <n v="1.19"/>
    <n v="3.28"/>
    <n v="0"/>
    <n v="0.26"/>
    <n v="0"/>
    <n v="0"/>
    <n v="0"/>
    <n v="0"/>
    <n v="0"/>
    <n v="0"/>
    <n v="585.36"/>
    <n v="587600"/>
    <n v="415288.13717139303"/>
    <m/>
    <m/>
    <m/>
  </r>
  <r>
    <x v="1"/>
    <x v="28"/>
    <x v="8"/>
    <x v="34"/>
    <n v="0"/>
    <n v="408.69"/>
    <n v="744"/>
    <n v="26.75"/>
    <n v="0"/>
    <n v="8.51"/>
    <n v="113.81"/>
    <n v="1.1200000000000001"/>
    <n v="0.11"/>
    <n v="22.96"/>
    <n v="8.32"/>
    <n v="6.13"/>
    <n v="0"/>
    <n v="-229.05"/>
    <n v="0.53"/>
    <n v="0"/>
    <n v="0"/>
    <n v="0.37"/>
    <n v="0"/>
    <n v="0"/>
    <n v="0"/>
    <n v="0"/>
    <n v="0"/>
    <n v="14"/>
    <n v="382.14"/>
    <n v="0"/>
    <n v="0"/>
    <m/>
    <m/>
    <m/>
  </r>
  <r>
    <x v="1"/>
    <x v="28"/>
    <x v="5"/>
    <x v="35"/>
    <n v="0"/>
    <n v="99.52"/>
    <n v="744"/>
    <n v="193.84"/>
    <n v="4.49"/>
    <n v="23.95"/>
    <n v="29.83"/>
    <n v="0.44"/>
    <n v="0.04"/>
    <n v="12.49"/>
    <n v="2.34"/>
    <n v="2.48"/>
    <n v="0"/>
    <n v="-40.56"/>
    <n v="0.44"/>
    <n v="0"/>
    <n v="0"/>
    <n v="0"/>
    <n v="0"/>
    <n v="0"/>
    <n v="0"/>
    <n v="0"/>
    <n v="0"/>
    <n v="0"/>
    <n v="329.29999999999995"/>
    <n v="0"/>
    <n v="0"/>
    <m/>
    <m/>
    <m/>
  </r>
  <r>
    <x v="1"/>
    <x v="29"/>
    <x v="1"/>
    <x v="20"/>
    <n v="0.72997203455072468"/>
    <n v="242.72"/>
    <n v="720"/>
    <n v="35.22"/>
    <n v="0.91"/>
    <n v="80.760000000000005"/>
    <n v="66.13"/>
    <n v="18.2"/>
    <n v="0.47"/>
    <n v="15.76"/>
    <n v="26.85"/>
    <n v="6.23"/>
    <n v="0.32"/>
    <n v="14.53"/>
    <n v="1.61"/>
    <n v="0.78"/>
    <n v="0"/>
    <n v="0"/>
    <n v="0"/>
    <n v="0"/>
    <n v="0"/>
    <n v="0"/>
    <n v="0"/>
    <n v="0"/>
    <n v="510.4899999999999"/>
    <n v="526680"/>
    <n v="725817.44152815803"/>
    <m/>
    <m/>
    <m/>
  </r>
  <r>
    <x v="1"/>
    <x v="29"/>
    <x v="0"/>
    <x v="21"/>
    <n v="0.75472559189195598"/>
    <n v="450.32"/>
    <n v="720"/>
    <n v="47.02"/>
    <n v="1.38"/>
    <n v="63.82"/>
    <n v="44.93"/>
    <n v="35.01"/>
    <n v="0.44"/>
    <n v="9.2100000000000009"/>
    <n v="4.5999999999999996"/>
    <n v="16.63"/>
    <n v="6.53"/>
    <n v="14.46"/>
    <n v="3.95"/>
    <n v="0.47"/>
    <n v="0"/>
    <n v="0"/>
    <n v="0"/>
    <n v="0"/>
    <n v="0"/>
    <n v="0"/>
    <n v="0"/>
    <n v="0"/>
    <n v="698.77"/>
    <n v="712866"/>
    <n v="553458.29040647903"/>
    <m/>
    <m/>
    <m/>
  </r>
  <r>
    <x v="1"/>
    <x v="29"/>
    <x v="0"/>
    <x v="22"/>
    <n v="0.7505692181993574"/>
    <n v="404.77"/>
    <n v="720"/>
    <n v="58.44"/>
    <n v="3.55"/>
    <n v="8.7200000000000006"/>
    <n v="73.56"/>
    <n v="45.39"/>
    <n v="0.78"/>
    <n v="7.26"/>
    <n v="1.58"/>
    <n v="19.04"/>
    <n v="10.14"/>
    <n v="52.17"/>
    <n v="5.54"/>
    <n v="2.37"/>
    <n v="0"/>
    <n v="16.920000000000002"/>
    <n v="0"/>
    <n v="0"/>
    <n v="0"/>
    <n v="0"/>
    <n v="0"/>
    <n v="0"/>
    <n v="710.23"/>
    <n v="586680"/>
    <n v="707866.31569683901"/>
    <m/>
    <m/>
    <m/>
  </r>
  <r>
    <x v="1"/>
    <x v="29"/>
    <x v="0"/>
    <x v="23"/>
    <n v="0.63417728816493235"/>
    <n v="424.22"/>
    <n v="720"/>
    <n v="34.68"/>
    <n v="3.47"/>
    <n v="29.15"/>
    <n v="55.72"/>
    <n v="37.31"/>
    <n v="0.85"/>
    <n v="6.85"/>
    <n v="5.66"/>
    <n v="15.85"/>
    <n v="21.71"/>
    <n v="22.13"/>
    <n v="3.27"/>
    <n v="43.75"/>
    <n v="0"/>
    <n v="0"/>
    <n v="0"/>
    <n v="0"/>
    <n v="0"/>
    <n v="0"/>
    <n v="0"/>
    <n v="0"/>
    <n v="704.62"/>
    <n v="658659"/>
    <n v="759132.60899108381"/>
    <m/>
    <m/>
    <m/>
  </r>
  <r>
    <x v="1"/>
    <x v="29"/>
    <x v="8"/>
    <x v="24"/>
    <n v="0.83060387215507858"/>
    <n v="417.96"/>
    <n v="720"/>
    <n v="37.69"/>
    <n v="1.1000000000000001"/>
    <n v="13.95"/>
    <n v="87.7"/>
    <n v="6.32"/>
    <n v="0.87"/>
    <n v="20.52"/>
    <n v="3.95"/>
    <n v="10.44"/>
    <n v="0"/>
    <n v="22.89"/>
    <n v="0.6"/>
    <n v="0"/>
    <n v="0"/>
    <n v="36"/>
    <n v="0"/>
    <n v="0"/>
    <n v="0"/>
    <n v="0"/>
    <n v="0"/>
    <n v="0"/>
    <n v="659.99"/>
    <n v="269908"/>
    <n v="98463"/>
    <m/>
    <m/>
    <m/>
  </r>
  <r>
    <x v="1"/>
    <x v="29"/>
    <x v="8"/>
    <x v="25"/>
    <n v="0.80682834493599387"/>
    <n v="175.61"/>
    <n v="720"/>
    <n v="43.7"/>
    <n v="2.5299999999999998"/>
    <n v="11.64"/>
    <n v="42.48"/>
    <n v="2.33"/>
    <n v="1.05"/>
    <n v="9.3800000000000008"/>
    <n v="125.7"/>
    <n v="1.3"/>
    <n v="0"/>
    <n v="0.12"/>
    <n v="1.51"/>
    <n v="0"/>
    <n v="0"/>
    <n v="14.81"/>
    <n v="0"/>
    <n v="0"/>
    <n v="0"/>
    <n v="0"/>
    <n v="0"/>
    <n v="0"/>
    <n v="432.16"/>
    <n v="120310"/>
    <n v="314962.97753838199"/>
    <m/>
    <m/>
    <m/>
  </r>
  <r>
    <x v="1"/>
    <x v="29"/>
    <x v="1"/>
    <x v="26"/>
    <n v="0.70025838806458685"/>
    <n v="417.83"/>
    <n v="720"/>
    <n v="32.58"/>
    <n v="0.23"/>
    <n v="20.69"/>
    <n v="66.86"/>
    <n v="26.25"/>
    <n v="0.16"/>
    <n v="16.940000000000001"/>
    <n v="10.18"/>
    <n v="7.19"/>
    <n v="0.05"/>
    <n v="45.82"/>
    <n v="0.92"/>
    <n v="0.91"/>
    <n v="0"/>
    <n v="0"/>
    <n v="0"/>
    <n v="0"/>
    <n v="0"/>
    <n v="0"/>
    <n v="0"/>
    <n v="0"/>
    <n v="646.61"/>
    <n v="923400"/>
    <n v="805579.41274546692"/>
    <m/>
    <m/>
    <m/>
  </r>
  <r>
    <x v="1"/>
    <x v="29"/>
    <x v="8"/>
    <x v="27"/>
    <n v="0.66809962469322193"/>
    <n v="521.80999999999995"/>
    <n v="720"/>
    <n v="43.54"/>
    <n v="0.75"/>
    <n v="10.19"/>
    <n v="30.52"/>
    <n v="5.8"/>
    <n v="0.84"/>
    <n v="25.24"/>
    <n v="7.07"/>
    <n v="10.52"/>
    <n v="1.18"/>
    <n v="49.26"/>
    <n v="2.87"/>
    <n v="0.14000000000000001"/>
    <n v="0"/>
    <n v="1.73"/>
    <n v="0"/>
    <n v="0"/>
    <n v="0"/>
    <n v="0"/>
    <n v="0"/>
    <n v="0"/>
    <n v="711.45999999999992"/>
    <n v="348287"/>
    <n v="299484.91511180683"/>
    <m/>
    <m/>
    <m/>
  </r>
  <r>
    <x v="1"/>
    <x v="29"/>
    <x v="1"/>
    <x v="28"/>
    <n v="0.58948155066159469"/>
    <n v="319.93"/>
    <n v="720"/>
    <n v="76.510000000000005"/>
    <n v="29.46"/>
    <n v="32.700000000000003"/>
    <n v="26.15"/>
    <n v="33.99"/>
    <n v="2.12"/>
    <n v="20.05"/>
    <n v="17.66"/>
    <n v="15.28"/>
    <n v="5.35"/>
    <n v="34.28"/>
    <n v="3.89"/>
    <n v="0.88"/>
    <n v="0"/>
    <n v="0.45"/>
    <n v="0"/>
    <n v="0"/>
    <n v="0"/>
    <n v="0"/>
    <n v="0"/>
    <n v="0"/>
    <n v="618.70000000000005"/>
    <n v="801960"/>
    <n v="554575.55716355878"/>
    <m/>
    <m/>
    <m/>
  </r>
  <r>
    <x v="1"/>
    <x v="29"/>
    <x v="0"/>
    <x v="29"/>
    <n v="0.76640449062500005"/>
    <n v="234.24"/>
    <n v="720"/>
    <n v="42.29"/>
    <n v="4.25"/>
    <n v="10.45"/>
    <n v="87.87"/>
    <n v="35.590000000000003"/>
    <n v="1.46"/>
    <n v="7.14"/>
    <n v="32.869999999999997"/>
    <n v="22.52"/>
    <n v="6.99"/>
    <n v="28.96"/>
    <n v="4.41"/>
    <n v="0.56999999999999995"/>
    <n v="0"/>
    <n v="0"/>
    <n v="0"/>
    <n v="0"/>
    <n v="0"/>
    <n v="0"/>
    <n v="0"/>
    <n v="0"/>
    <n v="519.61000000000013"/>
    <n v="322315"/>
    <n v="596839.0630197631"/>
    <m/>
    <m/>
    <m/>
  </r>
  <r>
    <x v="1"/>
    <x v="29"/>
    <x v="9"/>
    <x v="30"/>
    <n v="0.68999369947471123"/>
    <n v="234.92"/>
    <n v="720"/>
    <n v="25.44"/>
    <n v="3.07"/>
    <n v="12.18"/>
    <n v="130.03"/>
    <n v="2.04"/>
    <n v="0.11"/>
    <n v="21.6"/>
    <n v="22.64"/>
    <n v="33.130000000000003"/>
    <n v="0.88"/>
    <n v="38.36"/>
    <n v="0.85"/>
    <n v="0"/>
    <n v="0"/>
    <n v="8.1300000000000008"/>
    <n v="0"/>
    <n v="0"/>
    <n v="0"/>
    <n v="0"/>
    <n v="0"/>
    <n v="0"/>
    <n v="533.38"/>
    <n v="1236785"/>
    <n v="1775048.6210813627"/>
    <m/>
    <m/>
    <m/>
  </r>
  <r>
    <x v="1"/>
    <x v="29"/>
    <x v="1"/>
    <x v="31"/>
    <n v="0.70849828786941205"/>
    <n v="432.84"/>
    <n v="720"/>
    <n v="54.14"/>
    <n v="0.21"/>
    <n v="28.14"/>
    <n v="57.11"/>
    <n v="24.61"/>
    <n v="2.3199999999999998"/>
    <n v="12.37"/>
    <n v="5.68"/>
    <n v="17.36"/>
    <n v="0"/>
    <n v="8.42"/>
    <n v="1.21"/>
    <n v="0"/>
    <n v="0"/>
    <n v="0.48"/>
    <n v="0"/>
    <n v="0"/>
    <n v="0"/>
    <n v="0"/>
    <n v="0"/>
    <n v="0"/>
    <n v="644.89"/>
    <n v="1020960"/>
    <n v="561240"/>
    <m/>
    <m/>
    <m/>
  </r>
  <r>
    <x v="1"/>
    <x v="29"/>
    <x v="4"/>
    <x v="32"/>
    <n v="0.65534964867899992"/>
    <n v="282.04000000000002"/>
    <n v="720"/>
    <n v="45.36"/>
    <n v="0.33"/>
    <n v="12.5"/>
    <n v="48.33"/>
    <n v="7.72"/>
    <n v="0.08"/>
    <n v="34.24"/>
    <n v="32.619999999999997"/>
    <n v="7.44"/>
    <n v="0.26"/>
    <n v="3.78"/>
    <n v="0.47"/>
    <n v="0"/>
    <n v="0"/>
    <n v="46.92"/>
    <n v="0"/>
    <n v="0"/>
    <n v="0"/>
    <n v="0"/>
    <n v="0"/>
    <n v="2"/>
    <n v="523.62"/>
    <n v="261480"/>
    <n v="261354.8287325991"/>
    <m/>
    <m/>
    <m/>
  </r>
  <r>
    <x v="1"/>
    <x v="29"/>
    <x v="5"/>
    <x v="33"/>
    <n v="0.61918009189467638"/>
    <n v="208.63"/>
    <n v="720"/>
    <n v="129.54"/>
    <n v="0.47"/>
    <n v="25.4"/>
    <n v="68.62"/>
    <n v="2.97"/>
    <n v="0.34"/>
    <n v="14.79"/>
    <n v="14.62"/>
    <n v="10.65"/>
    <n v="0.39"/>
    <n v="2.85"/>
    <n v="1.35"/>
    <n v="5.04"/>
    <n v="0"/>
    <n v="0.28999999999999998"/>
    <n v="0"/>
    <n v="0"/>
    <n v="0"/>
    <n v="0"/>
    <n v="0"/>
    <n v="0"/>
    <n v="485.95000000000005"/>
    <n v="450700"/>
    <n v="477691.86282860697"/>
    <m/>
    <m/>
    <m/>
  </r>
  <r>
    <x v="1"/>
    <x v="29"/>
    <x v="8"/>
    <x v="34"/>
    <n v="0"/>
    <n v="252.33"/>
    <n v="720"/>
    <n v="31.58"/>
    <n v="0.21"/>
    <n v="5.69"/>
    <n v="190.66"/>
    <n v="1.1200000000000001"/>
    <n v="0.67"/>
    <n v="25.63"/>
    <n v="30.39"/>
    <n v="11.61"/>
    <n v="0.34"/>
    <n v="-7.01"/>
    <n v="0.9"/>
    <n v="0"/>
    <n v="0"/>
    <n v="1.1599999999999999"/>
    <n v="0"/>
    <n v="0"/>
    <n v="0"/>
    <n v="0"/>
    <n v="0"/>
    <n v="23"/>
    <n v="568.25"/>
    <n v="0"/>
    <n v="0"/>
    <m/>
    <m/>
    <m/>
  </r>
  <r>
    <x v="1"/>
    <x v="29"/>
    <x v="5"/>
    <x v="35"/>
    <n v="0"/>
    <n v="66.260000000000005"/>
    <n v="720"/>
    <n v="49.84"/>
    <n v="0"/>
    <n v="19.98"/>
    <n v="19.66"/>
    <n v="0.23"/>
    <n v="0.01"/>
    <n v="9.51"/>
    <n v="6.19"/>
    <n v="0"/>
    <n v="0.32"/>
    <n v="2.2200000000000002"/>
    <n v="0.61"/>
    <n v="1.1000000000000001"/>
    <n v="0"/>
    <n v="0"/>
    <n v="0"/>
    <n v="0"/>
    <n v="0"/>
    <n v="0"/>
    <n v="0"/>
    <n v="0"/>
    <n v="175.93"/>
    <n v="0"/>
    <n v="0"/>
    <m/>
    <m/>
    <m/>
  </r>
  <r>
    <x v="1"/>
    <x v="30"/>
    <x v="1"/>
    <x v="20"/>
    <n v="0.72997203455072468"/>
    <n v="519.29999999999995"/>
    <n v="720"/>
    <n v="14.63"/>
    <n v="0"/>
    <n v="18.93"/>
    <n v="27"/>
    <n v="31.95"/>
    <n v="0.02"/>
    <n v="23.28"/>
    <n v="1.77"/>
    <n v="11.46"/>
    <n v="0.83"/>
    <n v="39.15"/>
    <n v="2.12"/>
    <n v="0"/>
    <n v="0"/>
    <n v="0"/>
    <n v="0"/>
    <n v="0"/>
    <n v="0"/>
    <n v="0"/>
    <n v="0"/>
    <n v="0"/>
    <n v="690.43999999999994"/>
    <n v="1127160"/>
    <n v="522840"/>
    <m/>
    <m/>
    <m/>
  </r>
  <r>
    <x v="1"/>
    <x v="30"/>
    <x v="0"/>
    <x v="21"/>
    <n v="0.75472559189195598"/>
    <n v="346.49"/>
    <n v="720"/>
    <n v="32.79"/>
    <n v="2.42"/>
    <n v="58.3"/>
    <n v="57.63"/>
    <n v="24.7"/>
    <n v="0.12"/>
    <n v="6.69"/>
    <n v="3.19"/>
    <n v="17.829999999999998"/>
    <n v="12.46"/>
    <n v="3.71"/>
    <n v="3.08"/>
    <n v="0.37"/>
    <n v="0"/>
    <n v="0"/>
    <n v="0"/>
    <n v="0"/>
    <n v="0"/>
    <n v="0"/>
    <n v="0"/>
    <n v="0"/>
    <n v="569.78"/>
    <n v="573470"/>
    <n v="699805.73900000006"/>
    <m/>
    <m/>
    <m/>
  </r>
  <r>
    <x v="1"/>
    <x v="30"/>
    <x v="0"/>
    <x v="22"/>
    <n v="0.7505692181993574"/>
    <n v="122.85"/>
    <n v="720"/>
    <n v="17.010000000000002"/>
    <n v="0"/>
    <n v="29.05"/>
    <n v="97.97"/>
    <n v="11.52"/>
    <n v="0.08"/>
    <n v="2.7"/>
    <n v="12.39"/>
    <n v="4.2"/>
    <n v="1.99"/>
    <n v="2.89"/>
    <n v="1.36"/>
    <n v="0.84"/>
    <n v="0"/>
    <n v="0"/>
    <n v="0"/>
    <n v="0"/>
    <n v="0"/>
    <n v="0"/>
    <n v="0"/>
    <n v="0"/>
    <n v="304.85000000000002"/>
    <n v="195000"/>
    <n v="647074.16"/>
    <m/>
    <m/>
    <m/>
  </r>
  <r>
    <x v="1"/>
    <x v="30"/>
    <x v="0"/>
    <x v="23"/>
    <n v="0.63417728816493235"/>
    <n v="481.36"/>
    <n v="720"/>
    <n v="56.35"/>
    <n v="0"/>
    <n v="1.91"/>
    <n v="60.68"/>
    <n v="43.17"/>
    <n v="0.11"/>
    <n v="4.58"/>
    <n v="0"/>
    <n v="7.45"/>
    <n v="3.67"/>
    <n v="9.3000000000000007"/>
    <n v="1.69"/>
    <n v="0.24"/>
    <n v="0"/>
    <n v="35.06"/>
    <n v="0"/>
    <n v="0"/>
    <n v="0"/>
    <n v="0"/>
    <n v="0"/>
    <n v="0"/>
    <n v="705.57"/>
    <n v="766829"/>
    <n v="511536.27199999994"/>
    <m/>
    <m/>
    <m/>
  </r>
  <r>
    <x v="1"/>
    <x v="30"/>
    <x v="8"/>
    <x v="24"/>
    <n v="0.83060387215507858"/>
    <n v="427.15"/>
    <n v="720"/>
    <n v="41.18"/>
    <n v="1.5"/>
    <n v="12.07"/>
    <n v="54.47"/>
    <n v="4.07"/>
    <n v="0.49"/>
    <n v="15.86"/>
    <n v="3.86"/>
    <n v="9.14"/>
    <n v="1.23"/>
    <n v="16.55"/>
    <n v="0.51"/>
    <n v="0"/>
    <n v="0"/>
    <n v="0"/>
    <n v="0"/>
    <n v="0"/>
    <n v="0"/>
    <n v="0"/>
    <n v="0"/>
    <n v="0"/>
    <n v="588.07999999999993"/>
    <n v="268087"/>
    <n v="324583.42500000005"/>
    <m/>
    <m/>
    <m/>
  </r>
  <r>
    <x v="1"/>
    <x v="30"/>
    <x v="8"/>
    <x v="25"/>
    <n v="0.80682834493599387"/>
    <n v="414.34"/>
    <n v="720"/>
    <n v="53.97"/>
    <n v="0.5"/>
    <n v="19.64"/>
    <n v="52.93"/>
    <n v="4.9800000000000004"/>
    <n v="0.44"/>
    <n v="23.48"/>
    <n v="4.57"/>
    <n v="5.0599999999999996"/>
    <n v="0"/>
    <n v="22.33"/>
    <n v="2.3199999999999998"/>
    <n v="0"/>
    <n v="0"/>
    <n v="0"/>
    <n v="0"/>
    <n v="0"/>
    <n v="0"/>
    <n v="0"/>
    <n v="0"/>
    <n v="0"/>
    <n v="604.55999999999995"/>
    <n v="266448"/>
    <n v="218515.52999999997"/>
    <m/>
    <m/>
    <m/>
  </r>
  <r>
    <x v="1"/>
    <x v="30"/>
    <x v="1"/>
    <x v="26"/>
    <n v="0.70025838806458685"/>
    <n v="457.32"/>
    <n v="720"/>
    <n v="40.58"/>
    <n v="2.2799999999999998"/>
    <n v="61.88"/>
    <n v="26.46"/>
    <n v="26.08"/>
    <n v="0.66"/>
    <n v="31.04"/>
    <n v="6.84"/>
    <n v="11.91"/>
    <n v="5.09"/>
    <n v="33.75"/>
    <n v="0.86"/>
    <n v="0.54"/>
    <n v="0"/>
    <n v="0"/>
    <n v="0"/>
    <n v="0"/>
    <n v="0"/>
    <n v="0"/>
    <n v="0"/>
    <n v="0"/>
    <n v="705.29"/>
    <n v="994320"/>
    <n v="672720"/>
    <m/>
    <m/>
    <m/>
  </r>
  <r>
    <x v="1"/>
    <x v="30"/>
    <x v="8"/>
    <x v="27"/>
    <n v="0.66809962469322193"/>
    <n v="323.77999999999997"/>
    <n v="720"/>
    <n v="70.05"/>
    <n v="0.87"/>
    <n v="125"/>
    <n v="26.8"/>
    <n v="3.15"/>
    <n v="0.25"/>
    <n v="31.84"/>
    <n v="93.66"/>
    <n v="10.18"/>
    <n v="0.1"/>
    <n v="7.07"/>
    <n v="2.2999999999999998"/>
    <n v="0.57999999999999996"/>
    <n v="0"/>
    <n v="0.71"/>
    <n v="0"/>
    <n v="0"/>
    <n v="0"/>
    <n v="0"/>
    <n v="0"/>
    <n v="0"/>
    <n v="696.33999999999992"/>
    <n v="210946"/>
    <n v="160100.25499999998"/>
    <m/>
    <m/>
    <m/>
  </r>
  <r>
    <x v="1"/>
    <x v="30"/>
    <x v="1"/>
    <x v="28"/>
    <n v="0.58948155066159469"/>
    <n v="277.63"/>
    <n v="720"/>
    <n v="61.09"/>
    <n v="0"/>
    <n v="19.649999999999999"/>
    <n v="11.55"/>
    <n v="20.010000000000002"/>
    <n v="0.46"/>
    <n v="16.87"/>
    <n v="2.56"/>
    <n v="20.63"/>
    <n v="0.2"/>
    <n v="8.27"/>
    <n v="3.56"/>
    <n v="0.22"/>
    <n v="0"/>
    <n v="0"/>
    <n v="0"/>
    <n v="0"/>
    <n v="0"/>
    <n v="0"/>
    <n v="0"/>
    <n v="0"/>
    <n v="442.7"/>
    <n v="695140"/>
    <n v="1049720"/>
    <m/>
    <m/>
    <m/>
  </r>
  <r>
    <x v="1"/>
    <x v="30"/>
    <x v="0"/>
    <x v="29"/>
    <n v="0.76640449062500005"/>
    <n v="184.1"/>
    <n v="720"/>
    <n v="9.01"/>
    <n v="0.19"/>
    <n v="66.91"/>
    <n v="137.55000000000001"/>
    <n v="22.67"/>
    <n v="0.16"/>
    <n v="2.1800000000000002"/>
    <n v="0.26"/>
    <n v="4.88"/>
    <n v="2.65"/>
    <n v="-4.07"/>
    <n v="0.82"/>
    <n v="0.88"/>
    <n v="0"/>
    <n v="0"/>
    <n v="0"/>
    <n v="0"/>
    <n v="0"/>
    <n v="0"/>
    <n v="0"/>
    <n v="0"/>
    <n v="428.19000000000005"/>
    <n v="285670"/>
    <n v="359375.4"/>
    <m/>
    <m/>
    <m/>
  </r>
  <r>
    <x v="1"/>
    <x v="30"/>
    <x v="9"/>
    <x v="30"/>
    <n v="0.68999369947471123"/>
    <n v="434.97"/>
    <n v="720"/>
    <n v="35.5"/>
    <n v="0.23"/>
    <n v="44.77"/>
    <n v="55.93"/>
    <n v="0.06"/>
    <n v="0.11"/>
    <n v="33.64"/>
    <n v="1.3"/>
    <n v="36.619999999999997"/>
    <n v="0.37"/>
    <n v="43.93"/>
    <n v="2.15"/>
    <n v="0.47"/>
    <n v="0"/>
    <n v="0"/>
    <n v="0"/>
    <n v="0"/>
    <n v="0"/>
    <n v="0"/>
    <n v="0"/>
    <n v="0"/>
    <n v="690.05000000000007"/>
    <n v="2667636"/>
    <n v="2109577.4301159"/>
    <m/>
    <m/>
    <m/>
  </r>
  <r>
    <x v="1"/>
    <x v="30"/>
    <x v="1"/>
    <x v="31"/>
    <n v="0.70849828786941205"/>
    <n v="254.22"/>
    <n v="720"/>
    <n v="60.15"/>
    <n v="1.1599999999999999"/>
    <n v="76.47"/>
    <n v="39.51"/>
    <n v="17.09"/>
    <n v="0.33"/>
    <n v="10.119999999999999"/>
    <n v="24.49"/>
    <n v="20.74"/>
    <n v="0.63"/>
    <n v="15.85"/>
    <n v="1.33"/>
    <n v="0.14000000000000001"/>
    <n v="0"/>
    <n v="0"/>
    <n v="0"/>
    <n v="0"/>
    <n v="0"/>
    <n v="0"/>
    <n v="0"/>
    <n v="0"/>
    <n v="522.23"/>
    <n v="568800"/>
    <n v="758100"/>
    <m/>
    <m/>
    <m/>
  </r>
  <r>
    <x v="2"/>
    <x v="0"/>
    <x v="1"/>
    <x v="41"/>
    <n v="0.74540456666666677"/>
    <n v="543.34"/>
    <n v="720"/>
    <n v="35.75"/>
    <n v="1.01"/>
    <n v="3.44"/>
    <n v="43.65"/>
    <n v="28.54"/>
    <n v="2.14"/>
    <n v="1.1399999999999999"/>
    <n v="0.72"/>
    <n v="2.96"/>
    <n v="11.43"/>
    <n v="21.73"/>
    <n v="0.37"/>
    <n v="0.6"/>
    <n v="0"/>
    <n v="0"/>
    <n v="0"/>
    <n v="0"/>
    <n v="0"/>
    <n v="0"/>
    <n v="0"/>
    <n v="0"/>
    <n v="696.81999999999994"/>
    <n v="1347570"/>
    <n v="1109094.9854494615"/>
    <m/>
    <m/>
    <m/>
  </r>
  <r>
    <x v="2"/>
    <x v="0"/>
    <x v="2"/>
    <x v="42"/>
    <n v="0.67101163250107909"/>
    <n v="484.12"/>
    <n v="720"/>
    <n v="92.53"/>
    <n v="0.32"/>
    <n v="5.58"/>
    <n v="19.29"/>
    <n v="73.31"/>
    <n v="1.2"/>
    <n v="14.65"/>
    <n v="3.05"/>
    <n v="4.24"/>
    <n v="13.03"/>
    <n v="-5.95"/>
    <n v="0.57999999999999996"/>
    <n v="3.45"/>
    <n v="0"/>
    <n v="0"/>
    <n v="0"/>
    <n v="0"/>
    <n v="0"/>
    <n v="0"/>
    <n v="0"/>
    <n v="0"/>
    <n v="709.40000000000009"/>
    <n v="1081270"/>
    <n v="1066998.4079063851"/>
    <m/>
    <m/>
    <m/>
  </r>
  <r>
    <x v="2"/>
    <x v="0"/>
    <x v="2"/>
    <x v="43"/>
    <n v="0.67241705007002495"/>
    <n v="485.18"/>
    <n v="720"/>
    <n v="67.150000000000006"/>
    <n v="0.89"/>
    <n v="2.1"/>
    <n v="19.79"/>
    <n v="86.66"/>
    <n v="3.26"/>
    <n v="8.5500000000000007"/>
    <n v="3.23"/>
    <n v="9.98"/>
    <n v="11.51"/>
    <n v="2.97"/>
    <n v="0.82"/>
    <n v="3.68"/>
    <n v="0"/>
    <n v="0"/>
    <n v="0"/>
    <n v="0"/>
    <n v="0"/>
    <n v="0"/>
    <n v="0"/>
    <n v="0"/>
    <n v="705.77"/>
    <n v="1138555"/>
    <n v="774333.30143759446"/>
    <m/>
    <m/>
    <m/>
  </r>
  <r>
    <x v="2"/>
    <x v="0"/>
    <x v="2"/>
    <x v="44"/>
    <n v="0.61782148870977227"/>
    <n v="478.06"/>
    <n v="720"/>
    <n v="123.66"/>
    <n v="0"/>
    <n v="0.8"/>
    <n v="9.23"/>
    <n v="25.01"/>
    <n v="0.15"/>
    <n v="12"/>
    <n v="0.8"/>
    <n v="9.34"/>
    <n v="0.71"/>
    <n v="53.39"/>
    <n v="0.89"/>
    <n v="0.08"/>
    <n v="0"/>
    <n v="0"/>
    <n v="0"/>
    <n v="0"/>
    <n v="0"/>
    <n v="0"/>
    <n v="0"/>
    <n v="0"/>
    <n v="714.12"/>
    <n v="1181140"/>
    <n v="541690.71844440151"/>
    <m/>
    <m/>
    <m/>
  </r>
  <r>
    <x v="2"/>
    <x v="0"/>
    <x v="2"/>
    <x v="45"/>
    <n v="0.626"/>
    <n v="377.8"/>
    <n v="720"/>
    <n v="132.9"/>
    <n v="0"/>
    <n v="11.68"/>
    <n v="14.06"/>
    <n v="20.079999999999998"/>
    <n v="0.48"/>
    <n v="12.1"/>
    <n v="0"/>
    <n v="18.239999999999998"/>
    <n v="7.06"/>
    <n v="103.69"/>
    <n v="0.99"/>
    <n v="2"/>
    <n v="0"/>
    <n v="0"/>
    <n v="0"/>
    <n v="0"/>
    <n v="0"/>
    <n v="0"/>
    <n v="0"/>
    <n v="0"/>
    <n v="701.08"/>
    <n v="971929"/>
    <n v="1100223.8745942798"/>
    <m/>
    <m/>
    <m/>
  </r>
  <r>
    <x v="2"/>
    <x v="0"/>
    <x v="6"/>
    <x v="46"/>
    <n v="0.61838199732905974"/>
    <n v="421.86"/>
    <n v="720"/>
    <n v="148.19999999999999"/>
    <n v="12.17"/>
    <n v="15.72"/>
    <n v="22.22"/>
    <n v="18.95"/>
    <n v="1.55"/>
    <n v="2.1800000000000002"/>
    <n v="0"/>
    <n v="8.68"/>
    <n v="0.39"/>
    <n v="32.69"/>
    <n v="1.48"/>
    <n v="11.9"/>
    <n v="0"/>
    <n v="0"/>
    <n v="0"/>
    <n v="0"/>
    <n v="0"/>
    <n v="0"/>
    <n v="0"/>
    <n v="0"/>
    <n v="697.99"/>
    <n v="938040"/>
    <n v="784879.85717554414"/>
    <m/>
    <m/>
    <m/>
  </r>
  <r>
    <x v="2"/>
    <x v="0"/>
    <x v="4"/>
    <x v="47"/>
    <n v="0.71599503628715677"/>
    <n v="323.18"/>
    <n v="720"/>
    <n v="109.05"/>
    <n v="0"/>
    <n v="2.06"/>
    <n v="141.26"/>
    <n v="0.09"/>
    <n v="0.18"/>
    <n v="1.26"/>
    <n v="0"/>
    <n v="0.25"/>
    <n v="0.08"/>
    <n v="27.87"/>
    <n v="0.06"/>
    <n v="0"/>
    <n v="0"/>
    <n v="0"/>
    <n v="0"/>
    <n v="0"/>
    <n v="0"/>
    <n v="0"/>
    <n v="0"/>
    <n v="0"/>
    <n v="605.34"/>
    <n v="251480"/>
    <n v="285950.63781143841"/>
    <m/>
    <m/>
    <m/>
  </r>
  <r>
    <x v="2"/>
    <x v="0"/>
    <x v="4"/>
    <x v="48"/>
    <n v="0.72165156208032299"/>
    <n v="382.6"/>
    <n v="720"/>
    <n v="151.97"/>
    <n v="0.32"/>
    <n v="3.85"/>
    <n v="131.41999999999999"/>
    <n v="0"/>
    <n v="0.91"/>
    <n v="4.3600000000000003"/>
    <n v="0"/>
    <n v="2.4500000000000002"/>
    <n v="0.2"/>
    <n v="10.38"/>
    <n v="0.24"/>
    <n v="0.3"/>
    <n v="0"/>
    <n v="0"/>
    <n v="0"/>
    <n v="0"/>
    <n v="0"/>
    <n v="0"/>
    <n v="0"/>
    <n v="0"/>
    <n v="689"/>
    <n v="257125"/>
    <n v="272861.50732299319"/>
    <m/>
    <m/>
    <m/>
  </r>
  <r>
    <x v="2"/>
    <x v="0"/>
    <x v="8"/>
    <x v="49"/>
    <n v="0.72580682677469133"/>
    <n v="369"/>
    <n v="720"/>
    <n v="117.45"/>
    <n v="10.82"/>
    <n v="28.88"/>
    <n v="14.95"/>
    <n v="0.92"/>
    <n v="6.46"/>
    <n v="13.76"/>
    <n v="0"/>
    <n v="14.05"/>
    <n v="2.57"/>
    <n v="35.03"/>
    <n v="0.65"/>
    <n v="0.44"/>
    <n v="0"/>
    <n v="5.9"/>
    <n v="0"/>
    <n v="0"/>
    <n v="0"/>
    <n v="0"/>
    <n v="0"/>
    <n v="0"/>
    <n v="620.88"/>
    <n v="220604"/>
    <n v="211710.9480997842"/>
    <m/>
    <m/>
    <m/>
  </r>
  <r>
    <x v="2"/>
    <x v="0"/>
    <x v="8"/>
    <x v="50"/>
    <n v="0.75145734698480549"/>
    <n v="580.29999999999995"/>
    <n v="720"/>
    <n v="86.84"/>
    <n v="1.27"/>
    <n v="0.59"/>
    <n v="8.19"/>
    <n v="0.79"/>
    <n v="11.08"/>
    <n v="33.57"/>
    <n v="0.81"/>
    <n v="0.14000000000000001"/>
    <n v="2.14"/>
    <n v="-14.98"/>
    <n v="1.49"/>
    <n v="0.36"/>
    <n v="0"/>
    <n v="0"/>
    <n v="0"/>
    <n v="0"/>
    <n v="0"/>
    <n v="0"/>
    <n v="0"/>
    <n v="0"/>
    <n v="712.58999999999992"/>
    <n v="331853"/>
    <n v="437441.53803397535"/>
    <m/>
    <m/>
    <m/>
  </r>
  <r>
    <x v="2"/>
    <x v="0"/>
    <x v="8"/>
    <x v="51"/>
    <n v="0.7637050331116042"/>
    <n v="474.1"/>
    <n v="720"/>
    <n v="123.46"/>
    <n v="1.1399999999999999"/>
    <n v="0.68"/>
    <n v="16.649999999999999"/>
    <n v="0.82"/>
    <n v="6.14"/>
    <n v="11.55"/>
    <n v="0"/>
    <n v="3.02"/>
    <n v="0.87"/>
    <n v="51.68"/>
    <n v="1.33"/>
    <n v="1.46"/>
    <n v="0"/>
    <n v="24"/>
    <n v="0"/>
    <n v="0"/>
    <n v="0"/>
    <n v="0"/>
    <n v="0"/>
    <n v="0"/>
    <n v="716.90000000000009"/>
    <n v="300361"/>
    <n v="330082.82515983406"/>
    <m/>
    <m/>
    <m/>
  </r>
  <r>
    <x v="2"/>
    <x v="0"/>
    <x v="8"/>
    <x v="52"/>
    <n v="0.74875105232954542"/>
    <n v="551.12"/>
    <n v="720"/>
    <n v="67.040000000000006"/>
    <n v="92.69"/>
    <n v="0.38"/>
    <n v="54.2"/>
    <n v="0.7"/>
    <n v="5.5"/>
    <n v="17.61"/>
    <n v="0"/>
    <n v="2.7"/>
    <n v="3.67"/>
    <n v="-91.01"/>
    <n v="0.88"/>
    <n v="0.19"/>
    <n v="0"/>
    <n v="0"/>
    <n v="0"/>
    <n v="0"/>
    <n v="0"/>
    <n v="0"/>
    <n v="0"/>
    <n v="0"/>
    <n v="705.67"/>
    <n v="268361"/>
    <n v="131417.0035776188"/>
    <m/>
    <m/>
    <m/>
  </r>
  <r>
    <x v="2"/>
    <x v="0"/>
    <x v="4"/>
    <x v="53"/>
    <n v="0.72165151077330081"/>
    <n v="459.35"/>
    <n v="720"/>
    <n v="153.13999999999999"/>
    <n v="1.21"/>
    <n v="14.12"/>
    <n v="74.349999999999994"/>
    <n v="0.2"/>
    <n v="2.64"/>
    <n v="9.0500000000000007"/>
    <n v="0.52"/>
    <n v="1.88"/>
    <n v="0.86"/>
    <n v="2.14"/>
    <n v="0.26"/>
    <n v="0.28000000000000003"/>
    <n v="0"/>
    <n v="0"/>
    <n v="0"/>
    <n v="0"/>
    <n v="0"/>
    <n v="0"/>
    <n v="0"/>
    <n v="0"/>
    <n v="720"/>
    <n v="370865"/>
    <n v="367340.24925344338"/>
    <m/>
    <m/>
    <m/>
  </r>
  <r>
    <x v="2"/>
    <x v="0"/>
    <x v="0"/>
    <x v="54"/>
    <n v="0.63938618896116128"/>
    <n v="497.09"/>
    <n v="720"/>
    <n v="58.37"/>
    <n v="5"/>
    <n v="1.74"/>
    <n v="13.19"/>
    <n v="56.43"/>
    <n v="3.14"/>
    <n v="9.6"/>
    <n v="0"/>
    <n v="10.23"/>
    <n v="20.91"/>
    <n v="29.48"/>
    <n v="1.69"/>
    <n v="1.17"/>
    <n v="0"/>
    <n v="0"/>
    <n v="0"/>
    <n v="0"/>
    <n v="0"/>
    <n v="0"/>
    <n v="0"/>
    <n v="0"/>
    <n v="708.04"/>
    <n v="637752"/>
    <n v="576192.04966122948"/>
    <m/>
    <m/>
    <m/>
  </r>
  <r>
    <x v="2"/>
    <x v="0"/>
    <x v="0"/>
    <x v="55"/>
    <n v="0.75923299621212126"/>
    <n v="398.59"/>
    <n v="720"/>
    <n v="28.41"/>
    <n v="13.13"/>
    <n v="2.64"/>
    <n v="185.48"/>
    <n v="41.66"/>
    <n v="4.97"/>
    <n v="4.54"/>
    <n v="0"/>
    <n v="12.55"/>
    <n v="12.16"/>
    <n v="4.45"/>
    <n v="2.0099999999999998"/>
    <n v="0.68"/>
    <n v="0"/>
    <n v="0"/>
    <n v="0"/>
    <n v="0"/>
    <n v="0"/>
    <n v="0"/>
    <n v="0"/>
    <n v="0"/>
    <n v="711.27"/>
    <n v="530705"/>
    <n v="563908.60377925588"/>
    <m/>
    <m/>
    <m/>
  </r>
  <r>
    <x v="2"/>
    <x v="0"/>
    <x v="0"/>
    <x v="56"/>
    <n v="0.70703281746031754"/>
    <n v="554.62"/>
    <n v="720"/>
    <n v="34.94"/>
    <n v="1.1299999999999999"/>
    <n v="3.78"/>
    <n v="16.72"/>
    <n v="48.74"/>
    <n v="5.78"/>
    <n v="5.72"/>
    <n v="0.1"/>
    <n v="27.96"/>
    <n v="5.55"/>
    <n v="5.38"/>
    <n v="1.37"/>
    <n v="0.35"/>
    <n v="0"/>
    <n v="0"/>
    <n v="0"/>
    <n v="0"/>
    <n v="0"/>
    <n v="0"/>
    <n v="0"/>
    <n v="0"/>
    <n v="712.14"/>
    <n v="809979"/>
    <n v="606847.27561029547"/>
    <m/>
    <m/>
    <m/>
  </r>
  <r>
    <x v="2"/>
    <x v="0"/>
    <x v="0"/>
    <x v="57"/>
    <n v="0.55210991245626351"/>
    <n v="275.27"/>
    <n v="720"/>
    <n v="55.24"/>
    <n v="1.28"/>
    <n v="0.63"/>
    <n v="316.41000000000003"/>
    <n v="14.19"/>
    <n v="3.1"/>
    <n v="4.1399999999999997"/>
    <n v="0"/>
    <n v="12.17"/>
    <n v="15.26"/>
    <n v="15.81"/>
    <n v="0.47"/>
    <n v="1.55"/>
    <n v="0"/>
    <n v="0"/>
    <n v="0"/>
    <n v="0"/>
    <n v="0"/>
    <n v="0"/>
    <n v="0"/>
    <n v="0"/>
    <n v="715.5200000000001"/>
    <n v="284635"/>
    <n v="282333.21470169834"/>
    <m/>
    <m/>
    <m/>
  </r>
  <r>
    <x v="2"/>
    <x v="0"/>
    <x v="0"/>
    <x v="58"/>
    <n v="0.7653578901467506"/>
    <n v="586.67999999999995"/>
    <n v="720"/>
    <n v="17.62"/>
    <n v="0"/>
    <n v="0.79"/>
    <n v="6.26"/>
    <n v="59.62"/>
    <n v="1.25"/>
    <n v="4.45"/>
    <n v="0"/>
    <n v="7.67"/>
    <n v="2.9"/>
    <n v="19.579999999999998"/>
    <n v="0.69"/>
    <n v="0"/>
    <n v="0"/>
    <n v="0"/>
    <n v="0"/>
    <n v="0"/>
    <n v="0"/>
    <n v="0"/>
    <n v="0"/>
    <n v="0"/>
    <n v="707.51"/>
    <n v="948838"/>
    <n v="686617.76527691749"/>
    <m/>
    <m/>
    <m/>
  </r>
  <r>
    <x v="2"/>
    <x v="0"/>
    <x v="0"/>
    <x v="59"/>
    <n v="0.70339404323503718"/>
    <n v="444.07"/>
    <n v="720"/>
    <n v="63.17"/>
    <n v="1.72"/>
    <n v="5.16"/>
    <n v="10.8"/>
    <n v="63.35"/>
    <n v="5.29"/>
    <n v="4.53"/>
    <n v="1.01"/>
    <n v="18.29"/>
    <n v="19.350000000000001"/>
    <n v="58.12"/>
    <n v="1.71"/>
    <n v="0"/>
    <n v="0"/>
    <n v="0"/>
    <n v="0"/>
    <n v="0"/>
    <n v="0"/>
    <n v="0"/>
    <n v="0"/>
    <n v="0"/>
    <n v="696.56999999999994"/>
    <n v="597409"/>
    <n v="943279.49959097872"/>
    <m/>
    <m/>
    <m/>
  </r>
  <r>
    <x v="2"/>
    <x v="0"/>
    <x v="0"/>
    <x v="60"/>
    <n v="0.70143653267792849"/>
    <n v="217.97"/>
    <n v="720"/>
    <n v="38.58"/>
    <n v="50.81"/>
    <n v="0"/>
    <n v="322.11"/>
    <n v="5.53"/>
    <n v="4.05"/>
    <n v="3.16"/>
    <n v="0"/>
    <n v="12.84"/>
    <n v="5.09"/>
    <n v="10.92"/>
    <n v="1.98"/>
    <n v="0.09"/>
    <n v="0"/>
    <n v="0"/>
    <n v="0"/>
    <n v="0"/>
    <n v="0"/>
    <n v="0"/>
    <n v="0"/>
    <n v="0"/>
    <n v="673.13"/>
    <n v="217945"/>
    <n v="281831.84958450758"/>
    <m/>
    <m/>
    <m/>
  </r>
  <r>
    <x v="2"/>
    <x v="0"/>
    <x v="0"/>
    <x v="61"/>
    <n v="0.76591017562428765"/>
    <n v="576.74"/>
    <n v="720"/>
    <n v="19.16"/>
    <n v="5.19"/>
    <n v="0.52"/>
    <n v="11.88"/>
    <n v="54.44"/>
    <n v="3.45"/>
    <n v="5.98"/>
    <n v="0"/>
    <n v="15.36"/>
    <n v="5.36"/>
    <n v="13.12"/>
    <n v="1.1599999999999999"/>
    <n v="0"/>
    <n v="0"/>
    <n v="0"/>
    <n v="0"/>
    <n v="0"/>
    <n v="0"/>
    <n v="0"/>
    <n v="0"/>
    <n v="0"/>
    <n v="712.36"/>
    <n v="848062"/>
    <n v="895131.7223482111"/>
    <m/>
    <m/>
    <m/>
  </r>
  <r>
    <x v="2"/>
    <x v="1"/>
    <x v="1"/>
    <x v="41"/>
    <n v="0.74540456666666677"/>
    <n v="474.25"/>
    <n v="720"/>
    <n v="49.59"/>
    <n v="0"/>
    <n v="6.31"/>
    <n v="34.71"/>
    <n v="23.31"/>
    <n v="10.039999999999999"/>
    <n v="0.79"/>
    <n v="0.52"/>
    <n v="4.6900000000000004"/>
    <n v="5.35"/>
    <n v="26.9"/>
    <n v="1.98"/>
    <n v="2.73"/>
    <n v="0"/>
    <n v="0"/>
    <n v="0"/>
    <n v="0"/>
    <n v="0"/>
    <n v="0"/>
    <n v="0"/>
    <n v="0"/>
    <n v="641.16999999999996"/>
    <n v="1210680"/>
    <n v="1314647.0128934234"/>
    <m/>
    <m/>
    <m/>
  </r>
  <r>
    <x v="2"/>
    <x v="1"/>
    <x v="2"/>
    <x v="42"/>
    <n v="0.67101163250107909"/>
    <n v="360.45"/>
    <n v="720"/>
    <n v="108.3"/>
    <n v="0"/>
    <n v="16.309999999999999"/>
    <n v="39.380000000000003"/>
    <n v="55.17"/>
    <n v="1.45"/>
    <n v="10.92"/>
    <n v="0.7"/>
    <n v="7.23"/>
    <n v="9.07"/>
    <n v="43.14"/>
    <n v="1.42"/>
    <n v="3.91"/>
    <n v="0.18"/>
    <n v="0"/>
    <n v="0"/>
    <n v="0"/>
    <n v="0"/>
    <n v="0"/>
    <n v="0"/>
    <n v="0"/>
    <n v="657.63"/>
    <n v="921120"/>
    <n v="1050872.9003894301"/>
    <m/>
    <m/>
    <m/>
  </r>
  <r>
    <x v="2"/>
    <x v="1"/>
    <x v="2"/>
    <x v="43"/>
    <n v="0.67241705007002495"/>
    <n v="493.15"/>
    <n v="720"/>
    <n v="58.87"/>
    <n v="0"/>
    <n v="0.36"/>
    <n v="41.04"/>
    <n v="58.51"/>
    <n v="1.55"/>
    <n v="5.23"/>
    <n v="0"/>
    <n v="7.26"/>
    <n v="7.07"/>
    <n v="16.309999999999999"/>
    <n v="1.74"/>
    <n v="0"/>
    <n v="0"/>
    <n v="0"/>
    <n v="0"/>
    <n v="0"/>
    <n v="0"/>
    <n v="0"/>
    <n v="0"/>
    <n v="0"/>
    <n v="691.08999999999992"/>
    <n v="1182240"/>
    <n v="1079008.9738086152"/>
    <m/>
    <m/>
    <m/>
  </r>
  <r>
    <x v="2"/>
    <x v="1"/>
    <x v="2"/>
    <x v="44"/>
    <n v="0.61782148870977227"/>
    <n v="435.54"/>
    <n v="720"/>
    <n v="110.08"/>
    <n v="0"/>
    <n v="9.6199999999999992"/>
    <n v="18.350000000000001"/>
    <n v="24.34"/>
    <n v="1.32"/>
    <n v="19.559999999999999"/>
    <n v="0"/>
    <n v="10.88"/>
    <n v="1.67"/>
    <n v="55.81"/>
    <n v="4.6100000000000003"/>
    <n v="0"/>
    <n v="0.63"/>
    <n v="0"/>
    <n v="0"/>
    <n v="0"/>
    <n v="0"/>
    <n v="0"/>
    <n v="0"/>
    <n v="0"/>
    <n v="692.41000000000008"/>
    <n v="1087728"/>
    <n v="1126992.6997773945"/>
    <m/>
    <m/>
    <m/>
  </r>
  <r>
    <x v="2"/>
    <x v="1"/>
    <x v="2"/>
    <x v="45"/>
    <n v="0.626"/>
    <n v="498.35"/>
    <n v="720"/>
    <n v="79.23"/>
    <n v="0.83"/>
    <n v="8.65"/>
    <n v="16.98"/>
    <n v="16.45"/>
    <n v="1.41"/>
    <n v="9.2100000000000009"/>
    <n v="15.25"/>
    <n v="15.14"/>
    <n v="5.16"/>
    <n v="16.690000000000001"/>
    <n v="3.91"/>
    <n v="0.56999999999999995"/>
    <n v="0"/>
    <n v="0"/>
    <n v="0"/>
    <n v="0"/>
    <n v="0"/>
    <n v="0"/>
    <n v="0"/>
    <n v="0"/>
    <n v="687.83"/>
    <n v="1108921"/>
    <n v="1040916.5530716239"/>
    <m/>
    <m/>
    <m/>
  </r>
  <r>
    <x v="2"/>
    <x v="1"/>
    <x v="6"/>
    <x v="46"/>
    <n v="0.61838199732905974"/>
    <n v="417.98"/>
    <n v="720"/>
    <n v="104.34"/>
    <n v="13.08"/>
    <n v="31.73"/>
    <n v="12.55"/>
    <n v="15.65"/>
    <n v="1.69"/>
    <n v="1.67"/>
    <n v="0"/>
    <n v="21.67"/>
    <n v="0.56999999999999995"/>
    <n v="23.04"/>
    <n v="2.38"/>
    <n v="10.4"/>
    <n v="5.98"/>
    <n v="0"/>
    <n v="0"/>
    <n v="0"/>
    <n v="0"/>
    <n v="0"/>
    <n v="0"/>
    <n v="0"/>
    <n v="662.73"/>
    <n v="945516"/>
    <n v="846577.57078946475"/>
    <m/>
    <m/>
    <m/>
  </r>
  <r>
    <x v="2"/>
    <x v="1"/>
    <x v="4"/>
    <x v="47"/>
    <n v="0.71599503628715677"/>
    <n v="417.28"/>
    <n v="720"/>
    <n v="179.61"/>
    <n v="0.21"/>
    <n v="0.9"/>
    <n v="52.51"/>
    <n v="0.19"/>
    <n v="0.25"/>
    <n v="7.02"/>
    <n v="0.33"/>
    <n v="0.89"/>
    <n v="1.26"/>
    <n v="51.29"/>
    <n v="0.59"/>
    <n v="2.2799999999999998"/>
    <n v="0.89"/>
    <n v="0"/>
    <n v="0"/>
    <n v="0"/>
    <n v="0"/>
    <n v="0"/>
    <n v="0"/>
    <n v="0"/>
    <n v="715.5"/>
    <n v="325320"/>
    <n v="247162.34601063008"/>
    <m/>
    <m/>
    <m/>
  </r>
  <r>
    <x v="2"/>
    <x v="1"/>
    <x v="4"/>
    <x v="48"/>
    <n v="0.72165156208032299"/>
    <n v="391.03"/>
    <n v="720"/>
    <n v="157.9"/>
    <n v="0"/>
    <n v="6.43"/>
    <n v="72.849999999999994"/>
    <n v="0"/>
    <n v="0.97"/>
    <n v="3.37"/>
    <n v="2.69"/>
    <n v="10.73"/>
    <n v="0"/>
    <n v="42.74"/>
    <n v="0.56999999999999995"/>
    <n v="0.62"/>
    <n v="0.68"/>
    <n v="0"/>
    <n v="0"/>
    <n v="0"/>
    <n v="0"/>
    <n v="0"/>
    <n v="0"/>
    <n v="0"/>
    <n v="690.57999999999993"/>
    <n v="299160"/>
    <n v="228689.70649833971"/>
    <m/>
    <m/>
    <m/>
  </r>
  <r>
    <x v="2"/>
    <x v="1"/>
    <x v="8"/>
    <x v="49"/>
    <n v="0.72580682677469133"/>
    <n v="313.73"/>
    <n v="720"/>
    <n v="46.93"/>
    <n v="14.77"/>
    <n v="74.89"/>
    <n v="205.5"/>
    <n v="0.56999999999999995"/>
    <n v="3.83"/>
    <n v="12.47"/>
    <n v="0"/>
    <n v="2.06"/>
    <n v="0.84"/>
    <n v="7.93"/>
    <n v="0.5"/>
    <n v="0"/>
    <n v="0"/>
    <n v="0"/>
    <n v="0"/>
    <n v="0"/>
    <n v="0"/>
    <n v="0"/>
    <n v="0"/>
    <n v="0"/>
    <n v="684.02"/>
    <n v="194366"/>
    <n v="342576.21103027894"/>
    <m/>
    <m/>
    <m/>
  </r>
  <r>
    <x v="2"/>
    <x v="1"/>
    <x v="8"/>
    <x v="50"/>
    <n v="0.75145734698480549"/>
    <n v="495.41"/>
    <n v="720"/>
    <n v="62.84"/>
    <n v="8.2100000000000009"/>
    <n v="0.05"/>
    <n v="13.67"/>
    <n v="0.49"/>
    <n v="6.4"/>
    <n v="32.56"/>
    <n v="2.31"/>
    <n v="0.8"/>
    <n v="4.8600000000000003"/>
    <n v="49.64"/>
    <n v="2.21"/>
    <n v="0"/>
    <n v="4.42"/>
    <n v="0"/>
    <n v="0"/>
    <n v="0"/>
    <n v="0"/>
    <n v="0"/>
    <n v="0"/>
    <n v="0"/>
    <n v="683.87000000000012"/>
    <n v="330994"/>
    <n v="297477.13304027624"/>
    <m/>
    <m/>
    <m/>
  </r>
  <r>
    <x v="2"/>
    <x v="1"/>
    <x v="8"/>
    <x v="51"/>
    <n v="0.7637050331116042"/>
    <n v="463.91"/>
    <n v="720"/>
    <n v="86.15"/>
    <n v="6.31"/>
    <n v="2.77"/>
    <n v="27.24"/>
    <n v="0.43"/>
    <n v="8.41"/>
    <n v="38.18"/>
    <n v="0"/>
    <n v="6.57"/>
    <n v="3.02"/>
    <n v="42.19"/>
    <n v="1.69"/>
    <n v="0"/>
    <n v="0"/>
    <n v="0"/>
    <n v="0"/>
    <n v="0"/>
    <n v="0"/>
    <n v="0"/>
    <n v="0"/>
    <n v="0"/>
    <n v="686.87"/>
    <n v="305822"/>
    <n v="359176.83363781462"/>
    <m/>
    <m/>
    <m/>
  </r>
  <r>
    <x v="2"/>
    <x v="1"/>
    <x v="8"/>
    <x v="52"/>
    <n v="0.74875105232954542"/>
    <n v="456.2"/>
    <n v="720"/>
    <n v="57.78"/>
    <n v="11.21"/>
    <n v="0"/>
    <n v="96.73"/>
    <n v="3.05"/>
    <n v="4.6100000000000003"/>
    <n v="15.43"/>
    <n v="0.03"/>
    <n v="7.72"/>
    <n v="6.03"/>
    <n v="25.75"/>
    <n v="1.18"/>
    <n v="0"/>
    <n v="0"/>
    <n v="0"/>
    <n v="0"/>
    <n v="0"/>
    <n v="0"/>
    <n v="0"/>
    <n v="0"/>
    <n v="0"/>
    <n v="685.72"/>
    <n v="296312"/>
    <n v="172750"/>
    <m/>
    <m/>
    <m/>
  </r>
  <r>
    <x v="2"/>
    <x v="1"/>
    <x v="4"/>
    <x v="53"/>
    <n v="0.72165151077330081"/>
    <n v="442.19"/>
    <n v="720"/>
    <n v="159.66"/>
    <n v="2.82"/>
    <n v="0.47"/>
    <n v="36.46"/>
    <n v="0.2"/>
    <n v="2.98"/>
    <n v="7.24"/>
    <n v="0.44"/>
    <n v="3.33"/>
    <n v="0.79"/>
    <n v="29.93"/>
    <n v="0.97"/>
    <n v="0"/>
    <n v="0"/>
    <n v="0"/>
    <n v="0"/>
    <n v="0"/>
    <n v="0"/>
    <n v="0"/>
    <n v="0"/>
    <n v="0"/>
    <n v="687.48"/>
    <n v="385080"/>
    <n v="378479.34694212745"/>
    <m/>
    <m/>
    <m/>
  </r>
  <r>
    <x v="2"/>
    <x v="1"/>
    <x v="0"/>
    <x v="54"/>
    <n v="0.63938618896116128"/>
    <n v="222.46"/>
    <n v="720"/>
    <n v="51.23"/>
    <n v="9.57"/>
    <n v="2.75"/>
    <n v="341.05"/>
    <n v="35.200000000000003"/>
    <n v="1.78"/>
    <n v="3.97"/>
    <n v="0"/>
    <n v="0.49"/>
    <n v="7.61"/>
    <n v="7.78"/>
    <n v="0.99"/>
    <n v="0"/>
    <n v="0"/>
    <n v="0"/>
    <n v="0"/>
    <n v="0"/>
    <n v="0"/>
    <n v="0"/>
    <n v="0"/>
    <n v="0"/>
    <n v="684.88"/>
    <n v="309960"/>
    <n v="302948.94151990197"/>
    <m/>
    <m/>
    <m/>
  </r>
  <r>
    <x v="2"/>
    <x v="1"/>
    <x v="0"/>
    <x v="55"/>
    <n v="0.75923299621212126"/>
    <n v="394.47"/>
    <n v="720"/>
    <n v="19.91"/>
    <n v="9.25"/>
    <n v="1.35"/>
    <n v="190.74"/>
    <n v="55.33"/>
    <n v="3.9"/>
    <n v="5.7"/>
    <n v="0"/>
    <n v="10.35"/>
    <n v="9.41"/>
    <n v="-53.78"/>
    <n v="1.83"/>
    <n v="2"/>
    <n v="12.93"/>
    <n v="0"/>
    <n v="0"/>
    <n v="0"/>
    <n v="0"/>
    <n v="0"/>
    <n v="0"/>
    <n v="0"/>
    <n v="663.3900000000001"/>
    <n v="446860"/>
    <n v="663630.05452179606"/>
    <m/>
    <m/>
    <m/>
  </r>
  <r>
    <x v="2"/>
    <x v="1"/>
    <x v="0"/>
    <x v="56"/>
    <n v="0.70703281746031754"/>
    <n v="487.76"/>
    <n v="720"/>
    <n v="34.619999999999997"/>
    <n v="6.37"/>
    <n v="0.56000000000000005"/>
    <n v="48.39"/>
    <n v="50.53"/>
    <n v="5.68"/>
    <n v="3.41"/>
    <n v="0"/>
    <n v="26.56"/>
    <n v="8.69"/>
    <n v="15.99"/>
    <n v="3.13"/>
    <n v="0.56999999999999995"/>
    <n v="0"/>
    <n v="0"/>
    <n v="0"/>
    <n v="0"/>
    <n v="0"/>
    <n v="0"/>
    <n v="0"/>
    <n v="0"/>
    <n v="692.26"/>
    <n v="743383"/>
    <n v="621809.75197414542"/>
    <m/>
    <m/>
    <m/>
  </r>
  <r>
    <x v="2"/>
    <x v="1"/>
    <x v="0"/>
    <x v="57"/>
    <n v="0.55210991245626351"/>
    <n v="220.31"/>
    <n v="720"/>
    <n v="125.71"/>
    <n v="2.2799999999999998"/>
    <n v="0"/>
    <n v="303.60000000000002"/>
    <n v="11.94"/>
    <n v="1.2"/>
    <n v="3.41"/>
    <n v="0"/>
    <n v="4.63"/>
    <n v="7.1"/>
    <n v="5.36"/>
    <n v="0.85"/>
    <n v="0"/>
    <n v="9.6199999999999992"/>
    <n v="0"/>
    <n v="0"/>
    <n v="0"/>
    <n v="0"/>
    <n v="0"/>
    <n v="0"/>
    <n v="0"/>
    <n v="696.0100000000001"/>
    <n v="244651"/>
    <n v="231569"/>
    <m/>
    <m/>
    <m/>
  </r>
  <r>
    <x v="2"/>
    <x v="1"/>
    <x v="0"/>
    <x v="58"/>
    <n v="0.7653578901467506"/>
    <n v="458.02"/>
    <n v="720"/>
    <n v="39.51"/>
    <n v="0.61"/>
    <n v="0.51"/>
    <n v="89.47"/>
    <n v="54.13"/>
    <n v="2.0699999999999998"/>
    <n v="3.29"/>
    <n v="7.0000000000000007E-2"/>
    <n v="24.99"/>
    <n v="2.5299999999999998"/>
    <n v="5.33"/>
    <n v="1.25"/>
    <n v="2.23"/>
    <n v="0"/>
    <n v="0"/>
    <n v="0"/>
    <n v="0"/>
    <n v="0"/>
    <n v="0"/>
    <n v="0"/>
    <n v="0"/>
    <n v="684.01"/>
    <n v="767391"/>
    <n v="652760.67705010797"/>
    <m/>
    <m/>
    <m/>
  </r>
  <r>
    <x v="2"/>
    <x v="1"/>
    <x v="0"/>
    <x v="59"/>
    <n v="0.70339404323503718"/>
    <n v="455.36"/>
    <n v="720"/>
    <n v="35.369999999999997"/>
    <n v="1.26"/>
    <n v="2.46"/>
    <n v="43.54"/>
    <n v="55.17"/>
    <n v="6.67"/>
    <n v="2.72"/>
    <n v="0"/>
    <n v="17.559999999999999"/>
    <n v="8.56"/>
    <n v="-14.28"/>
    <n v="3.12"/>
    <n v="0.56999999999999995"/>
    <n v="0"/>
    <n v="0"/>
    <n v="0"/>
    <n v="0"/>
    <n v="0"/>
    <n v="0"/>
    <n v="0"/>
    <n v="0"/>
    <n v="618.08000000000004"/>
    <n v="661636"/>
    <n v="656138.84595100093"/>
    <m/>
    <m/>
    <m/>
  </r>
  <r>
    <x v="2"/>
    <x v="1"/>
    <x v="0"/>
    <x v="60"/>
    <n v="0.70143653267792849"/>
    <n v="329.19"/>
    <n v="720"/>
    <n v="32.76"/>
    <n v="28.25"/>
    <n v="27.55"/>
    <n v="199.04"/>
    <n v="7.23"/>
    <n v="4.16"/>
    <n v="1.03"/>
    <n v="0.25"/>
    <n v="11.09"/>
    <n v="2.39"/>
    <n v="27.69"/>
    <n v="5.72"/>
    <n v="3.33"/>
    <n v="5.43"/>
    <n v="0"/>
    <n v="0"/>
    <n v="0"/>
    <n v="0"/>
    <n v="0"/>
    <n v="0"/>
    <n v="0"/>
    <n v="685.11"/>
    <n v="353910"/>
    <n v="301813.96730060369"/>
    <m/>
    <m/>
    <m/>
  </r>
  <r>
    <x v="2"/>
    <x v="1"/>
    <x v="0"/>
    <x v="61"/>
    <n v="0.76591017562428765"/>
    <n v="490.67"/>
    <n v="720"/>
    <n v="19.239999999999998"/>
    <n v="1.64"/>
    <n v="1.19"/>
    <n v="60.23"/>
    <n v="56.3"/>
    <n v="1.3"/>
    <n v="5.9"/>
    <n v="0.84"/>
    <n v="7.65"/>
    <n v="7.08"/>
    <n v="25.35"/>
    <n v="1.59"/>
    <n v="3.61"/>
    <n v="0"/>
    <n v="0"/>
    <n v="0"/>
    <n v="0"/>
    <n v="0"/>
    <n v="0"/>
    <n v="0"/>
    <n v="0"/>
    <n v="682.59"/>
    <n v="778730"/>
    <n v="657769.73999755096"/>
    <m/>
    <m/>
    <m/>
  </r>
  <r>
    <x v="2"/>
    <x v="1"/>
    <x v="9"/>
    <x v="62"/>
    <n v="0.63278844078646546"/>
    <n v="403.93"/>
    <n v="720"/>
    <n v="21.88"/>
    <n v="4.03"/>
    <n v="0"/>
    <n v="9.85"/>
    <n v="0"/>
    <n v="0.57999999999999996"/>
    <n v="0"/>
    <n v="0"/>
    <n v="7.53"/>
    <n v="1.76"/>
    <n v="86.01"/>
    <n v="0.04"/>
    <n v="0"/>
    <n v="0"/>
    <n v="0"/>
    <n v="0"/>
    <n v="104"/>
    <n v="49"/>
    <n v="0"/>
    <n v="2"/>
    <n v="0"/>
    <n v="690.88"/>
    <n v="2214480"/>
    <n v="2583087.8603799972"/>
    <m/>
    <m/>
    <m/>
  </r>
  <r>
    <x v="2"/>
    <x v="1"/>
    <x v="0"/>
    <x v="63"/>
    <n v="0.70852364194139184"/>
    <n v="467.01"/>
    <n v="720"/>
    <n v="24.53"/>
    <n v="1.82"/>
    <n v="4.66"/>
    <n v="65.62"/>
    <n v="53.76"/>
    <n v="2.8"/>
    <n v="4.66"/>
    <n v="0.03"/>
    <n v="14.78"/>
    <n v="6.44"/>
    <n v="42.95"/>
    <n v="1.86"/>
    <n v="0"/>
    <n v="0"/>
    <n v="0"/>
    <n v="0"/>
    <n v="0"/>
    <n v="0"/>
    <n v="0"/>
    <n v="0"/>
    <n v="0"/>
    <n v="690.92000000000007"/>
    <n v="756973"/>
    <n v="620311.74839155131"/>
    <m/>
    <m/>
    <m/>
  </r>
  <r>
    <x v="2"/>
    <x v="2"/>
    <x v="1"/>
    <x v="41"/>
    <n v="0.74540456666666677"/>
    <n v="465.83"/>
    <n v="720"/>
    <n v="65.959999999999994"/>
    <n v="30.18"/>
    <n v="22.18"/>
    <n v="53.38"/>
    <n v="14.56"/>
    <n v="3.36"/>
    <n v="1.57"/>
    <n v="0"/>
    <n v="4.32"/>
    <n v="12.23"/>
    <n v="33.06"/>
    <n v="2.2599999999999998"/>
    <n v="2.0299999999999998"/>
    <n v="0"/>
    <n v="0"/>
    <n v="0"/>
    <n v="0"/>
    <n v="0"/>
    <n v="0"/>
    <n v="0"/>
    <n v="0"/>
    <n v="710.92"/>
    <n v="1179720"/>
    <m/>
    <m/>
    <m/>
    <m/>
  </r>
  <r>
    <x v="2"/>
    <x v="2"/>
    <x v="2"/>
    <x v="42"/>
    <n v="0.67101163250107909"/>
    <n v="452.35"/>
    <n v="720"/>
    <n v="55.55"/>
    <n v="1.73"/>
    <n v="4.3600000000000003"/>
    <n v="29.28"/>
    <n v="67.12"/>
    <n v="2.0499999999999998"/>
    <n v="18"/>
    <n v="0.65"/>
    <n v="7.64"/>
    <n v="14.68"/>
    <n v="33.33"/>
    <n v="2.27"/>
    <n v="7.25"/>
    <n v="0"/>
    <n v="0"/>
    <n v="0"/>
    <n v="0"/>
    <n v="0"/>
    <n v="0"/>
    <n v="0"/>
    <n v="0"/>
    <n v="696.26"/>
    <n v="1098480"/>
    <m/>
    <m/>
    <m/>
    <m/>
  </r>
  <r>
    <x v="2"/>
    <x v="2"/>
    <x v="2"/>
    <x v="43"/>
    <n v="0.67241705007002495"/>
    <n v="382.52"/>
    <n v="720"/>
    <n v="97.61"/>
    <n v="19.88"/>
    <n v="7.55"/>
    <n v="18.399999999999999"/>
    <n v="60.08"/>
    <n v="8.5399999999999991"/>
    <n v="22.36"/>
    <n v="0.37"/>
    <n v="8.23"/>
    <n v="14.09"/>
    <n v="33.880000000000003"/>
    <n v="3.63"/>
    <n v="0.47"/>
    <n v="0"/>
    <n v="0"/>
    <n v="0"/>
    <n v="0"/>
    <n v="0"/>
    <n v="0"/>
    <n v="0"/>
    <n v="0"/>
    <n v="677.6099999999999"/>
    <n v="874092"/>
    <m/>
    <m/>
    <m/>
    <m/>
  </r>
  <r>
    <x v="2"/>
    <x v="2"/>
    <x v="2"/>
    <x v="44"/>
    <n v="0.61782148870977227"/>
    <n v="386.08"/>
    <n v="720"/>
    <n v="138.61000000000001"/>
    <n v="3.06"/>
    <n v="6.94"/>
    <n v="18.2"/>
    <n v="13.71"/>
    <n v="4.4000000000000004"/>
    <n v="29.67"/>
    <n v="0"/>
    <n v="8.7200000000000006"/>
    <n v="18.32"/>
    <n v="50.53"/>
    <n v="5.24"/>
    <n v="0"/>
    <n v="0"/>
    <n v="0"/>
    <n v="0"/>
    <n v="0"/>
    <n v="0"/>
    <n v="0"/>
    <n v="0"/>
    <n v="0"/>
    <n v="683.48"/>
    <n v="965520"/>
    <m/>
    <m/>
    <m/>
    <m/>
  </r>
  <r>
    <x v="2"/>
    <x v="2"/>
    <x v="2"/>
    <x v="45"/>
    <n v="0.626"/>
    <n v="278.67"/>
    <n v="720"/>
    <n v="207.9"/>
    <n v="25.93"/>
    <n v="3.5"/>
    <n v="14.13"/>
    <n v="10.95"/>
    <n v="20.63"/>
    <n v="38.46"/>
    <n v="0"/>
    <n v="12.72"/>
    <n v="9.18"/>
    <n v="18.760000000000002"/>
    <n v="7.34"/>
    <n v="0.02"/>
    <n v="0"/>
    <n v="0"/>
    <n v="0"/>
    <n v="0"/>
    <n v="0"/>
    <n v="0"/>
    <n v="0"/>
    <n v="0"/>
    <n v="648.19000000000005"/>
    <n v="612505"/>
    <m/>
    <m/>
    <m/>
    <m/>
  </r>
  <r>
    <x v="2"/>
    <x v="2"/>
    <x v="6"/>
    <x v="46"/>
    <n v="0.61838199732905974"/>
    <n v="407.51"/>
    <n v="720"/>
    <n v="137.13999999999999"/>
    <n v="20.04"/>
    <n v="10.29"/>
    <n v="9.09"/>
    <n v="17.649999999999999"/>
    <n v="7.09"/>
    <n v="1.59"/>
    <n v="0"/>
    <n v="8.7899999999999991"/>
    <n v="14.45"/>
    <n v="35.07"/>
    <n v="3.95"/>
    <n v="4.47"/>
    <n v="0"/>
    <n v="0"/>
    <n v="0"/>
    <n v="0"/>
    <n v="0"/>
    <n v="0"/>
    <n v="0"/>
    <n v="0"/>
    <n v="677.13"/>
    <n v="891600"/>
    <m/>
    <m/>
    <m/>
    <m/>
  </r>
  <r>
    <x v="2"/>
    <x v="2"/>
    <x v="4"/>
    <x v="47"/>
    <n v="0.71599503628715677"/>
    <n v="170.23"/>
    <n v="720"/>
    <n v="430.7"/>
    <n v="1.73"/>
    <n v="9.92"/>
    <n v="14.25"/>
    <n v="0"/>
    <n v="0.21"/>
    <n v="1.04"/>
    <n v="0"/>
    <n v="0.42"/>
    <n v="0.96"/>
    <n v="21.04"/>
    <n v="7.0000000000000007E-2"/>
    <n v="0"/>
    <n v="0"/>
    <n v="0"/>
    <n v="0"/>
    <n v="0"/>
    <n v="0"/>
    <n v="0"/>
    <n v="0"/>
    <n v="0"/>
    <n v="650.57000000000005"/>
    <n v="134280"/>
    <m/>
    <m/>
    <m/>
    <m/>
  </r>
  <r>
    <x v="2"/>
    <x v="2"/>
    <x v="4"/>
    <x v="48"/>
    <n v="0.72165156208032299"/>
    <n v="411.28"/>
    <n v="720"/>
    <n v="220.7"/>
    <n v="3.54"/>
    <n v="8.27"/>
    <n v="7.32"/>
    <n v="0.05"/>
    <n v="2.4300000000000002"/>
    <n v="2.75"/>
    <n v="2.06"/>
    <n v="5.04"/>
    <n v="1.36"/>
    <n v="50.38"/>
    <n v="1.32"/>
    <n v="0"/>
    <n v="0"/>
    <n v="0"/>
    <n v="0"/>
    <n v="0"/>
    <n v="0"/>
    <n v="0"/>
    <n v="0"/>
    <n v="0"/>
    <n v="716.5"/>
    <n v="308880"/>
    <m/>
    <m/>
    <m/>
    <m/>
  </r>
  <r>
    <x v="2"/>
    <x v="2"/>
    <x v="8"/>
    <x v="49"/>
    <n v="0.72580682677469133"/>
    <n v="470.37"/>
    <n v="720"/>
    <n v="43.51"/>
    <n v="26.75"/>
    <n v="128.31"/>
    <n v="18.02"/>
    <n v="1.79"/>
    <n v="7.87"/>
    <n v="12.63"/>
    <n v="0.04"/>
    <n v="4.26"/>
    <n v="8.74"/>
    <n v="-16.809999999999999"/>
    <n v="1.28"/>
    <n v="3.04"/>
    <n v="0"/>
    <n v="0"/>
    <n v="0"/>
    <n v="0"/>
    <n v="0"/>
    <n v="0"/>
    <n v="0"/>
    <n v="0"/>
    <n v="709.8"/>
    <n v="286223"/>
    <m/>
    <m/>
    <m/>
    <m/>
  </r>
  <r>
    <x v="2"/>
    <x v="2"/>
    <x v="8"/>
    <x v="50"/>
    <n v="0.75145734698480549"/>
    <n v="261.45"/>
    <n v="720"/>
    <n v="167.38"/>
    <n v="58.45"/>
    <n v="3.44"/>
    <n v="9.68"/>
    <n v="10.47"/>
    <n v="17.95"/>
    <n v="40.15"/>
    <n v="0"/>
    <n v="4.43"/>
    <n v="92.13"/>
    <n v="37.270000000000003"/>
    <n v="4.21"/>
    <n v="0.81"/>
    <n v="0"/>
    <n v="0.03"/>
    <n v="0"/>
    <n v="0"/>
    <n v="0"/>
    <n v="0"/>
    <n v="0"/>
    <n v="0"/>
    <n v="707.84999999999991"/>
    <n v="176835"/>
    <m/>
    <m/>
    <m/>
    <m/>
  </r>
  <r>
    <x v="2"/>
    <x v="2"/>
    <x v="8"/>
    <x v="51"/>
    <n v="0.7637050331116042"/>
    <n v="376.06"/>
    <n v="720"/>
    <n v="102.27"/>
    <n v="56.45"/>
    <n v="4.28"/>
    <n v="18.3"/>
    <n v="31.51"/>
    <n v="12.63"/>
    <n v="39.14"/>
    <n v="0.18"/>
    <n v="0.27"/>
    <n v="11.19"/>
    <n v="62.88"/>
    <n v="4.87"/>
    <n v="0"/>
    <n v="0"/>
    <n v="0"/>
    <n v="0"/>
    <n v="0"/>
    <n v="0"/>
    <n v="0"/>
    <n v="0"/>
    <n v="0"/>
    <n v="720.03"/>
    <n v="261012"/>
    <m/>
    <m/>
    <m/>
    <m/>
  </r>
  <r>
    <x v="2"/>
    <x v="2"/>
    <x v="8"/>
    <x v="52"/>
    <n v="0.74875105232954542"/>
    <n v="385.92"/>
    <n v="720"/>
    <n v="42.59"/>
    <n v="60.62"/>
    <n v="0.74"/>
    <n v="121.91"/>
    <n v="2.36"/>
    <n v="9.9499999999999993"/>
    <n v="18.71"/>
    <n v="0"/>
    <n v="4.1399999999999997"/>
    <n v="7.26"/>
    <n v="53.72"/>
    <n v="1.74"/>
    <n v="0"/>
    <n v="0"/>
    <n v="7.33"/>
    <n v="0"/>
    <n v="0"/>
    <n v="0"/>
    <n v="0"/>
    <n v="0"/>
    <n v="0"/>
    <n v="716.99"/>
    <n v="249389"/>
    <m/>
    <m/>
    <m/>
    <m/>
  </r>
  <r>
    <x v="2"/>
    <x v="2"/>
    <x v="4"/>
    <x v="53"/>
    <n v="0.72165151077330081"/>
    <n v="296.32"/>
    <n v="720"/>
    <n v="253.94"/>
    <n v="40.74"/>
    <n v="7.0000000000000007E-2"/>
    <n v="46.86"/>
    <n v="0.77"/>
    <n v="3.02"/>
    <n v="4.83"/>
    <n v="3.92"/>
    <n v="2"/>
    <n v="1.68"/>
    <n v="26.56"/>
    <n v="0.66"/>
    <n v="0"/>
    <n v="0"/>
    <n v="36"/>
    <n v="0"/>
    <n v="0"/>
    <n v="0"/>
    <n v="0"/>
    <n v="0"/>
    <n v="0"/>
    <n v="717.37"/>
    <n v="255120"/>
    <m/>
    <m/>
    <m/>
    <m/>
  </r>
  <r>
    <x v="2"/>
    <x v="2"/>
    <x v="0"/>
    <x v="54"/>
    <n v="0.63938618896116128"/>
    <n v="449.02"/>
    <n v="720"/>
    <n v="69.239999999999995"/>
    <n v="58.5"/>
    <n v="0"/>
    <n v="93.6"/>
    <n v="41.28"/>
    <n v="1.04"/>
    <n v="5.85"/>
    <n v="0"/>
    <n v="0.09"/>
    <n v="3.94"/>
    <n v="-8.2100000000000009"/>
    <n v="1.1399999999999999"/>
    <n v="0"/>
    <n v="0"/>
    <n v="0"/>
    <n v="0"/>
    <n v="0"/>
    <n v="0"/>
    <n v="0"/>
    <n v="0"/>
    <n v="0"/>
    <n v="715.49"/>
    <n v="599523"/>
    <m/>
    <m/>
    <m/>
    <m/>
  </r>
  <r>
    <x v="2"/>
    <x v="2"/>
    <x v="0"/>
    <x v="55"/>
    <n v="0.75923299621212126"/>
    <n v="370.22"/>
    <n v="720"/>
    <n v="26.37"/>
    <n v="128.19999999999999"/>
    <n v="0.87"/>
    <n v="71.52"/>
    <n v="88.94"/>
    <n v="4.99"/>
    <n v="0.86"/>
    <n v="34.020000000000003"/>
    <n v="1.39"/>
    <n v="44.98"/>
    <n v="-61.2"/>
    <n v="1.37"/>
    <n v="0"/>
    <n v="0"/>
    <n v="0"/>
    <n v="0"/>
    <n v="0"/>
    <n v="0"/>
    <n v="0"/>
    <n v="0"/>
    <n v="0"/>
    <n v="712.53"/>
    <n v="420510"/>
    <m/>
    <m/>
    <m/>
    <m/>
  </r>
  <r>
    <x v="2"/>
    <x v="2"/>
    <x v="0"/>
    <x v="56"/>
    <n v="0.70703281746031754"/>
    <n v="482.97"/>
    <n v="720"/>
    <n v="28.16"/>
    <n v="32.11"/>
    <n v="0.18"/>
    <n v="66.19"/>
    <n v="48.72"/>
    <n v="4.84"/>
    <n v="5.39"/>
    <n v="0"/>
    <n v="15.58"/>
    <n v="8.1300000000000008"/>
    <n v="16.5"/>
    <n v="4.22"/>
    <n v="0.32"/>
    <n v="0"/>
    <n v="0"/>
    <n v="0"/>
    <n v="0"/>
    <n v="0"/>
    <n v="0"/>
    <n v="0"/>
    <n v="0"/>
    <n v="713.31"/>
    <n v="733112"/>
    <m/>
    <m/>
    <m/>
    <m/>
  </r>
  <r>
    <x v="2"/>
    <x v="2"/>
    <x v="0"/>
    <x v="57"/>
    <n v="0.55210991245626351"/>
    <n v="167.43"/>
    <n v="720"/>
    <n v="172.1"/>
    <n v="293.49"/>
    <n v="0.21"/>
    <n v="19.14"/>
    <n v="12.75"/>
    <n v="4.66"/>
    <n v="4.57"/>
    <n v="0.34"/>
    <n v="1.19"/>
    <n v="27.77"/>
    <n v="6.49"/>
    <n v="1.51"/>
    <n v="1.43"/>
    <n v="0"/>
    <n v="0"/>
    <n v="0"/>
    <n v="0"/>
    <n v="0"/>
    <n v="0"/>
    <n v="0"/>
    <n v="0"/>
    <n v="713.07999999999993"/>
    <n v="184705"/>
    <m/>
    <m/>
    <m/>
    <m/>
  </r>
  <r>
    <x v="2"/>
    <x v="2"/>
    <x v="0"/>
    <x v="58"/>
    <n v="0.7653578901467506"/>
    <n v="475.6"/>
    <n v="720"/>
    <n v="26.32"/>
    <n v="31.17"/>
    <n v="9.51"/>
    <n v="38.15"/>
    <n v="68.150000000000006"/>
    <n v="2.27"/>
    <n v="6.46"/>
    <n v="0"/>
    <n v="1.37"/>
    <n v="2.61"/>
    <n v="17.59"/>
    <n v="1.18"/>
    <n v="0.18"/>
    <n v="0"/>
    <n v="0"/>
    <n v="0"/>
    <n v="0"/>
    <n v="0"/>
    <n v="0"/>
    <n v="0"/>
    <n v="0"/>
    <n v="680.56000000000006"/>
    <n v="786251"/>
    <m/>
    <m/>
    <m/>
    <m/>
  </r>
  <r>
    <x v="2"/>
    <x v="2"/>
    <x v="0"/>
    <x v="59"/>
    <n v="0.70339404323503718"/>
    <n v="424.74"/>
    <n v="720"/>
    <n v="31.49"/>
    <n v="28.11"/>
    <n v="2.31"/>
    <n v="28.66"/>
    <n v="75.95"/>
    <n v="2.35"/>
    <n v="5.26"/>
    <n v="0"/>
    <n v="12.14"/>
    <n v="3.56"/>
    <n v="54.27"/>
    <n v="2.11"/>
    <n v="0"/>
    <n v="0"/>
    <n v="26.86"/>
    <n v="0"/>
    <n v="0"/>
    <n v="0"/>
    <n v="0"/>
    <n v="0"/>
    <n v="0"/>
    <n v="697.81"/>
    <n v="631080"/>
    <m/>
    <m/>
    <m/>
    <m/>
  </r>
  <r>
    <x v="2"/>
    <x v="2"/>
    <x v="0"/>
    <x v="60"/>
    <n v="0.70143653267792849"/>
    <n v="423.03"/>
    <n v="720"/>
    <n v="15.81"/>
    <n v="37.06"/>
    <n v="3.03"/>
    <n v="137.21"/>
    <n v="19.68"/>
    <n v="2.57"/>
    <n v="0.62"/>
    <n v="0.19"/>
    <n v="24.84"/>
    <n v="6.53"/>
    <n v="36.729999999999997"/>
    <n v="5.8"/>
    <n v="2.95"/>
    <n v="0"/>
    <n v="0"/>
    <n v="0"/>
    <n v="0"/>
    <n v="0"/>
    <n v="0"/>
    <n v="0"/>
    <n v="0"/>
    <n v="716.05"/>
    <n v="455043"/>
    <m/>
    <m/>
    <m/>
    <m/>
  </r>
  <r>
    <x v="2"/>
    <x v="2"/>
    <x v="0"/>
    <x v="61"/>
    <n v="0.76591017562428765"/>
    <n v="419.59"/>
    <n v="720"/>
    <n v="14.88"/>
    <n v="35.11"/>
    <n v="0.28000000000000003"/>
    <n v="99.58"/>
    <n v="63.95"/>
    <n v="2.23"/>
    <n v="3.3"/>
    <n v="0.15"/>
    <n v="18.7"/>
    <n v="32.86"/>
    <n v="21.33"/>
    <n v="2.23"/>
    <n v="0.83"/>
    <n v="0"/>
    <n v="0"/>
    <n v="0"/>
    <n v="0"/>
    <n v="0"/>
    <n v="0"/>
    <n v="0"/>
    <n v="0"/>
    <n v="715.02"/>
    <n v="666159"/>
    <m/>
    <m/>
    <m/>
    <m/>
  </r>
  <r>
    <x v="2"/>
    <x v="2"/>
    <x v="9"/>
    <x v="62"/>
    <n v="0.63278844078646546"/>
    <n v="0"/>
    <n v="720"/>
    <n v="0"/>
    <n v="0"/>
    <n v="0"/>
    <n v="0"/>
    <n v="0"/>
    <n v="0"/>
    <n v="0"/>
    <n v="0"/>
    <n v="0"/>
    <n v="0"/>
    <n v="0"/>
    <n v="0"/>
    <n v="0"/>
    <n v="0"/>
    <n v="0"/>
    <n v="0"/>
    <n v="0"/>
    <n v="0"/>
    <n v="717"/>
    <n v="0"/>
    <n v="0"/>
    <n v="717.14"/>
    <n v="2180680"/>
    <m/>
    <m/>
    <m/>
    <m/>
  </r>
  <r>
    <x v="2"/>
    <x v="2"/>
    <x v="0"/>
    <x v="63"/>
    <n v="0.70852364194139184"/>
    <n v="459.85"/>
    <n v="720"/>
    <n v="25.25"/>
    <n v="78.56"/>
    <n v="33.08"/>
    <n v="16.05"/>
    <n v="59.32"/>
    <n v="3.32"/>
    <n v="0.48"/>
    <n v="0"/>
    <n v="5.46"/>
    <n v="24.43"/>
    <n v="8.9700000000000006"/>
    <n v="1.96"/>
    <n v="0"/>
    <n v="0"/>
    <n v="0"/>
    <n v="0"/>
    <n v="0"/>
    <n v="0"/>
    <n v="0"/>
    <n v="0"/>
    <n v="0"/>
    <n v="717.06999999999994"/>
    <n v="848285"/>
    <m/>
    <m/>
    <m/>
    <m/>
  </r>
  <r>
    <x v="2"/>
    <x v="3"/>
    <x v="1"/>
    <x v="41"/>
    <n v="0.74540456666666677"/>
    <n v="508.73"/>
    <n v="744"/>
    <n v="41.28"/>
    <n v="0"/>
    <n v="7.62"/>
    <n v="59.32"/>
    <n v="24.43"/>
    <n v="2.5"/>
    <n v="2.5"/>
    <n v="0"/>
    <n v="5.34"/>
    <n v="19.649999999999999"/>
    <n v="63.67"/>
    <n v="0.69"/>
    <n v="1.42"/>
    <n v="0"/>
    <n v="0"/>
    <n v="0"/>
    <n v="0"/>
    <n v="0"/>
    <n v="0"/>
    <n v="0"/>
    <n v="0"/>
    <n v="737.15"/>
    <n v="1263720"/>
    <n v="1165489.6457265527"/>
    <m/>
    <m/>
    <m/>
  </r>
  <r>
    <x v="2"/>
    <x v="3"/>
    <x v="2"/>
    <x v="42"/>
    <n v="0.67101163250107909"/>
    <n v="305.35000000000002"/>
    <n v="744"/>
    <n v="58.95"/>
    <n v="0.42"/>
    <n v="1.86"/>
    <n v="11.95"/>
    <n v="81.89"/>
    <n v="0.97"/>
    <n v="19.420000000000002"/>
    <n v="0.6"/>
    <n v="1.91"/>
    <n v="144.51"/>
    <n v="33.24"/>
    <n v="0.77"/>
    <n v="1.91"/>
    <n v="74.45"/>
    <n v="0"/>
    <n v="0"/>
    <n v="0"/>
    <n v="0"/>
    <n v="0"/>
    <n v="0"/>
    <n v="0"/>
    <n v="738.2"/>
    <n v="736640"/>
    <n v="1121252.5642406081"/>
    <m/>
    <m/>
    <m/>
  </r>
  <r>
    <x v="2"/>
    <x v="3"/>
    <x v="2"/>
    <x v="43"/>
    <n v="0.67241705007002495"/>
    <n v="290.31"/>
    <n v="744"/>
    <n v="74.349999999999994"/>
    <n v="0.34"/>
    <n v="0.89"/>
    <n v="29.12"/>
    <n v="79.180000000000007"/>
    <n v="4.92"/>
    <n v="13.56"/>
    <n v="0.22"/>
    <n v="7.92"/>
    <n v="157.4"/>
    <n v="-5.32"/>
    <n v="0.94"/>
    <n v="0.92"/>
    <n v="73.099999999999994"/>
    <n v="0"/>
    <n v="0"/>
    <n v="0"/>
    <n v="0"/>
    <n v="0"/>
    <n v="0"/>
    <n v="0"/>
    <n v="727.84999999999991"/>
    <n v="664668"/>
    <n v="813706.18117170944"/>
    <m/>
    <m/>
    <m/>
  </r>
  <r>
    <x v="2"/>
    <x v="3"/>
    <x v="2"/>
    <x v="44"/>
    <n v="0.61782148870977227"/>
    <n v="500.2"/>
    <n v="744"/>
    <n v="115.58"/>
    <n v="0"/>
    <n v="4.33"/>
    <n v="9.76"/>
    <n v="25.74"/>
    <n v="1.06"/>
    <n v="11.8"/>
    <n v="4.17"/>
    <n v="8.6300000000000008"/>
    <n v="2.15"/>
    <n v="47.15"/>
    <n v="0.71"/>
    <n v="0.56999999999999995"/>
    <n v="0"/>
    <n v="0"/>
    <n v="0"/>
    <n v="0"/>
    <n v="0"/>
    <n v="0"/>
    <n v="0"/>
    <n v="0"/>
    <n v="731.85"/>
    <n v="1268560"/>
    <n v="1331656.3495091537"/>
    <m/>
    <m/>
    <m/>
  </r>
  <r>
    <x v="2"/>
    <x v="3"/>
    <x v="2"/>
    <x v="45"/>
    <n v="0.626"/>
    <n v="430.27"/>
    <n v="744"/>
    <n v="100.11"/>
    <n v="0"/>
    <n v="8.26"/>
    <n v="16.38"/>
    <n v="21.96"/>
    <n v="0.3"/>
    <n v="7.44"/>
    <n v="0"/>
    <n v="24.66"/>
    <n v="5.93"/>
    <n v="88.55"/>
    <n v="0.71"/>
    <n v="1.96"/>
    <n v="0"/>
    <n v="0"/>
    <n v="0"/>
    <n v="0"/>
    <n v="0"/>
    <n v="0"/>
    <n v="0"/>
    <n v="0"/>
    <n v="706.53"/>
    <n v="1111559"/>
    <n v="1156167.4614380558"/>
    <m/>
    <m/>
    <m/>
  </r>
  <r>
    <x v="2"/>
    <x v="3"/>
    <x v="6"/>
    <x v="46"/>
    <n v="0.61838199732905974"/>
    <n v="413.78"/>
    <n v="744"/>
    <n v="144.29"/>
    <n v="6.91"/>
    <n v="22.62"/>
    <n v="26.3"/>
    <n v="17.899999999999999"/>
    <n v="3.01"/>
    <n v="3.43"/>
    <n v="1.81"/>
    <n v="20.47"/>
    <n v="3.01"/>
    <n v="20.16"/>
    <n v="1.4"/>
    <n v="6.56"/>
    <n v="0"/>
    <n v="0"/>
    <n v="0"/>
    <n v="0"/>
    <n v="0"/>
    <n v="0"/>
    <n v="0"/>
    <n v="0"/>
    <n v="691.65"/>
    <n v="896090"/>
    <n v="824789.00245565688"/>
    <m/>
    <m/>
    <m/>
  </r>
  <r>
    <x v="2"/>
    <x v="3"/>
    <x v="4"/>
    <x v="47"/>
    <n v="0.71599503628715677"/>
    <n v="489.81"/>
    <n v="744"/>
    <n v="157.85"/>
    <n v="0.48"/>
    <n v="11.06"/>
    <n v="21.63"/>
    <n v="0.3"/>
    <n v="0.56999999999999995"/>
    <n v="4.43"/>
    <n v="2.0699999999999998"/>
    <n v="3.38"/>
    <n v="1.92"/>
    <n v="40.520000000000003"/>
    <n v="0.28000000000000003"/>
    <n v="0.88"/>
    <n v="0.82"/>
    <n v="0"/>
    <n v="0"/>
    <n v="0"/>
    <n v="0"/>
    <n v="0"/>
    <n v="0"/>
    <n v="0"/>
    <n v="736"/>
    <n v="373440"/>
    <n v="300490.50075100333"/>
    <m/>
    <m/>
    <m/>
  </r>
  <r>
    <x v="2"/>
    <x v="3"/>
    <x v="4"/>
    <x v="48"/>
    <n v="0.72165156208032299"/>
    <n v="267.57"/>
    <n v="744"/>
    <n v="135.82"/>
    <n v="0"/>
    <n v="2.2400000000000002"/>
    <n v="163.98"/>
    <n v="0"/>
    <n v="0.49"/>
    <n v="2.19"/>
    <n v="0.89"/>
    <n v="3.63"/>
    <n v="0.1"/>
    <n v="22.01"/>
    <n v="0.1"/>
    <n v="0"/>
    <n v="0"/>
    <n v="0"/>
    <n v="0"/>
    <n v="0"/>
    <n v="0"/>
    <n v="0"/>
    <n v="0"/>
    <n v="0"/>
    <n v="599.02"/>
    <n v="191160"/>
    <n v="286735.82125467074"/>
    <m/>
    <m/>
    <m/>
  </r>
  <r>
    <x v="2"/>
    <x v="3"/>
    <x v="8"/>
    <x v="49"/>
    <n v="0.72580682677469133"/>
    <n v="384.25"/>
    <n v="744"/>
    <n v="84.08"/>
    <n v="0.45"/>
    <n v="4.1900000000000004"/>
    <n v="171.18"/>
    <n v="1.37"/>
    <n v="7.39"/>
    <n v="15.72"/>
    <n v="0"/>
    <n v="12.27"/>
    <n v="2.66"/>
    <n v="32.25"/>
    <n v="0.6"/>
    <n v="0"/>
    <n v="0"/>
    <n v="0"/>
    <n v="0"/>
    <n v="0"/>
    <n v="0"/>
    <n v="0"/>
    <n v="0"/>
    <n v="0"/>
    <n v="716.41000000000008"/>
    <n v="230952"/>
    <n v="222475.91156248507"/>
    <m/>
    <m/>
    <m/>
  </r>
  <r>
    <x v="2"/>
    <x v="3"/>
    <x v="8"/>
    <x v="50"/>
    <n v="0.75145734698480549"/>
    <n v="559.71"/>
    <n v="744"/>
    <n v="79.540000000000006"/>
    <n v="0.26"/>
    <n v="0.8"/>
    <n v="29.76"/>
    <n v="1.49"/>
    <n v="6.94"/>
    <n v="34.200000000000003"/>
    <n v="1.25"/>
    <n v="5.01"/>
    <n v="1.68"/>
    <n v="21.35"/>
    <n v="2.0099999999999998"/>
    <n v="0"/>
    <n v="0"/>
    <n v="0"/>
    <n v="0"/>
    <n v="0"/>
    <n v="0"/>
    <n v="0"/>
    <n v="0"/>
    <n v="0"/>
    <n v="744"/>
    <n v="329928"/>
    <n v="459684.32810349937"/>
    <m/>
    <m/>
    <m/>
  </r>
  <r>
    <x v="2"/>
    <x v="3"/>
    <x v="8"/>
    <x v="51"/>
    <n v="0.7637050331116042"/>
    <n v="495.4"/>
    <n v="744"/>
    <n v="108.13"/>
    <n v="0.28000000000000003"/>
    <n v="3.41"/>
    <n v="20.97"/>
    <n v="1.01"/>
    <n v="12.84"/>
    <n v="26.61"/>
    <n v="0.96"/>
    <n v="11.42"/>
    <n v="5.45"/>
    <n v="50.31"/>
    <n v="2.42"/>
    <n v="1.51"/>
    <n v="0"/>
    <n v="0"/>
    <n v="0"/>
    <n v="0"/>
    <n v="0"/>
    <n v="0"/>
    <n v="0"/>
    <n v="0"/>
    <n v="740.71999999999991"/>
    <n v="306637"/>
    <n v="346866.69762558822"/>
    <m/>
    <m/>
    <m/>
  </r>
  <r>
    <x v="2"/>
    <x v="3"/>
    <x v="8"/>
    <x v="52"/>
    <n v="0.74875105232954542"/>
    <n v="458.07"/>
    <n v="744"/>
    <n v="130.26"/>
    <n v="1.33"/>
    <n v="0.64"/>
    <n v="167.16"/>
    <n v="1"/>
    <n v="6.89"/>
    <n v="24.52"/>
    <n v="0.24"/>
    <n v="10.33"/>
    <n v="3.14"/>
    <n v="-73.069999999999993"/>
    <n v="0.99"/>
    <n v="1.68"/>
    <n v="0"/>
    <n v="0"/>
    <n v="0"/>
    <n v="0"/>
    <n v="0"/>
    <n v="0"/>
    <n v="0"/>
    <n v="0"/>
    <n v="733.18"/>
    <n v="222615"/>
    <n v="138099.22409851477"/>
    <m/>
    <m/>
    <m/>
  </r>
  <r>
    <x v="2"/>
    <x v="3"/>
    <x v="4"/>
    <x v="53"/>
    <n v="0.72165151077330081"/>
    <n v="463.79"/>
    <n v="744"/>
    <n v="176.03"/>
    <n v="0"/>
    <n v="3.81"/>
    <n v="51.74"/>
    <n v="1.1299999999999999"/>
    <n v="3.44"/>
    <n v="13.41"/>
    <n v="7.04"/>
    <n v="13.64"/>
    <n v="1.46"/>
    <n v="-2.42"/>
    <n v="0.27"/>
    <n v="2.04"/>
    <n v="0"/>
    <n v="0"/>
    <n v="0"/>
    <n v="0"/>
    <n v="0"/>
    <n v="0"/>
    <n v="0"/>
    <n v="0"/>
    <n v="735.38"/>
    <n v="373560"/>
    <n v="386018.56701209326"/>
    <m/>
    <m/>
    <m/>
  </r>
  <r>
    <x v="2"/>
    <x v="3"/>
    <x v="0"/>
    <x v="54"/>
    <n v="0.63938618896116128"/>
    <n v="176.35"/>
    <n v="744"/>
    <n v="15.4"/>
    <n v="0"/>
    <n v="8.35"/>
    <n v="234.79"/>
    <n v="21.26"/>
    <n v="0.61"/>
    <n v="6.84"/>
    <n v="0"/>
    <n v="5.75"/>
    <n v="19.149999999999999"/>
    <n v="23.04"/>
    <n v="0.52"/>
    <n v="0"/>
    <n v="0.4"/>
    <n v="0"/>
    <n v="0"/>
    <n v="0"/>
    <n v="0"/>
    <n v="0"/>
    <n v="0"/>
    <n v="0"/>
    <n v="512.45999999999992"/>
    <n v="239790"/>
    <n v="605489.95049146144"/>
    <m/>
    <m/>
    <m/>
  </r>
  <r>
    <x v="2"/>
    <x v="3"/>
    <x v="0"/>
    <x v="55"/>
    <n v="0.75923299621212126"/>
    <n v="404.53"/>
    <n v="744"/>
    <n v="43.31"/>
    <n v="0"/>
    <n v="0.61"/>
    <n v="192.62"/>
    <n v="54.37"/>
    <n v="1.45"/>
    <n v="4.53"/>
    <n v="0"/>
    <n v="8.07"/>
    <n v="5.44"/>
    <n v="8.2799999999999994"/>
    <n v="1.43"/>
    <n v="0"/>
    <n v="0"/>
    <n v="0"/>
    <n v="0"/>
    <n v="0"/>
    <n v="0"/>
    <n v="0"/>
    <n v="0"/>
    <n v="0"/>
    <n v="724.63999999999987"/>
    <n v="579651"/>
    <n v="592581.92261548934"/>
    <m/>
    <m/>
    <m/>
  </r>
  <r>
    <x v="2"/>
    <x v="3"/>
    <x v="0"/>
    <x v="56"/>
    <n v="0.70703281746031754"/>
    <n v="530.15"/>
    <n v="744"/>
    <n v="42.18"/>
    <n v="0"/>
    <n v="2.23"/>
    <n v="11.58"/>
    <n v="60.37"/>
    <n v="4.24"/>
    <n v="4.1100000000000003"/>
    <n v="14.06"/>
    <n v="41.31"/>
    <n v="10.54"/>
    <n v="10.29"/>
    <n v="2.06"/>
    <n v="0.42"/>
    <n v="0"/>
    <n v="0"/>
    <n v="0"/>
    <n v="0"/>
    <n v="0"/>
    <n v="0"/>
    <n v="0"/>
    <n v="0"/>
    <n v="733.54"/>
    <n v="779437"/>
    <n v="637703.91674302204"/>
    <m/>
    <m/>
    <m/>
  </r>
  <r>
    <x v="2"/>
    <x v="3"/>
    <x v="0"/>
    <x v="57"/>
    <n v="0.55210991245626351"/>
    <n v="71.680000000000007"/>
    <n v="744"/>
    <n v="53.5"/>
    <n v="0"/>
    <n v="0"/>
    <n v="186.99"/>
    <n v="3.05"/>
    <n v="0.44"/>
    <n v="0.23"/>
    <n v="0"/>
    <n v="0"/>
    <n v="3.9"/>
    <n v="5.09"/>
    <n v="0.12"/>
    <n v="0"/>
    <n v="8.44"/>
    <n v="0"/>
    <n v="0"/>
    <n v="0"/>
    <n v="0"/>
    <n v="0"/>
    <n v="0"/>
    <n v="0"/>
    <n v="333.44000000000005"/>
    <n v="74570"/>
    <n v="296689.14087297115"/>
    <m/>
    <m/>
    <m/>
  </r>
  <r>
    <x v="2"/>
    <x v="3"/>
    <x v="0"/>
    <x v="58"/>
    <n v="0.7653578901467506"/>
    <n v="563.1"/>
    <n v="744"/>
    <n v="31.53"/>
    <n v="0"/>
    <n v="1.72"/>
    <n v="4.87"/>
    <n v="71.08"/>
    <n v="1.1200000000000001"/>
    <n v="6.03"/>
    <n v="0"/>
    <n v="18.899999999999999"/>
    <n v="6.24"/>
    <n v="29.09"/>
    <n v="1.24"/>
    <n v="0"/>
    <n v="0"/>
    <n v="0"/>
    <n v="0"/>
    <n v="0"/>
    <n v="0"/>
    <n v="0"/>
    <n v="0"/>
    <n v="0"/>
    <n v="734.92000000000007"/>
    <n v="916993"/>
    <n v="721530.53300286224"/>
    <m/>
    <m/>
    <m/>
  </r>
  <r>
    <x v="2"/>
    <x v="3"/>
    <x v="0"/>
    <x v="59"/>
    <n v="0.70339404323503718"/>
    <n v="562"/>
    <n v="744"/>
    <n v="40.94"/>
    <n v="0"/>
    <n v="3.09"/>
    <n v="9.18"/>
    <n v="66.040000000000006"/>
    <n v="1.24"/>
    <n v="4.42"/>
    <n v="1.18"/>
    <n v="17.41"/>
    <n v="11.11"/>
    <n v="14.17"/>
    <n v="2.3199999999999998"/>
    <n v="0"/>
    <n v="0"/>
    <n v="0"/>
    <n v="0"/>
    <n v="0"/>
    <n v="0"/>
    <n v="0"/>
    <n v="0"/>
    <n v="0"/>
    <n v="733.1"/>
    <n v="810135"/>
    <n v="991242.86397696089"/>
    <m/>
    <m/>
    <m/>
  </r>
  <r>
    <x v="2"/>
    <x v="3"/>
    <x v="0"/>
    <x v="60"/>
    <n v="0.70143653267792849"/>
    <n v="159.97"/>
    <n v="744"/>
    <n v="17.32"/>
    <n v="0"/>
    <n v="0.65"/>
    <n v="348.45"/>
    <n v="2.2400000000000002"/>
    <n v="2.76"/>
    <n v="0.28999999999999998"/>
    <n v="0"/>
    <n v="20.18"/>
    <n v="1.78"/>
    <n v="14.7"/>
    <n v="1.87"/>
    <n v="0.17"/>
    <n v="0"/>
    <n v="0"/>
    <n v="0"/>
    <n v="0"/>
    <n v="0"/>
    <n v="0"/>
    <n v="0"/>
    <n v="0"/>
    <n v="570.38"/>
    <n v="166320"/>
    <n v="296162.28261422837"/>
    <m/>
    <m/>
    <m/>
  </r>
  <r>
    <x v="2"/>
    <x v="3"/>
    <x v="0"/>
    <x v="61"/>
    <n v="0.76591017562428765"/>
    <n v="569.1"/>
    <n v="744"/>
    <n v="35.82"/>
    <n v="0"/>
    <n v="3.75"/>
    <n v="13.43"/>
    <n v="59.49"/>
    <n v="2.08"/>
    <n v="7.54"/>
    <n v="1.96"/>
    <n v="10.61"/>
    <n v="17.399999999999999"/>
    <n v="11.25"/>
    <n v="1.52"/>
    <n v="0.78"/>
    <n v="0"/>
    <n v="0"/>
    <n v="0"/>
    <n v="0"/>
    <n v="0"/>
    <n v="0"/>
    <n v="0"/>
    <n v="0"/>
    <n v="734.73"/>
    <n v="854311"/>
    <n v="940646.89467100159"/>
    <m/>
    <m/>
    <m/>
  </r>
  <r>
    <x v="2"/>
    <x v="3"/>
    <x v="9"/>
    <x v="62"/>
    <n v="0.63278844078646546"/>
    <n v="42.73"/>
    <n v="744"/>
    <n v="0"/>
    <n v="0"/>
    <n v="0"/>
    <n v="0"/>
    <n v="0"/>
    <n v="7.0000000000000007E-2"/>
    <n v="0"/>
    <n v="0"/>
    <n v="0"/>
    <n v="0"/>
    <n v="7.74"/>
    <n v="0"/>
    <n v="0"/>
    <n v="0"/>
    <n v="0"/>
    <n v="0"/>
    <n v="10"/>
    <n v="5"/>
    <n v="0"/>
    <n v="0"/>
    <n v="0"/>
    <n v="65.52"/>
    <n v="2666640"/>
    <n v="2227683.4299769285"/>
    <m/>
    <m/>
    <m/>
  </r>
  <r>
    <x v="2"/>
    <x v="4"/>
    <x v="1"/>
    <x v="41"/>
    <n v="0.74540456666666677"/>
    <n v="568.79999999999995"/>
    <n v="744"/>
    <n v="48.6"/>
    <n v="5.7"/>
    <n v="4.09"/>
    <n v="18.920000000000002"/>
    <n v="10.19"/>
    <n v="6.46"/>
    <n v="5.03"/>
    <n v="0"/>
    <n v="2.57"/>
    <n v="21.46"/>
    <n v="35.81"/>
    <n v="1.62"/>
    <n v="2.39"/>
    <n v="0"/>
    <n v="0"/>
    <n v="0"/>
    <n v="0"/>
    <n v="0"/>
    <n v="0"/>
    <n v="0"/>
    <n v="0"/>
    <n v="731.63999999999987"/>
    <n v="1449000"/>
    <n v="634682.12569834362"/>
    <m/>
    <m/>
    <m/>
  </r>
  <r>
    <x v="2"/>
    <x v="4"/>
    <x v="2"/>
    <x v="42"/>
    <n v="0.67101163250107909"/>
    <n v="462.85"/>
    <n v="744"/>
    <n v="63.36"/>
    <n v="2.21"/>
    <n v="8.5500000000000007"/>
    <n v="23.19"/>
    <n v="75.599999999999994"/>
    <n v="2.52"/>
    <n v="21.47"/>
    <n v="0"/>
    <n v="14.86"/>
    <n v="11.25"/>
    <n v="42.56"/>
    <n v="1.8"/>
    <n v="3.29"/>
    <n v="0"/>
    <n v="0"/>
    <n v="0"/>
    <n v="0"/>
    <n v="0"/>
    <n v="0"/>
    <n v="0"/>
    <n v="0"/>
    <n v="733.51"/>
    <n v="1116840"/>
    <n v="544341.62702668423"/>
    <m/>
    <m/>
    <m/>
  </r>
  <r>
    <x v="2"/>
    <x v="4"/>
    <x v="2"/>
    <x v="43"/>
    <n v="0.67241705007002495"/>
    <n v="509.16"/>
    <n v="744"/>
    <n v="60.45"/>
    <n v="1.57"/>
    <n v="7.95"/>
    <n v="19.21"/>
    <n v="74.39"/>
    <n v="0.71"/>
    <n v="14.94"/>
    <n v="1.02"/>
    <n v="5.88"/>
    <n v="16.09"/>
    <n v="12.42"/>
    <n v="2.4300000000000002"/>
    <n v="2.91"/>
    <n v="0"/>
    <n v="0"/>
    <n v="0"/>
    <n v="0"/>
    <n v="0"/>
    <n v="0"/>
    <n v="0"/>
    <n v="0"/>
    <n v="729.13"/>
    <n v="1204337"/>
    <n v="607501.29141005175"/>
    <m/>
    <m/>
    <m/>
  </r>
  <r>
    <x v="2"/>
    <x v="4"/>
    <x v="2"/>
    <x v="44"/>
    <n v="0.61782148870977227"/>
    <n v="457.26"/>
    <n v="744"/>
    <n v="142.22"/>
    <n v="2.65"/>
    <n v="11.13"/>
    <n v="16.32"/>
    <n v="17.809999999999999"/>
    <n v="1.59"/>
    <n v="34.770000000000003"/>
    <n v="3.71"/>
    <n v="6.75"/>
    <n v="2.98"/>
    <n v="29.19"/>
    <n v="4.5199999999999996"/>
    <n v="0"/>
    <n v="0"/>
    <n v="0"/>
    <n v="0"/>
    <n v="0"/>
    <n v="0"/>
    <n v="0"/>
    <n v="0"/>
    <n v="0"/>
    <n v="730.9"/>
    <n v="1066080"/>
    <n v="579930.88198969408"/>
    <m/>
    <m/>
    <m/>
  </r>
  <r>
    <x v="2"/>
    <x v="4"/>
    <x v="2"/>
    <x v="45"/>
    <n v="0.626"/>
    <n v="475.41"/>
    <n v="744"/>
    <n v="153.22"/>
    <n v="1.72"/>
    <n v="13.72"/>
    <n v="11.09"/>
    <n v="16.18"/>
    <n v="2.82"/>
    <n v="22.15"/>
    <n v="0.4"/>
    <n v="25.06"/>
    <n v="8.86"/>
    <n v="-9.25"/>
    <n v="4.76"/>
    <n v="0.3"/>
    <n v="0"/>
    <n v="0"/>
    <n v="0"/>
    <n v="0"/>
    <n v="0"/>
    <n v="0"/>
    <n v="0"/>
    <n v="0"/>
    <n v="726.44"/>
    <n v="1035656"/>
    <n v="586431.77120727685"/>
    <m/>
    <m/>
    <m/>
  </r>
  <r>
    <x v="2"/>
    <x v="4"/>
    <x v="6"/>
    <x v="46"/>
    <n v="0.61838199732905974"/>
    <n v="400.3"/>
    <n v="744"/>
    <n v="118.08"/>
    <n v="11.05"/>
    <n v="12"/>
    <n v="61.1"/>
    <n v="22.54"/>
    <n v="1.63"/>
    <n v="1.58"/>
    <n v="0.57999999999999996"/>
    <n v="9.26"/>
    <n v="0.68"/>
    <n v="25.55"/>
    <n v="2.2999999999999998"/>
    <n v="8.76"/>
    <n v="35.840000000000003"/>
    <n v="0"/>
    <n v="0"/>
    <n v="0"/>
    <n v="0"/>
    <n v="0"/>
    <n v="0"/>
    <n v="0"/>
    <n v="711.25"/>
    <n v="947840"/>
    <n v="488080.67155484512"/>
    <m/>
    <m/>
    <m/>
  </r>
  <r>
    <x v="2"/>
    <x v="4"/>
    <x v="4"/>
    <x v="47"/>
    <n v="0.71599503628715677"/>
    <n v="442"/>
    <n v="744"/>
    <n v="144.02000000000001"/>
    <n v="1.5"/>
    <n v="4.9800000000000004"/>
    <n v="26.32"/>
    <n v="0"/>
    <n v="1.7"/>
    <n v="1.71"/>
    <n v="5.43"/>
    <n v="1.39"/>
    <n v="0.05"/>
    <n v="43.45"/>
    <n v="1.07"/>
    <n v="1.88"/>
    <n v="0"/>
    <n v="0"/>
    <n v="0"/>
    <n v="0"/>
    <n v="0"/>
    <n v="0"/>
    <n v="0"/>
    <n v="0"/>
    <n v="675.5"/>
    <n v="345920"/>
    <n v="109267.30748516278"/>
    <m/>
    <m/>
    <m/>
  </r>
  <r>
    <x v="2"/>
    <x v="4"/>
    <x v="4"/>
    <x v="48"/>
    <n v="0.72165156208032299"/>
    <n v="471.59"/>
    <n v="744"/>
    <n v="173.71"/>
    <n v="0.53"/>
    <n v="0.54"/>
    <n v="13.7"/>
    <n v="0"/>
    <n v="1.21"/>
    <n v="2.61"/>
    <n v="0.61"/>
    <n v="1.93"/>
    <n v="0.04"/>
    <n v="49.47"/>
    <n v="0.8"/>
    <n v="0"/>
    <n v="0"/>
    <n v="0"/>
    <n v="0"/>
    <n v="0"/>
    <n v="0"/>
    <n v="0"/>
    <n v="0"/>
    <n v="0"/>
    <n v="716.74"/>
    <n v="347915"/>
    <n v="128961.82778216267"/>
    <m/>
    <m/>
    <m/>
  </r>
  <r>
    <x v="2"/>
    <x v="4"/>
    <x v="8"/>
    <x v="49"/>
    <n v="0.72580682677469133"/>
    <n v="564.67999999999995"/>
    <n v="744"/>
    <n v="96.92"/>
    <n v="8.36"/>
    <n v="3.83"/>
    <n v="13.8"/>
    <n v="1.28"/>
    <n v="9.4600000000000009"/>
    <n v="12.68"/>
    <n v="0"/>
    <n v="4.0199999999999996"/>
    <n v="1.06"/>
    <n v="22.39"/>
    <n v="1.1399999999999999"/>
    <n v="0"/>
    <n v="0"/>
    <n v="0"/>
    <n v="0"/>
    <n v="0"/>
    <n v="0"/>
    <n v="0"/>
    <n v="0"/>
    <n v="0"/>
    <n v="739.61999999999989"/>
    <n v="334179"/>
    <n v="201237.42994989644"/>
    <m/>
    <m/>
    <m/>
  </r>
  <r>
    <x v="2"/>
    <x v="4"/>
    <x v="8"/>
    <x v="50"/>
    <n v="0.75145734698480549"/>
    <n v="438.22"/>
    <n v="744"/>
    <n v="105.05"/>
    <n v="7.83"/>
    <n v="4.9800000000000004"/>
    <n v="9.3800000000000008"/>
    <n v="1.69"/>
    <n v="16.690000000000001"/>
    <n v="48.39"/>
    <n v="0"/>
    <n v="4.55"/>
    <n v="3.47"/>
    <n v="61.32"/>
    <n v="4.74"/>
    <n v="16.059999999999999"/>
    <n v="0"/>
    <n v="0"/>
    <n v="0"/>
    <n v="0"/>
    <n v="0"/>
    <n v="0"/>
    <n v="0"/>
    <n v="0"/>
    <n v="722.37000000000012"/>
    <n v="290680"/>
    <n v="145161.7424486666"/>
    <m/>
    <m/>
    <m/>
  </r>
  <r>
    <x v="2"/>
    <x v="4"/>
    <x v="8"/>
    <x v="51"/>
    <n v="0.7637050331116042"/>
    <n v="479.35"/>
    <n v="744"/>
    <n v="123.15"/>
    <n v="8.1300000000000008"/>
    <n v="3.42"/>
    <n v="13.42"/>
    <n v="2.33"/>
    <n v="9.25"/>
    <n v="23.31"/>
    <n v="0.14000000000000001"/>
    <n v="9.65"/>
    <n v="2.12"/>
    <n v="30.65"/>
    <n v="1.86"/>
    <n v="6.07"/>
    <n v="3.15"/>
    <n v="0"/>
    <n v="0"/>
    <n v="0"/>
    <n v="0"/>
    <n v="0"/>
    <n v="0"/>
    <n v="0"/>
    <n v="716"/>
    <n v="309089"/>
    <n v="202322.60467613096"/>
    <m/>
    <m/>
    <m/>
  </r>
  <r>
    <x v="2"/>
    <x v="4"/>
    <x v="8"/>
    <x v="52"/>
    <n v="0.74875105232954542"/>
    <n v="508.79"/>
    <n v="744"/>
    <n v="60.85"/>
    <n v="18.2"/>
    <n v="3.09"/>
    <n v="37.1"/>
    <n v="6.53"/>
    <n v="9.7100000000000009"/>
    <n v="14.81"/>
    <n v="0"/>
    <n v="10.94"/>
    <n v="1.1599999999999999"/>
    <n v="29.3"/>
    <n v="1.24"/>
    <n v="0.23"/>
    <n v="34.01"/>
    <n v="0"/>
    <n v="0"/>
    <n v="0"/>
    <n v="0"/>
    <n v="0"/>
    <n v="0"/>
    <n v="0"/>
    <n v="735.96"/>
    <n v="317294"/>
    <n v="66450"/>
    <m/>
    <m/>
    <m/>
  </r>
  <r>
    <x v="2"/>
    <x v="4"/>
    <x v="4"/>
    <x v="53"/>
    <n v="0.72165151077330081"/>
    <n v="415.15"/>
    <n v="744"/>
    <n v="195.26"/>
    <n v="1.99"/>
    <n v="3.79"/>
    <n v="64.17"/>
    <n v="0.06"/>
    <n v="2.37"/>
    <n v="5.49"/>
    <n v="5.83"/>
    <n v="5.58"/>
    <n v="1.68"/>
    <n v="26.39"/>
    <n v="0.73"/>
    <n v="0"/>
    <n v="11.91"/>
    <n v="0"/>
    <n v="0"/>
    <n v="0"/>
    <n v="0"/>
    <n v="0"/>
    <n v="0"/>
    <n v="0"/>
    <n v="740.4"/>
    <n v="365160"/>
    <n v="146741.3509416671"/>
    <m/>
    <m/>
    <m/>
  </r>
  <r>
    <x v="2"/>
    <x v="4"/>
    <x v="0"/>
    <x v="54"/>
    <n v="0.63938618896116128"/>
    <n v="246.7"/>
    <n v="744"/>
    <n v="117"/>
    <n v="20.89"/>
    <n v="8.35"/>
    <n v="266.89999999999998"/>
    <n v="46.24"/>
    <n v="2.21"/>
    <n v="7.08"/>
    <n v="0"/>
    <n v="0"/>
    <n v="12.84"/>
    <n v="4.57"/>
    <n v="0.52"/>
    <n v="0.7"/>
    <n v="0"/>
    <n v="0"/>
    <n v="0"/>
    <n v="0"/>
    <n v="0"/>
    <n v="0"/>
    <n v="0"/>
    <n v="0"/>
    <n v="733.99999999999989"/>
    <n v="316650"/>
    <n v="27207.588140522301"/>
    <m/>
    <m/>
    <m/>
  </r>
  <r>
    <x v="2"/>
    <x v="4"/>
    <x v="0"/>
    <x v="55"/>
    <n v="0.75923299621212126"/>
    <n v="458.15"/>
    <n v="744"/>
    <n v="55.11"/>
    <n v="19.28"/>
    <n v="14.22"/>
    <n v="172.14"/>
    <n v="72.510000000000005"/>
    <n v="4.5599999999999996"/>
    <n v="8.35"/>
    <n v="1.89"/>
    <n v="0"/>
    <n v="9.67"/>
    <n v="-83.75"/>
    <n v="2.23"/>
    <n v="0.53"/>
    <n v="0"/>
    <n v="0"/>
    <n v="0"/>
    <n v="0"/>
    <n v="0"/>
    <n v="0"/>
    <n v="0"/>
    <n v="0"/>
    <n v="734.89"/>
    <n v="521637"/>
    <n v="315053.29154935729"/>
    <m/>
    <m/>
    <m/>
  </r>
  <r>
    <x v="2"/>
    <x v="4"/>
    <x v="0"/>
    <x v="56"/>
    <n v="0.70703281746031754"/>
    <n v="466.08"/>
    <n v="744"/>
    <n v="47.17"/>
    <n v="34.26"/>
    <n v="5.49"/>
    <n v="73"/>
    <n v="47.09"/>
    <n v="7.94"/>
    <n v="5.28"/>
    <n v="0.18"/>
    <n v="14.12"/>
    <n v="8.6300000000000008"/>
    <n v="28.81"/>
    <n v="2.94"/>
    <n v="1.51"/>
    <n v="0"/>
    <n v="0"/>
    <n v="0"/>
    <n v="0"/>
    <n v="0"/>
    <n v="0"/>
    <n v="0"/>
    <n v="0"/>
    <n v="742.5"/>
    <n v="697168"/>
    <n v="401844.4054708365"/>
    <m/>
    <m/>
    <m/>
  </r>
  <r>
    <x v="2"/>
    <x v="4"/>
    <x v="0"/>
    <x v="57"/>
    <n v="0.55210991245626351"/>
    <n v="208.74"/>
    <n v="744"/>
    <n v="148.97999999999999"/>
    <n v="1.35"/>
    <n v="2.71"/>
    <n v="342.79"/>
    <n v="9.01"/>
    <n v="1.25"/>
    <n v="4.3899999999999997"/>
    <n v="0"/>
    <n v="2.0099999999999998"/>
    <n v="9.27"/>
    <n v="8.02"/>
    <n v="0.59"/>
    <n v="0.79"/>
    <n v="0"/>
    <n v="0"/>
    <n v="0"/>
    <n v="0"/>
    <n v="0"/>
    <n v="0"/>
    <n v="0"/>
    <n v="0"/>
    <n v="739.9"/>
    <n v="232370"/>
    <n v="201360"/>
    <m/>
    <m/>
    <m/>
  </r>
  <r>
    <x v="2"/>
    <x v="4"/>
    <x v="0"/>
    <x v="58"/>
    <n v="0.7653578901467506"/>
    <n v="465.47"/>
    <n v="744"/>
    <n v="42.69"/>
    <n v="2.5099999999999998"/>
    <n v="12.76"/>
    <n v="95.69"/>
    <n v="57.98"/>
    <n v="3.48"/>
    <n v="6.7"/>
    <n v="0"/>
    <n v="7.95"/>
    <n v="2.3199999999999998"/>
    <n v="40.520000000000003"/>
    <n v="1.72"/>
    <n v="1.1100000000000001"/>
    <n v="0"/>
    <n v="0"/>
    <n v="0"/>
    <n v="0"/>
    <n v="0"/>
    <n v="0"/>
    <n v="0"/>
    <n v="0"/>
    <n v="740.9"/>
    <n v="750006"/>
    <n v="413897.73540632229"/>
    <m/>
    <m/>
    <m/>
  </r>
  <r>
    <x v="2"/>
    <x v="4"/>
    <x v="0"/>
    <x v="59"/>
    <n v="0.70339404323503718"/>
    <n v="463.27"/>
    <n v="744"/>
    <n v="49.4"/>
    <n v="2.0099999999999998"/>
    <n v="7.2"/>
    <n v="32.86"/>
    <n v="63.47"/>
    <n v="6.57"/>
    <n v="3.98"/>
    <n v="2.5299999999999998"/>
    <n v="18.93"/>
    <n v="16.91"/>
    <n v="57.55"/>
    <n v="3.17"/>
    <n v="1.87"/>
    <n v="5.08"/>
    <n v="0"/>
    <n v="0"/>
    <n v="0"/>
    <n v="0"/>
    <n v="0"/>
    <n v="0"/>
    <n v="0"/>
    <n v="734.8"/>
    <n v="677444"/>
    <n v="387422.227541"/>
    <m/>
    <m/>
    <m/>
  </r>
  <r>
    <x v="2"/>
    <x v="4"/>
    <x v="0"/>
    <x v="60"/>
    <n v="0.70143653267792849"/>
    <n v="357.79"/>
    <n v="744"/>
    <n v="39.840000000000003"/>
    <n v="30.81"/>
    <n v="2.91"/>
    <n v="218.8"/>
    <n v="45.91"/>
    <n v="5.43"/>
    <n v="2.89"/>
    <n v="0.05"/>
    <n v="22.41"/>
    <n v="4.03"/>
    <n v="4.7300000000000004"/>
    <n v="5.63"/>
    <n v="0"/>
    <n v="0"/>
    <n v="0"/>
    <n v="0"/>
    <n v="0"/>
    <n v="0"/>
    <n v="0"/>
    <n v="0"/>
    <n v="0"/>
    <n v="741.23"/>
    <n v="418143"/>
    <n v="163184.0629778282"/>
    <m/>
    <m/>
    <m/>
  </r>
  <r>
    <x v="2"/>
    <x v="4"/>
    <x v="0"/>
    <x v="61"/>
    <n v="0.76591017562428765"/>
    <n v="493.51"/>
    <n v="744"/>
    <n v="41.39"/>
    <n v="7.87"/>
    <n v="2.97"/>
    <n v="57.25"/>
    <n v="63.28"/>
    <n v="4.8"/>
    <n v="5.54"/>
    <n v="4.68"/>
    <n v="11"/>
    <n v="5.33"/>
    <n v="26.51"/>
    <n v="2.72"/>
    <n v="2.14"/>
    <n v="0"/>
    <n v="0"/>
    <n v="0"/>
    <n v="0"/>
    <n v="0"/>
    <n v="0"/>
    <n v="0"/>
    <n v="0"/>
    <n v="728.99"/>
    <n v="776120"/>
    <n v="319879.68113706639"/>
    <m/>
    <m/>
    <m/>
  </r>
  <r>
    <x v="2"/>
    <x v="4"/>
    <x v="9"/>
    <x v="62"/>
    <n v="0.63278844078646546"/>
    <n v="447.78"/>
    <n v="744"/>
    <n v="85.74"/>
    <n v="0.41"/>
    <n v="1.63"/>
    <n v="89.31"/>
    <n v="0"/>
    <n v="0.04"/>
    <n v="0"/>
    <n v="1.2"/>
    <n v="0"/>
    <n v="0.33"/>
    <n v="27"/>
    <n v="0.03"/>
    <n v="0"/>
    <n v="0"/>
    <n v="0"/>
    <n v="0"/>
    <n v="52"/>
    <n v="26"/>
    <n v="12"/>
    <n v="0"/>
    <n v="0"/>
    <n v="744.01"/>
    <n v="2984640"/>
    <n v="1411556.1732942958"/>
    <m/>
    <m/>
    <m/>
  </r>
  <r>
    <x v="2"/>
    <x v="4"/>
    <x v="0"/>
    <x v="63"/>
    <n v="0.70852364194139184"/>
    <n v="506.7"/>
    <n v="744"/>
    <n v="25.65"/>
    <n v="4.13"/>
    <n v="4.45"/>
    <n v="27.65"/>
    <n v="143.84"/>
    <n v="4.01"/>
    <n v="3.98"/>
    <n v="0"/>
    <n v="4.88"/>
    <n v="3.25"/>
    <n v="10.029999999999999"/>
    <n v="0.92"/>
    <n v="0"/>
    <n v="0"/>
    <n v="0"/>
    <n v="0"/>
    <n v="0"/>
    <n v="0"/>
    <n v="0"/>
    <n v="0"/>
    <n v="0"/>
    <n v="739.49"/>
    <n v="917218"/>
    <n v="324071.85889619321"/>
    <m/>
    <m/>
    <m/>
  </r>
  <r>
    <x v="2"/>
    <x v="5"/>
    <x v="1"/>
    <x v="41"/>
    <n v="0.74540456666666677"/>
    <n v="327.69"/>
    <n v="744"/>
    <n v="46.94"/>
    <n v="65.599999999999994"/>
    <n v="1.49"/>
    <n v="180.68"/>
    <n v="22.75"/>
    <n v="3.07"/>
    <n v="1.46"/>
    <n v="0"/>
    <n v="5.92"/>
    <n v="8.99"/>
    <n v="18.62"/>
    <n v="0.68"/>
    <n v="0.61"/>
    <n v="0"/>
    <n v="0"/>
    <n v="0"/>
    <n v="0"/>
    <n v="0"/>
    <n v="0"/>
    <n v="0"/>
    <n v="0"/>
    <n v="684.5"/>
    <n v="835320"/>
    <n v="977507.4448029151"/>
    <m/>
    <m/>
    <m/>
  </r>
  <r>
    <x v="2"/>
    <x v="5"/>
    <x v="2"/>
    <x v="42"/>
    <n v="0.67101163250107909"/>
    <n v="286.66000000000003"/>
    <n v="744"/>
    <n v="64.48"/>
    <n v="74.91"/>
    <n v="12.12"/>
    <n v="184.81"/>
    <n v="47.71"/>
    <n v="2.36"/>
    <n v="8.65"/>
    <n v="2.2400000000000002"/>
    <n v="5.19"/>
    <n v="10.17"/>
    <n v="31.83"/>
    <n v="1.27"/>
    <n v="1.01"/>
    <n v="0"/>
    <n v="0"/>
    <n v="0"/>
    <n v="0"/>
    <n v="0"/>
    <n v="0"/>
    <n v="0"/>
    <n v="0"/>
    <n v="733.41"/>
    <n v="753220"/>
    <n v="940405.37645986467"/>
    <m/>
    <m/>
    <m/>
  </r>
  <r>
    <x v="2"/>
    <x v="5"/>
    <x v="2"/>
    <x v="43"/>
    <n v="0.67241705007002495"/>
    <n v="378.74"/>
    <n v="744"/>
    <n v="126.77"/>
    <n v="28.58"/>
    <n v="4.04"/>
    <n v="59.18"/>
    <n v="69.790000000000006"/>
    <n v="4.25"/>
    <n v="9.65"/>
    <n v="0"/>
    <n v="11.18"/>
    <n v="15.87"/>
    <n v="18.899999999999999"/>
    <n v="2.19"/>
    <n v="3.5"/>
    <n v="0.17"/>
    <n v="0"/>
    <n v="0"/>
    <n v="0"/>
    <n v="0"/>
    <n v="0"/>
    <n v="0"/>
    <n v="0"/>
    <n v="732.81"/>
    <n v="905564"/>
    <n v="682463.24872465967"/>
    <m/>
    <m/>
    <m/>
  </r>
  <r>
    <x v="2"/>
    <x v="5"/>
    <x v="2"/>
    <x v="44"/>
    <n v="0.61782148870977227"/>
    <n v="380.2"/>
    <n v="744"/>
    <n v="156.4"/>
    <n v="50.72"/>
    <n v="9.5299999999999994"/>
    <n v="11.64"/>
    <n v="24.72"/>
    <n v="4.6100000000000003"/>
    <n v="12.42"/>
    <n v="2.35"/>
    <n v="9.84"/>
    <n v="0.5"/>
    <n v="54.21"/>
    <n v="2.82"/>
    <n v="0.62"/>
    <n v="0"/>
    <n v="0"/>
    <n v="0"/>
    <n v="0"/>
    <n v="0"/>
    <n v="0"/>
    <n v="0"/>
    <n v="0"/>
    <n v="720.57999999999993"/>
    <n v="1000560"/>
    <n v="1173663.2232962034"/>
    <m/>
    <m/>
    <m/>
  </r>
  <r>
    <x v="2"/>
    <x v="5"/>
    <x v="2"/>
    <x v="45"/>
    <n v="0.626"/>
    <n v="407.52"/>
    <n v="744"/>
    <n v="133.62"/>
    <n v="0.68"/>
    <n v="19.05"/>
    <n v="12.17"/>
    <n v="18.13"/>
    <n v="0.96"/>
    <n v="6.86"/>
    <n v="0.56999999999999995"/>
    <n v="24.14"/>
    <n v="4.5999999999999996"/>
    <n v="22.74"/>
    <n v="2.2200000000000002"/>
    <n v="1.07"/>
    <n v="0"/>
    <n v="0"/>
    <n v="0"/>
    <n v="0"/>
    <n v="0"/>
    <n v="0"/>
    <n v="0"/>
    <n v="0"/>
    <n v="654.32999999999993"/>
    <n v="921151"/>
    <n v="969688.83862546657"/>
    <m/>
    <m/>
    <m/>
  </r>
  <r>
    <x v="2"/>
    <x v="5"/>
    <x v="6"/>
    <x v="46"/>
    <n v="0.61838199732905974"/>
    <n v="384.56"/>
    <n v="744"/>
    <n v="137.04"/>
    <n v="10.7"/>
    <n v="10.32"/>
    <n v="10.19"/>
    <n v="19.43"/>
    <n v="2.46"/>
    <n v="1.74"/>
    <n v="0.43"/>
    <n v="7.27"/>
    <n v="0.77"/>
    <n v="32.409999999999997"/>
    <n v="3.33"/>
    <n v="8.5"/>
    <n v="0"/>
    <n v="0"/>
    <n v="0"/>
    <n v="0"/>
    <n v="0"/>
    <n v="0"/>
    <n v="0"/>
    <n v="0"/>
    <n v="629.15000000000009"/>
    <n v="914760"/>
    <n v="691758.51818861556"/>
    <m/>
    <m/>
    <m/>
  </r>
  <r>
    <x v="2"/>
    <x v="5"/>
    <x v="4"/>
    <x v="47"/>
    <n v="0.71599503628715677"/>
    <n v="315.27999999999997"/>
    <n v="744"/>
    <n v="70.5"/>
    <n v="0"/>
    <n v="1.32"/>
    <n v="200.24"/>
    <n v="0.12"/>
    <n v="0.8"/>
    <n v="4.1100000000000003"/>
    <n v="0"/>
    <n v="12.47"/>
    <n v="0.11"/>
    <n v="40.83"/>
    <n v="0.43"/>
    <n v="5.28"/>
    <n v="3.08"/>
    <n v="0"/>
    <n v="0"/>
    <n v="0"/>
    <n v="0"/>
    <n v="0"/>
    <n v="0"/>
    <n v="0"/>
    <n v="654.56999999999994"/>
    <n v="251040"/>
    <n v="252024.29095245438"/>
    <m/>
    <m/>
    <m/>
  </r>
  <r>
    <x v="2"/>
    <x v="5"/>
    <x v="4"/>
    <x v="48"/>
    <n v="0.72165156208032299"/>
    <n v="306.49"/>
    <n v="744"/>
    <n v="65.17"/>
    <n v="0.81"/>
    <n v="0.04"/>
    <n v="163.11000000000001"/>
    <n v="0.16"/>
    <n v="0.67"/>
    <n v="9.75"/>
    <n v="0"/>
    <n v="19.89"/>
    <n v="0.17"/>
    <n v="47.56"/>
    <n v="0.48"/>
    <n v="0.54"/>
    <n v="12"/>
    <n v="0"/>
    <n v="0"/>
    <n v="0"/>
    <n v="0"/>
    <n v="0"/>
    <n v="0"/>
    <n v="0"/>
    <n v="626.84000000000015"/>
    <n v="243000"/>
    <n v="240488.10814907865"/>
    <m/>
    <m/>
    <m/>
  </r>
  <r>
    <x v="2"/>
    <x v="5"/>
    <x v="8"/>
    <x v="49"/>
    <n v="0.72580682677469133"/>
    <n v="419.8"/>
    <n v="744"/>
    <n v="105.05"/>
    <n v="4.1900000000000004"/>
    <n v="12.64"/>
    <n v="46.81"/>
    <n v="4.16"/>
    <n v="7.6"/>
    <n v="18.399999999999999"/>
    <n v="2.99"/>
    <n v="17.27"/>
    <n v="6.76"/>
    <n v="19.13"/>
    <n v="1.21"/>
    <n v="0"/>
    <n v="0"/>
    <n v="0"/>
    <n v="0"/>
    <n v="0"/>
    <n v="0"/>
    <n v="0"/>
    <n v="0"/>
    <n v="0"/>
    <n v="666.01"/>
    <n v="257513"/>
    <n v="186592.70002014877"/>
    <m/>
    <m/>
    <m/>
  </r>
  <r>
    <x v="2"/>
    <x v="5"/>
    <x v="8"/>
    <x v="50"/>
    <n v="0.75145734698480549"/>
    <n v="466.27"/>
    <n v="744"/>
    <n v="70.02"/>
    <n v="5.46"/>
    <n v="2.97"/>
    <n v="25.07"/>
    <n v="1.33"/>
    <n v="11.19"/>
    <n v="29.06"/>
    <n v="0"/>
    <n v="8.17"/>
    <n v="6.33"/>
    <n v="38.9"/>
    <n v="3"/>
    <n v="0.48"/>
    <n v="0"/>
    <n v="0"/>
    <n v="0"/>
    <n v="0"/>
    <n v="0"/>
    <n v="0"/>
    <n v="0"/>
    <n v="0"/>
    <n v="668.25"/>
    <n v="306496"/>
    <n v="385541.69453841884"/>
    <m/>
    <m/>
    <m/>
  </r>
  <r>
    <x v="2"/>
    <x v="5"/>
    <x v="8"/>
    <x v="51"/>
    <n v="0.7637050331116042"/>
    <n v="424.25"/>
    <n v="744"/>
    <n v="84.37"/>
    <n v="2.74"/>
    <n v="7.98"/>
    <n v="30.74"/>
    <n v="3.62"/>
    <n v="7.75"/>
    <n v="26.97"/>
    <n v="0.3"/>
    <n v="25.93"/>
    <n v="10.48"/>
    <n v="38.18"/>
    <n v="1.83"/>
    <n v="0"/>
    <n v="0"/>
    <n v="0"/>
    <n v="0"/>
    <n v="0"/>
    <n v="0"/>
    <n v="0"/>
    <n v="0"/>
    <n v="0"/>
    <n v="665.14"/>
    <n v="275899"/>
    <n v="290920.45607307402"/>
    <m/>
    <m/>
    <m/>
  </r>
  <r>
    <x v="2"/>
    <x v="5"/>
    <x v="8"/>
    <x v="52"/>
    <n v="0.74875105232954542"/>
    <n v="355.33"/>
    <n v="744"/>
    <n v="56.15"/>
    <n v="1.65"/>
    <n v="12"/>
    <n v="97.47"/>
    <n v="1.06"/>
    <n v="6.32"/>
    <n v="11.59"/>
    <n v="0"/>
    <n v="26.97"/>
    <n v="5.89"/>
    <n v="18.64"/>
    <n v="1.19"/>
    <n v="0.85"/>
    <n v="50.09"/>
    <n v="0"/>
    <n v="0"/>
    <n v="0"/>
    <n v="0"/>
    <n v="0"/>
    <n v="0"/>
    <n v="0"/>
    <n v="645.19999999999993"/>
    <n v="223818"/>
    <n v="115825.15569552851"/>
    <m/>
    <m/>
    <m/>
  </r>
  <r>
    <x v="2"/>
    <x v="5"/>
    <x v="4"/>
    <x v="53"/>
    <n v="0.72165151077330081"/>
    <n v="355.23"/>
    <n v="744"/>
    <n v="69.14"/>
    <n v="0.33"/>
    <n v="2.5499999999999998"/>
    <n v="84.02"/>
    <n v="0.14000000000000001"/>
    <n v="2.96"/>
    <n v="7.42"/>
    <n v="0"/>
    <n v="21.9"/>
    <n v="3.21"/>
    <n v="35.950000000000003"/>
    <n v="0.98"/>
    <n v="1.63"/>
    <n v="73.900000000000006"/>
    <n v="0"/>
    <n v="0"/>
    <n v="0"/>
    <n v="0"/>
    <n v="0"/>
    <n v="0"/>
    <n v="0"/>
    <n v="659.36"/>
    <n v="309720"/>
    <n v="323757.50781659433"/>
    <m/>
    <m/>
    <m/>
  </r>
  <r>
    <x v="2"/>
    <x v="5"/>
    <x v="0"/>
    <x v="54"/>
    <n v="0.63938618896116128"/>
    <n v="272.13"/>
    <n v="744"/>
    <n v="56.64"/>
    <n v="0"/>
    <n v="12.11"/>
    <n v="287.08"/>
    <n v="17.899999999999999"/>
    <n v="3.21"/>
    <n v="3.76"/>
    <n v="0.2"/>
    <n v="1.2"/>
    <n v="3.79"/>
    <n v="2.5099999999999998"/>
    <n v="1.02"/>
    <n v="0"/>
    <n v="0"/>
    <n v="0"/>
    <n v="0"/>
    <n v="0"/>
    <n v="0"/>
    <n v="0"/>
    <n v="0"/>
    <n v="0"/>
    <n v="661.55"/>
    <n v="357330"/>
    <n v="507830.28105735482"/>
    <m/>
    <m/>
    <m/>
  </r>
  <r>
    <x v="2"/>
    <x v="5"/>
    <x v="0"/>
    <x v="55"/>
    <n v="0.75923299621212126"/>
    <n v="421.65"/>
    <n v="744"/>
    <n v="19.39"/>
    <n v="1.51"/>
    <n v="64.489999999999995"/>
    <n v="152.13999999999999"/>
    <n v="39.799999999999997"/>
    <n v="3.75"/>
    <n v="2.57"/>
    <n v="0"/>
    <n v="5.34"/>
    <n v="7.02"/>
    <n v="-83.15"/>
    <n v="1.53"/>
    <n v="8.34"/>
    <n v="0"/>
    <n v="0"/>
    <n v="0"/>
    <n v="0"/>
    <n v="0"/>
    <n v="0"/>
    <n v="0"/>
    <n v="0"/>
    <n v="644.37999999999988"/>
    <n v="467920"/>
    <n v="497004.19316137815"/>
    <m/>
    <m/>
    <m/>
  </r>
  <r>
    <x v="2"/>
    <x v="5"/>
    <x v="0"/>
    <x v="56"/>
    <n v="0.70703281746031754"/>
    <n v="373.87"/>
    <n v="744"/>
    <n v="57.25"/>
    <n v="1.24"/>
    <n v="3.47"/>
    <n v="121.93"/>
    <n v="40.630000000000003"/>
    <n v="9.2799999999999994"/>
    <n v="4.92"/>
    <n v="0"/>
    <n v="17.38"/>
    <n v="7.96"/>
    <n v="23.96"/>
    <n v="3.11"/>
    <n v="0.42"/>
    <n v="0"/>
    <n v="0"/>
    <n v="0"/>
    <n v="0"/>
    <n v="0"/>
    <n v="0"/>
    <n v="0"/>
    <n v="0"/>
    <n v="665.42000000000007"/>
    <n v="555300"/>
    <n v="534848.44630059937"/>
    <m/>
    <m/>
    <m/>
  </r>
  <r>
    <x v="2"/>
    <x v="5"/>
    <x v="0"/>
    <x v="57"/>
    <n v="0.55210991245626351"/>
    <n v="239.08"/>
    <n v="744"/>
    <n v="86.64"/>
    <n v="0"/>
    <n v="0.06"/>
    <n v="273.13"/>
    <n v="18.12"/>
    <n v="0.7"/>
    <n v="5.35"/>
    <n v="0"/>
    <n v="14.61"/>
    <n v="17.55"/>
    <n v="3.92"/>
    <n v="0.61"/>
    <n v="1.66"/>
    <n v="0"/>
    <n v="0"/>
    <n v="0"/>
    <n v="0"/>
    <n v="0"/>
    <n v="0"/>
    <n v="0"/>
    <n v="0"/>
    <n v="661.43000000000006"/>
    <n v="276906"/>
    <n v="248836.05363539513"/>
    <m/>
    <m/>
    <m/>
  </r>
  <r>
    <x v="2"/>
    <x v="5"/>
    <x v="0"/>
    <x v="58"/>
    <n v="0.7653578901467506"/>
    <n v="372.57"/>
    <n v="744"/>
    <n v="26.9"/>
    <n v="1.1499999999999999"/>
    <n v="7.77"/>
    <n v="160.08000000000001"/>
    <n v="47.01"/>
    <n v="2.31"/>
    <n v="2.62"/>
    <n v="0"/>
    <n v="11.56"/>
    <n v="6.45"/>
    <n v="30.99"/>
    <n v="2.04"/>
    <n v="0.04"/>
    <n v="0"/>
    <n v="0"/>
    <n v="0"/>
    <n v="0"/>
    <n v="0"/>
    <n v="0"/>
    <n v="0"/>
    <n v="0"/>
    <n v="671.49"/>
    <n v="626796"/>
    <n v="605154.64058304566"/>
    <m/>
    <m/>
    <m/>
  </r>
  <r>
    <x v="2"/>
    <x v="5"/>
    <x v="0"/>
    <x v="59"/>
    <n v="0.70339404323503718"/>
    <n v="377.24"/>
    <n v="744"/>
    <n v="43.01"/>
    <n v="15.43"/>
    <n v="15.76"/>
    <n v="96.89"/>
    <n v="51.84"/>
    <n v="7.14"/>
    <n v="3.12"/>
    <n v="1.29"/>
    <n v="22.01"/>
    <n v="6.76"/>
    <n v="9.5"/>
    <n v="2.89"/>
    <n v="0.27"/>
    <n v="0"/>
    <n v="0"/>
    <n v="0"/>
    <n v="0"/>
    <n v="0"/>
    <n v="0"/>
    <n v="0"/>
    <n v="0"/>
    <n v="653.15"/>
    <n v="568827"/>
    <n v="831364.98269035434"/>
    <m/>
    <m/>
    <m/>
  </r>
  <r>
    <x v="2"/>
    <x v="5"/>
    <x v="0"/>
    <x v="60"/>
    <n v="0.70143653267792849"/>
    <n v="309.86"/>
    <n v="744"/>
    <n v="26"/>
    <n v="46.64"/>
    <n v="3.08"/>
    <n v="233.28"/>
    <n v="5.35"/>
    <n v="3.4"/>
    <n v="0.28999999999999998"/>
    <n v="0"/>
    <n v="8.0399999999999991"/>
    <n v="3.55"/>
    <n v="7.43"/>
    <n v="7.18"/>
    <n v="0.25"/>
    <n v="0"/>
    <n v="0"/>
    <n v="0"/>
    <n v="0"/>
    <n v="0"/>
    <n v="0"/>
    <n v="0"/>
    <n v="0"/>
    <n v="654.35000000000014"/>
    <n v="315280"/>
    <n v="248394.17251515927"/>
    <m/>
    <m/>
    <m/>
  </r>
  <r>
    <x v="2"/>
    <x v="5"/>
    <x v="0"/>
    <x v="61"/>
    <n v="0.76591017562428765"/>
    <n v="417.38"/>
    <n v="744"/>
    <n v="38.950000000000003"/>
    <n v="4.33"/>
    <n v="1.03"/>
    <n v="110.93"/>
    <n v="58.41"/>
    <n v="3.66"/>
    <n v="6.54"/>
    <n v="0"/>
    <n v="19.22"/>
    <n v="5.63"/>
    <n v="-2.42"/>
    <n v="1.45"/>
    <n v="2.67"/>
    <n v="0"/>
    <n v="0"/>
    <n v="0"/>
    <n v="0"/>
    <n v="0"/>
    <n v="0"/>
    <n v="0"/>
    <n v="0"/>
    <n v="667.78"/>
    <n v="635464"/>
    <n v="788929.65359503345"/>
    <m/>
    <m/>
    <m/>
  </r>
  <r>
    <x v="2"/>
    <x v="5"/>
    <x v="9"/>
    <x v="62"/>
    <n v="0.63278844078646546"/>
    <n v="330.56"/>
    <n v="744"/>
    <n v="5.2"/>
    <n v="2.5499999999999998"/>
    <n v="0"/>
    <n v="10.65"/>
    <n v="0.67"/>
    <n v="1.1599999999999999"/>
    <n v="0"/>
    <n v="0"/>
    <n v="1.94"/>
    <n v="1.04"/>
    <n v="95.38"/>
    <n v="0.15"/>
    <n v="0"/>
    <n v="0"/>
    <n v="0"/>
    <n v="0"/>
    <n v="150"/>
    <n v="56"/>
    <n v="82"/>
    <n v="7"/>
    <n v="0"/>
    <n v="744.01"/>
    <n v="3466440"/>
    <n v="1868379.6509483915"/>
    <m/>
    <m/>
    <m/>
  </r>
  <r>
    <x v="2"/>
    <x v="5"/>
    <x v="0"/>
    <x v="63"/>
    <n v="0.70852364194139184"/>
    <n v="401.19"/>
    <n v="744"/>
    <n v="35.94"/>
    <n v="7.63"/>
    <n v="5.14"/>
    <n v="126.61"/>
    <n v="49"/>
    <n v="4.75"/>
    <n v="5.99"/>
    <n v="0.96"/>
    <n v="9.1300000000000008"/>
    <n v="5.12"/>
    <n v="10.88"/>
    <n v="1.44"/>
    <n v="0"/>
    <n v="0"/>
    <n v="0"/>
    <n v="0"/>
    <n v="0"/>
    <n v="0"/>
    <n v="0"/>
    <n v="0"/>
    <n v="4"/>
    <n v="668.19"/>
    <n v="628228"/>
    <n v="0"/>
    <m/>
    <m/>
    <m/>
  </r>
  <r>
    <x v="2"/>
    <x v="6"/>
    <x v="1"/>
    <x v="41"/>
    <n v="0.74540456666666677"/>
    <n v="466.03"/>
    <n v="744"/>
    <n v="44.12"/>
    <n v="59.92"/>
    <n v="8.66"/>
    <n v="47.69"/>
    <n v="28.34"/>
    <n v="2.69"/>
    <n v="4.7"/>
    <n v="0"/>
    <n v="2.78"/>
    <n v="25.03"/>
    <n v="42.12"/>
    <n v="2.91"/>
    <n v="0.65"/>
    <n v="0"/>
    <n v="0"/>
    <n v="0"/>
    <n v="0"/>
    <n v="0"/>
    <n v="0"/>
    <n v="0"/>
    <n v="0"/>
    <n v="735.63999999999987"/>
    <n v="1182240"/>
    <n v="1149256.6225516289"/>
    <m/>
    <m/>
    <m/>
  </r>
  <r>
    <x v="2"/>
    <x v="6"/>
    <x v="2"/>
    <x v="42"/>
    <n v="0.67101163250107909"/>
    <n v="412.84"/>
    <n v="744"/>
    <n v="53.39"/>
    <n v="16.23"/>
    <n v="5.3"/>
    <n v="22.74"/>
    <n v="83.08"/>
    <n v="1.1399999999999999"/>
    <n v="12.53"/>
    <n v="0"/>
    <n v="8.07"/>
    <n v="14.16"/>
    <n v="38.78"/>
    <n v="3.04"/>
    <n v="3.76"/>
    <n v="0"/>
    <n v="0"/>
    <n v="0"/>
    <n v="0"/>
    <n v="0"/>
    <n v="0"/>
    <n v="0"/>
    <n v="0"/>
    <n v="675.06"/>
    <n v="1008419"/>
    <n v="874621.52367074997"/>
    <m/>
    <m/>
    <m/>
  </r>
  <r>
    <x v="2"/>
    <x v="6"/>
    <x v="2"/>
    <x v="43"/>
    <n v="0.67241705007002495"/>
    <n v="76.78"/>
    <n v="744"/>
    <n v="55.75"/>
    <n v="88.7"/>
    <n v="1.31"/>
    <n v="2.44"/>
    <n v="13.54"/>
    <n v="10.35"/>
    <n v="13.85"/>
    <n v="14.46"/>
    <n v="0"/>
    <n v="20.170000000000002"/>
    <n v="16.84"/>
    <n v="1.55"/>
    <n v="0"/>
    <n v="0"/>
    <n v="0"/>
    <n v="0"/>
    <n v="0"/>
    <n v="0"/>
    <n v="0"/>
    <n v="0"/>
    <n v="0"/>
    <n v="315.74"/>
    <n v="174720"/>
    <n v="1011119.5591735269"/>
    <m/>
    <m/>
    <m/>
  </r>
  <r>
    <x v="2"/>
    <x v="6"/>
    <x v="2"/>
    <x v="44"/>
    <n v="0.61782148870977227"/>
    <n v="356.47"/>
    <n v="744"/>
    <n v="159.36000000000001"/>
    <n v="3.2"/>
    <n v="8.24"/>
    <n v="19.79"/>
    <n v="13.41"/>
    <n v="4.01"/>
    <n v="28.8"/>
    <n v="0"/>
    <n v="4.4000000000000004"/>
    <n v="9.7799999999999994"/>
    <n v="46.03"/>
    <n v="4.6900000000000004"/>
    <n v="0.65"/>
    <n v="0"/>
    <n v="0"/>
    <n v="0"/>
    <n v="0"/>
    <n v="0"/>
    <n v="0"/>
    <n v="0"/>
    <n v="0"/>
    <n v="658.82999999999993"/>
    <n v="915840"/>
    <n v="1053524.9294351996"/>
    <m/>
    <m/>
    <m/>
  </r>
  <r>
    <x v="2"/>
    <x v="6"/>
    <x v="2"/>
    <x v="45"/>
    <n v="0.626"/>
    <n v="477.56"/>
    <n v="744"/>
    <n v="92.46"/>
    <n v="7.85"/>
    <n v="0.68"/>
    <n v="13.97"/>
    <n v="20.94"/>
    <n v="4.78"/>
    <n v="11.95"/>
    <n v="0"/>
    <n v="17.39"/>
    <n v="1.95"/>
    <n v="7.61"/>
    <n v="4.16"/>
    <n v="0.68"/>
    <n v="0"/>
    <n v="0"/>
    <n v="0"/>
    <n v="0"/>
    <n v="0"/>
    <n v="0"/>
    <n v="0"/>
    <n v="0"/>
    <n v="661.98"/>
    <n v="1078469"/>
    <n v="913001.14892366016"/>
    <m/>
    <m/>
    <m/>
  </r>
  <r>
    <x v="2"/>
    <x v="6"/>
    <x v="6"/>
    <x v="46"/>
    <n v="0.61838199732905974"/>
    <n v="344.06"/>
    <n v="744"/>
    <n v="123.16"/>
    <n v="17.04"/>
    <n v="6.89"/>
    <n v="20.49"/>
    <n v="16.62"/>
    <n v="1.6"/>
    <n v="2.21"/>
    <n v="0.61"/>
    <n v="9.49"/>
    <n v="36.93"/>
    <n v="25.59"/>
    <n v="2.4"/>
    <n v="9.69"/>
    <n v="0"/>
    <n v="0"/>
    <n v="0"/>
    <n v="0"/>
    <n v="0"/>
    <n v="0"/>
    <n v="0"/>
    <n v="0"/>
    <n v="616.78"/>
    <n v="792468"/>
    <n v="837403.2025158304"/>
    <m/>
    <m/>
    <m/>
  </r>
  <r>
    <x v="2"/>
    <x v="6"/>
    <x v="4"/>
    <x v="47"/>
    <n v="0.71599503628715677"/>
    <n v="359.21"/>
    <n v="744"/>
    <n v="194.79"/>
    <n v="0.54"/>
    <n v="0.23"/>
    <n v="31.44"/>
    <n v="0.44"/>
    <n v="1.05"/>
    <n v="2.2599999999999998"/>
    <n v="0.76"/>
    <n v="0.6"/>
    <n v="1.2"/>
    <n v="47.34"/>
    <n v="0.43"/>
    <n v="1.55"/>
    <n v="0"/>
    <n v="1.21"/>
    <n v="0"/>
    <n v="0"/>
    <n v="0"/>
    <n v="0"/>
    <n v="0"/>
    <n v="0"/>
    <n v="643.04999999999995"/>
    <n v="287760"/>
    <n v="192869.17842776311"/>
    <m/>
    <m/>
    <m/>
  </r>
  <r>
    <x v="2"/>
    <x v="6"/>
    <x v="4"/>
    <x v="48"/>
    <n v="0.72165156208032299"/>
    <n v="425.22"/>
    <n v="744"/>
    <n v="150.06"/>
    <n v="0.76"/>
    <n v="11.09"/>
    <n v="13.29"/>
    <n v="0.14000000000000001"/>
    <n v="1.31"/>
    <n v="3.24"/>
    <n v="4.95"/>
    <n v="2.3199999999999998"/>
    <n v="0.24"/>
    <n v="72.25"/>
    <n v="0.4"/>
    <n v="1.44"/>
    <n v="0"/>
    <n v="0"/>
    <n v="0"/>
    <n v="0"/>
    <n v="0"/>
    <n v="0"/>
    <n v="0"/>
    <n v="0"/>
    <n v="686.71"/>
    <n v="315960"/>
    <n v="226202.31973738922"/>
    <m/>
    <m/>
    <m/>
  </r>
  <r>
    <x v="2"/>
    <x v="6"/>
    <x v="8"/>
    <x v="49"/>
    <n v="0.72580682677469133"/>
    <n v="422.49"/>
    <n v="744"/>
    <n v="94.93"/>
    <n v="78.72"/>
    <n v="12.71"/>
    <n v="42.92"/>
    <n v="1.91"/>
    <n v="10.36"/>
    <n v="10.18"/>
    <n v="0.71"/>
    <n v="4.5599999999999996"/>
    <n v="6.63"/>
    <n v="3.79"/>
    <n v="1.37"/>
    <n v="0"/>
    <n v="0"/>
    <n v="0"/>
    <n v="0"/>
    <n v="0"/>
    <n v="0"/>
    <n v="0"/>
    <n v="0"/>
    <n v="0"/>
    <n v="691.28"/>
    <n v="255519"/>
    <n v="348492.50577308598"/>
    <m/>
    <m/>
    <m/>
  </r>
  <r>
    <x v="2"/>
    <x v="6"/>
    <x v="8"/>
    <x v="50"/>
    <n v="0.75145734698480549"/>
    <n v="368.92"/>
    <n v="744"/>
    <n v="108.49"/>
    <n v="43.69"/>
    <n v="3.66"/>
    <n v="19.96"/>
    <n v="0.59"/>
    <n v="20.14"/>
    <n v="36.29"/>
    <n v="0"/>
    <n v="1.51"/>
    <n v="14.42"/>
    <n v="58.7"/>
    <n v="5.64"/>
    <n v="0.51"/>
    <n v="0"/>
    <n v="0"/>
    <n v="0"/>
    <n v="0"/>
    <n v="0"/>
    <n v="0"/>
    <n v="0"/>
    <n v="0"/>
    <n v="682.52"/>
    <n v="243159"/>
    <n v="235854.85748946649"/>
    <m/>
    <m/>
    <m/>
  </r>
  <r>
    <x v="2"/>
    <x v="6"/>
    <x v="8"/>
    <x v="51"/>
    <n v="0.7637050331116042"/>
    <n v="408.67"/>
    <n v="744"/>
    <n v="89.87"/>
    <n v="29.43"/>
    <n v="2.13"/>
    <n v="21.4"/>
    <n v="0.54"/>
    <n v="12.86"/>
    <n v="39.82"/>
    <n v="0.48"/>
    <n v="2.16"/>
    <n v="5.0999999999999996"/>
    <n v="78.290000000000006"/>
    <n v="3.72"/>
    <n v="0.2"/>
    <n v="0"/>
    <n v="0"/>
    <n v="0"/>
    <n v="0"/>
    <n v="0"/>
    <n v="0"/>
    <n v="0"/>
    <n v="0"/>
    <n v="694.67000000000007"/>
    <n v="277195"/>
    <n v="323509.39680367295"/>
    <m/>
    <m/>
    <m/>
  </r>
  <r>
    <x v="2"/>
    <x v="6"/>
    <x v="8"/>
    <x v="52"/>
    <n v="0.74875105232954542"/>
    <n v="411.24"/>
    <n v="744"/>
    <n v="91.39"/>
    <n v="52.86"/>
    <n v="1.74"/>
    <n v="51.58"/>
    <n v="0.93"/>
    <n v="11.28"/>
    <n v="19.190000000000001"/>
    <n v="0"/>
    <n v="11.99"/>
    <n v="1.65"/>
    <n v="36.18"/>
    <n v="1.81"/>
    <n v="0"/>
    <n v="0"/>
    <n v="0"/>
    <n v="0"/>
    <n v="0"/>
    <n v="0"/>
    <n v="0"/>
    <n v="0"/>
    <n v="0"/>
    <n v="691.84"/>
    <n v="267864"/>
    <n v="142950"/>
    <m/>
    <m/>
    <m/>
  </r>
  <r>
    <x v="2"/>
    <x v="6"/>
    <x v="4"/>
    <x v="53"/>
    <n v="0.72165151077330081"/>
    <n v="345.81"/>
    <n v="744"/>
    <n v="228.37"/>
    <n v="8.5299999999999994"/>
    <n v="1.66"/>
    <n v="36.409999999999997"/>
    <n v="0.14000000000000001"/>
    <n v="3.97"/>
    <n v="3.89"/>
    <n v="0"/>
    <n v="15.17"/>
    <n v="0.31"/>
    <n v="39.409999999999997"/>
    <n v="0.75"/>
    <n v="0"/>
    <n v="0"/>
    <n v="1.4"/>
    <n v="0"/>
    <n v="0"/>
    <n v="0"/>
    <n v="0"/>
    <n v="0"/>
    <n v="0"/>
    <n v="685.81999999999994"/>
    <n v="307440"/>
    <n v="358592.09450413071"/>
    <m/>
    <m/>
    <m/>
  </r>
  <r>
    <x v="2"/>
    <x v="6"/>
    <x v="0"/>
    <x v="54"/>
    <n v="0.63938618896116128"/>
    <n v="273.11"/>
    <n v="744"/>
    <n v="100.05"/>
    <n v="123.69"/>
    <n v="2.16"/>
    <n v="108.9"/>
    <n v="44.02"/>
    <n v="3.21"/>
    <n v="5.18"/>
    <n v="0"/>
    <n v="0"/>
    <n v="4.26"/>
    <n v="30.32"/>
    <n v="1.1000000000000001"/>
    <n v="0"/>
    <n v="0"/>
    <n v="0"/>
    <n v="0"/>
    <n v="0"/>
    <n v="0"/>
    <n v="0"/>
    <n v="0"/>
    <n v="0"/>
    <n v="696"/>
    <n v="361230"/>
    <n v="309888.38472137979"/>
    <m/>
    <m/>
    <m/>
  </r>
  <r>
    <x v="2"/>
    <x v="6"/>
    <x v="0"/>
    <x v="55"/>
    <n v="0.75923299621212126"/>
    <n v="359.65"/>
    <n v="744"/>
    <n v="33.6"/>
    <n v="56.25"/>
    <n v="25.27"/>
    <n v="185.81"/>
    <n v="62.35"/>
    <n v="6.36"/>
    <n v="3.42"/>
    <n v="0"/>
    <n v="1.55"/>
    <n v="13.87"/>
    <n v="-60.01"/>
    <n v="2.77"/>
    <n v="0.91"/>
    <n v="0"/>
    <n v="0"/>
    <n v="0"/>
    <n v="0"/>
    <n v="0"/>
    <n v="0"/>
    <n v="0"/>
    <n v="0"/>
    <n v="691.80000000000007"/>
    <n v="390615"/>
    <n v="468743.308933491"/>
    <m/>
    <m/>
    <m/>
  </r>
  <r>
    <x v="2"/>
    <x v="6"/>
    <x v="0"/>
    <x v="56"/>
    <n v="0.70703281746031754"/>
    <n v="437.78"/>
    <n v="744"/>
    <n v="43.03"/>
    <n v="45.21"/>
    <n v="3.22"/>
    <n v="40.75"/>
    <n v="47.42"/>
    <n v="6.5"/>
    <n v="5.41"/>
    <n v="0"/>
    <n v="14.89"/>
    <n v="12.22"/>
    <n v="26.86"/>
    <n v="5.87"/>
    <n v="0.61"/>
    <n v="0"/>
    <n v="0"/>
    <n v="0"/>
    <n v="0"/>
    <n v="0"/>
    <n v="0"/>
    <n v="0"/>
    <n v="0"/>
    <n v="689.77"/>
    <n v="665292"/>
    <n v="582057.0511485748"/>
    <m/>
    <m/>
    <m/>
  </r>
  <r>
    <x v="2"/>
    <x v="6"/>
    <x v="0"/>
    <x v="57"/>
    <n v="0.55210991245626351"/>
    <n v="230.53"/>
    <n v="744"/>
    <n v="141.97999999999999"/>
    <n v="0.83"/>
    <n v="3.58"/>
    <n v="232.61"/>
    <n v="33.57"/>
    <n v="0.77"/>
    <n v="12.51"/>
    <n v="0"/>
    <n v="3.47"/>
    <n v="23.22"/>
    <n v="4.1399999999999997"/>
    <n v="0.84"/>
    <n v="2.74"/>
    <n v="0"/>
    <n v="0"/>
    <n v="0"/>
    <n v="0"/>
    <n v="0"/>
    <n v="0"/>
    <n v="0"/>
    <n v="0"/>
    <n v="690.79"/>
    <n v="261971"/>
    <n v="259533"/>
    <m/>
    <m/>
    <m/>
  </r>
  <r>
    <x v="2"/>
    <x v="6"/>
    <x v="0"/>
    <x v="58"/>
    <n v="0.7653578901467506"/>
    <n v="424.83"/>
    <n v="744"/>
    <n v="18.79"/>
    <n v="38.85"/>
    <n v="0.5"/>
    <n v="40.03"/>
    <n v="58.53"/>
    <n v="2.4900000000000002"/>
    <n v="2.19"/>
    <n v="1.28"/>
    <n v="14.01"/>
    <n v="3.85"/>
    <n v="53.29"/>
    <n v="1.4"/>
    <n v="0.95"/>
    <n v="0"/>
    <n v="0"/>
    <n v="0"/>
    <n v="0"/>
    <n v="0"/>
    <n v="0"/>
    <n v="0"/>
    <n v="0"/>
    <n v="660.99"/>
    <n v="703701"/>
    <n v="652256.414811922"/>
    <m/>
    <m/>
    <m/>
  </r>
  <r>
    <x v="2"/>
    <x v="6"/>
    <x v="0"/>
    <x v="59"/>
    <n v="0.70339404323503718"/>
    <n v="373.76"/>
    <n v="744"/>
    <n v="93.17"/>
    <n v="31.42"/>
    <n v="3.6"/>
    <n v="29.97"/>
    <n v="50.26"/>
    <n v="6.76"/>
    <n v="2.8"/>
    <n v="1.61"/>
    <n v="8.7799999999999994"/>
    <n v="9.2200000000000006"/>
    <n v="62.7"/>
    <n v="2.92"/>
    <n v="0.59"/>
    <n v="0"/>
    <n v="12"/>
    <n v="0"/>
    <n v="0"/>
    <n v="0"/>
    <n v="0"/>
    <n v="0"/>
    <n v="0"/>
    <n v="689.56"/>
    <n v="562506"/>
    <n v="596115.43808781728"/>
    <m/>
    <m/>
    <m/>
  </r>
  <r>
    <x v="2"/>
    <x v="6"/>
    <x v="0"/>
    <x v="60"/>
    <n v="0.70143653267792849"/>
    <n v="313.16000000000003"/>
    <n v="744"/>
    <n v="21.75"/>
    <n v="99.2"/>
    <n v="3.3"/>
    <n v="180.44"/>
    <n v="16.48"/>
    <n v="5.31"/>
    <n v="2.64"/>
    <n v="0"/>
    <n v="6.62"/>
    <n v="4.82"/>
    <n v="19.739999999999998"/>
    <n v="4.12"/>
    <n v="11.65"/>
    <n v="0"/>
    <n v="0"/>
    <n v="0"/>
    <n v="0"/>
    <n v="0"/>
    <n v="0"/>
    <n v="0"/>
    <n v="0"/>
    <n v="689.23"/>
    <n v="339612"/>
    <n v="273129.1926361153"/>
    <m/>
    <m/>
    <m/>
  </r>
  <r>
    <x v="2"/>
    <x v="6"/>
    <x v="0"/>
    <x v="61"/>
    <n v="0.76591017562428765"/>
    <n v="461.03"/>
    <n v="744"/>
    <n v="40.909999999999997"/>
    <n v="30.25"/>
    <n v="2.96"/>
    <n v="33.97"/>
    <n v="50.33"/>
    <n v="3.07"/>
    <n v="5.84"/>
    <n v="0"/>
    <n v="21.57"/>
    <n v="9.39"/>
    <n v="26.49"/>
    <n v="2.97"/>
    <n v="1.85"/>
    <n v="0"/>
    <n v="0"/>
    <n v="0"/>
    <n v="0"/>
    <n v="0"/>
    <n v="0"/>
    <n v="0"/>
    <n v="0"/>
    <n v="690.62999999999988"/>
    <n v="731882"/>
    <n v="524463.02865504008"/>
    <m/>
    <m/>
    <m/>
  </r>
  <r>
    <x v="2"/>
    <x v="6"/>
    <x v="9"/>
    <x v="62"/>
    <n v="0.63278844078646546"/>
    <n v="0"/>
    <n v="744"/>
    <n v="0"/>
    <n v="0"/>
    <n v="0"/>
    <n v="0"/>
    <n v="0"/>
    <n v="0"/>
    <n v="0"/>
    <n v="0"/>
    <n v="0"/>
    <n v="0"/>
    <n v="0"/>
    <n v="0"/>
    <n v="0"/>
    <n v="0"/>
    <n v="0"/>
    <n v="0"/>
    <n v="0"/>
    <n v="0"/>
    <n v="744"/>
    <n v="0"/>
    <n v="0"/>
    <n v="744"/>
    <n v="698040"/>
    <n v="2211969.2750787996"/>
    <m/>
    <m/>
    <m/>
  </r>
  <r>
    <x v="2"/>
    <x v="6"/>
    <x v="0"/>
    <x v="63"/>
    <n v="0.70852364194139184"/>
    <n v="488.34"/>
    <n v="744"/>
    <n v="17.86"/>
    <n v="13.24"/>
    <n v="25.38"/>
    <n v="53.76"/>
    <n v="64.17"/>
    <n v="3.8"/>
    <n v="2.27"/>
    <n v="0"/>
    <n v="4.5"/>
    <n v="6.33"/>
    <n v="15.07"/>
    <n v="1.39"/>
    <n v="0"/>
    <n v="0"/>
    <n v="0"/>
    <n v="0"/>
    <n v="0"/>
    <n v="0"/>
    <n v="0"/>
    <n v="0"/>
    <n v="0"/>
    <n v="696.11"/>
    <n v="755852"/>
    <n v="517078.9297514697"/>
    <m/>
    <m/>
    <m/>
  </r>
  <r>
    <x v="2"/>
    <x v="7"/>
    <x v="1"/>
    <x v="41"/>
    <n v="0.74540456666666677"/>
    <n v="453.72"/>
    <n v="696"/>
    <n v="48.07"/>
    <n v="0.65"/>
    <n v="1.83"/>
    <n v="76"/>
    <n v="22.5"/>
    <n v="2.39"/>
    <n v="1.36"/>
    <n v="7.0000000000000007E-2"/>
    <n v="9.32"/>
    <n v="8.85"/>
    <n v="31.59"/>
    <n v="0.39"/>
    <n v="3.09"/>
    <n v="0"/>
    <n v="0"/>
    <n v="0"/>
    <n v="0"/>
    <n v="0"/>
    <n v="0"/>
    <n v="0"/>
    <n v="0"/>
    <n v="659.83"/>
    <n v="1150020"/>
    <n v="1071498.545264734"/>
    <m/>
    <m/>
    <m/>
  </r>
  <r>
    <x v="2"/>
    <x v="7"/>
    <x v="2"/>
    <x v="42"/>
    <n v="0.67101163250107909"/>
    <n v="441.98"/>
    <n v="696"/>
    <n v="76.92"/>
    <n v="3.38"/>
    <n v="6.66"/>
    <n v="12.51"/>
    <n v="79.47"/>
    <n v="0.66"/>
    <n v="16.8"/>
    <n v="0.57999999999999996"/>
    <n v="2.86"/>
    <n v="9.59"/>
    <n v="5.0999999999999996"/>
    <n v="0.49"/>
    <n v="5.36"/>
    <n v="0"/>
    <n v="0"/>
    <n v="0"/>
    <n v="0"/>
    <n v="0"/>
    <n v="0"/>
    <n v="0"/>
    <n v="0"/>
    <n v="662.36000000000013"/>
    <n v="1059360"/>
    <n v="1030828.9703502364"/>
    <m/>
    <m/>
    <m/>
  </r>
  <r>
    <x v="2"/>
    <x v="7"/>
    <x v="2"/>
    <x v="43"/>
    <n v="0.67241705007002495"/>
    <n v="439.8"/>
    <n v="696"/>
    <n v="63.08"/>
    <n v="1.17"/>
    <n v="4.62"/>
    <n v="19.690000000000001"/>
    <n v="79.069999999999993"/>
    <n v="4.9000000000000004"/>
    <n v="9.9600000000000009"/>
    <n v="0.42"/>
    <n v="12.05"/>
    <n v="17.05"/>
    <n v="4.54"/>
    <n v="0.62"/>
    <n v="3.03"/>
    <n v="0"/>
    <n v="0"/>
    <n v="0"/>
    <n v="0"/>
    <n v="0"/>
    <n v="0"/>
    <n v="0"/>
    <n v="0"/>
    <n v="660"/>
    <n v="1096565"/>
    <n v="748084.71494818432"/>
    <m/>
    <m/>
    <m/>
  </r>
  <r>
    <x v="2"/>
    <x v="7"/>
    <x v="2"/>
    <x v="44"/>
    <n v="0.61782148870977227"/>
    <n v="425.56"/>
    <n v="696"/>
    <n v="117.46"/>
    <n v="0"/>
    <n v="5.41"/>
    <n v="9.64"/>
    <n v="24.24"/>
    <n v="0.43"/>
    <n v="8.8800000000000008"/>
    <n v="3.24"/>
    <n v="0"/>
    <n v="1.0900000000000001"/>
    <n v="51.51"/>
    <n v="1.1000000000000001"/>
    <n v="0.62"/>
    <n v="0"/>
    <n v="0"/>
    <n v="0"/>
    <n v="0"/>
    <n v="0"/>
    <n v="0"/>
    <n v="0"/>
    <n v="0"/>
    <n v="649.18000000000006"/>
    <n v="1225680"/>
    <n v="1286515.4563054538"/>
    <m/>
    <m/>
    <m/>
  </r>
  <r>
    <x v="2"/>
    <x v="7"/>
    <x v="2"/>
    <x v="45"/>
    <n v="0.626"/>
    <n v="403.41"/>
    <n v="696"/>
    <n v="64.58"/>
    <n v="0"/>
    <n v="11.19"/>
    <n v="8.0500000000000007"/>
    <n v="17.84"/>
    <n v="0.7"/>
    <n v="5.5"/>
    <n v="2.0499999999999998"/>
    <n v="17.14"/>
    <n v="4.2300000000000004"/>
    <n v="86.13"/>
    <n v="0.56999999999999995"/>
    <n v="1.83"/>
    <n v="0"/>
    <n v="0"/>
    <n v="0"/>
    <n v="0"/>
    <n v="0"/>
    <n v="0"/>
    <n v="0"/>
    <n v="0"/>
    <n v="623.22"/>
    <n v="1009617"/>
    <n v="1062928.1500317613"/>
    <m/>
    <m/>
    <m/>
  </r>
  <r>
    <x v="2"/>
    <x v="7"/>
    <x v="6"/>
    <x v="46"/>
    <n v="0.61838199732905974"/>
    <n v="296.26"/>
    <n v="696"/>
    <n v="136.71"/>
    <n v="11.44"/>
    <n v="10.68"/>
    <n v="13"/>
    <n v="16.899999999999999"/>
    <n v="4.7699999999999996"/>
    <n v="3.95"/>
    <n v="1.17"/>
    <n v="10.28"/>
    <n v="1.63"/>
    <n v="36.81"/>
    <n v="0.96"/>
    <n v="6.43"/>
    <n v="0"/>
    <n v="0"/>
    <n v="0"/>
    <n v="0"/>
    <n v="0"/>
    <n v="0"/>
    <n v="0"/>
    <n v="0"/>
    <n v="550.99"/>
    <n v="705080"/>
    <n v="758273.76032213587"/>
    <m/>
    <m/>
    <m/>
  </r>
  <r>
    <x v="2"/>
    <x v="7"/>
    <x v="4"/>
    <x v="47"/>
    <n v="0.71599503628715677"/>
    <n v="403.62"/>
    <n v="696"/>
    <n v="147.29"/>
    <n v="12.31"/>
    <n v="3.01"/>
    <n v="45.22"/>
    <n v="0.12"/>
    <n v="0.28999999999999998"/>
    <n v="3.66"/>
    <n v="0"/>
    <n v="3.56"/>
    <n v="2.4500000000000002"/>
    <n v="50.37"/>
    <n v="0.12"/>
    <n v="0"/>
    <n v="0"/>
    <n v="0"/>
    <n v="0"/>
    <n v="0"/>
    <n v="0"/>
    <n v="0"/>
    <n v="0"/>
    <n v="0"/>
    <n v="672.02"/>
    <n v="317550"/>
    <n v="276257.39585172874"/>
    <m/>
    <m/>
    <m/>
  </r>
  <r>
    <x v="2"/>
    <x v="7"/>
    <x v="4"/>
    <x v="48"/>
    <n v="0.72165156208032299"/>
    <n v="342.66"/>
    <n v="696"/>
    <n v="113.05"/>
    <n v="1.86"/>
    <n v="0.66"/>
    <n v="158.22"/>
    <n v="0.46"/>
    <n v="0.21"/>
    <n v="2.2999999999999998"/>
    <n v="0"/>
    <n v="0.64"/>
    <n v="1.19"/>
    <n v="31.59"/>
    <n v="0.15"/>
    <n v="0"/>
    <n v="0"/>
    <n v="0.62"/>
    <n v="0"/>
    <n v="0"/>
    <n v="0"/>
    <n v="0"/>
    <n v="0"/>
    <n v="0"/>
    <n v="653.6099999999999"/>
    <n v="239820"/>
    <n v="263611.96470187476"/>
    <m/>
    <m/>
    <m/>
  </r>
  <r>
    <x v="2"/>
    <x v="7"/>
    <x v="8"/>
    <x v="49"/>
    <n v="0.72580682677469133"/>
    <n v="441.39"/>
    <n v="696"/>
    <n v="91"/>
    <n v="14.38"/>
    <n v="0.38"/>
    <n v="6.61"/>
    <n v="2.0499999999999998"/>
    <n v="11.75"/>
    <n v="15.25"/>
    <n v="0.24"/>
    <n v="1.45"/>
    <n v="0.99"/>
    <n v="53.03"/>
    <n v="1.57"/>
    <n v="0.04"/>
    <n v="0"/>
    <n v="27.97"/>
    <n v="0"/>
    <n v="0"/>
    <n v="0"/>
    <n v="0"/>
    <n v="0"/>
    <n v="0"/>
    <n v="668.09999999999991"/>
    <n v="278518"/>
    <n v="204534.30579131693"/>
    <m/>
    <m/>
    <m/>
  </r>
  <r>
    <x v="2"/>
    <x v="7"/>
    <x v="8"/>
    <x v="50"/>
    <n v="0.75145734698480549"/>
    <n v="525.46"/>
    <n v="696"/>
    <n v="70.7"/>
    <n v="3.83"/>
    <n v="1.1200000000000001"/>
    <n v="1.79"/>
    <n v="1.41"/>
    <n v="15.91"/>
    <n v="23.57"/>
    <n v="0.08"/>
    <n v="0"/>
    <n v="2.08"/>
    <n v="19.46"/>
    <n v="2.92"/>
    <n v="0.04"/>
    <n v="0"/>
    <n v="0.06"/>
    <n v="0"/>
    <n v="0"/>
    <n v="0"/>
    <n v="0"/>
    <n v="0"/>
    <n v="0"/>
    <n v="668.43000000000006"/>
    <n v="321903"/>
    <n v="422613.01132095919"/>
    <m/>
    <m/>
    <m/>
  </r>
  <r>
    <x v="2"/>
    <x v="7"/>
    <x v="8"/>
    <x v="51"/>
    <n v="0.7637050331116042"/>
    <n v="511.46"/>
    <n v="696"/>
    <n v="58.05"/>
    <n v="8.7899999999999991"/>
    <n v="11.66"/>
    <n v="6.28"/>
    <n v="0.97"/>
    <n v="11.05"/>
    <n v="23.45"/>
    <n v="0"/>
    <n v="3.61"/>
    <n v="3.64"/>
    <n v="18.899999999999999"/>
    <n v="2.06"/>
    <n v="0"/>
    <n v="0"/>
    <n v="0"/>
    <n v="0"/>
    <n v="0"/>
    <n v="0"/>
    <n v="0"/>
    <n v="0"/>
    <n v="0"/>
    <n v="659.92"/>
    <n v="326749"/>
    <n v="318893.57684933121"/>
    <m/>
    <m/>
    <m/>
  </r>
  <r>
    <x v="2"/>
    <x v="7"/>
    <x v="8"/>
    <x v="52"/>
    <n v="0.74875105232954542"/>
    <n v="537.4"/>
    <n v="696"/>
    <n v="70.650000000000006"/>
    <n v="11.41"/>
    <n v="1.28"/>
    <n v="8.0399999999999991"/>
    <n v="1.1000000000000001"/>
    <n v="10.34"/>
    <n v="16.23"/>
    <n v="0"/>
    <n v="2.25"/>
    <n v="0.72"/>
    <n v="-100.62"/>
    <n v="1.1399999999999999"/>
    <n v="0"/>
    <n v="0"/>
    <n v="105.65"/>
    <n v="0"/>
    <n v="0"/>
    <n v="0"/>
    <n v="0"/>
    <n v="0"/>
    <n v="0"/>
    <n v="665.58999999999992"/>
    <n v="266151"/>
    <n v="126962.1898970216"/>
    <m/>
    <m/>
    <m/>
  </r>
  <r>
    <x v="2"/>
    <x v="7"/>
    <x v="4"/>
    <x v="53"/>
    <n v="0.72165151077330081"/>
    <n v="385.4"/>
    <n v="696"/>
    <n v="130.19999999999999"/>
    <n v="5.39"/>
    <n v="1.64"/>
    <n v="45.43"/>
    <n v="0.37"/>
    <n v="5.29"/>
    <n v="5.36"/>
    <n v="3.57"/>
    <n v="7.12"/>
    <n v="1.54"/>
    <n v="8.3800000000000008"/>
    <n v="0.31"/>
    <n v="0.09"/>
    <n v="0"/>
    <n v="35.92"/>
    <n v="0"/>
    <n v="0"/>
    <n v="0"/>
    <n v="0"/>
    <n v="0"/>
    <n v="0"/>
    <n v="636.01"/>
    <n v="318350"/>
    <n v="354888.03741434391"/>
    <m/>
    <m/>
    <m/>
  </r>
  <r>
    <x v="2"/>
    <x v="7"/>
    <x v="0"/>
    <x v="54"/>
    <n v="0.63938618896116128"/>
    <n v="433.56"/>
    <n v="696"/>
    <n v="39.96"/>
    <n v="26.27"/>
    <n v="0"/>
    <n v="26.49"/>
    <n v="54.87"/>
    <n v="9.92"/>
    <n v="10.89"/>
    <n v="0"/>
    <n v="13.55"/>
    <n v="12.63"/>
    <n v="25.86"/>
    <n v="1.69"/>
    <n v="0"/>
    <n v="0"/>
    <n v="0"/>
    <n v="0"/>
    <n v="0"/>
    <n v="0"/>
    <n v="0"/>
    <n v="0"/>
    <n v="0"/>
    <n v="655.69"/>
    <n v="577941"/>
    <n v="556660.1157744081"/>
    <m/>
    <m/>
    <m/>
  </r>
  <r>
    <x v="2"/>
    <x v="7"/>
    <x v="0"/>
    <x v="55"/>
    <n v="0.75923299621212126"/>
    <n v="358.84"/>
    <n v="696"/>
    <n v="19.190000000000001"/>
    <n v="37.71"/>
    <n v="2.4900000000000002"/>
    <n v="162.26"/>
    <n v="45.97"/>
    <n v="5.56"/>
    <n v="5.2"/>
    <n v="0"/>
    <n v="4.3"/>
    <n v="6.98"/>
    <n v="4.18"/>
    <n v="1.38"/>
    <n v="0.47"/>
    <n v="0"/>
    <n v="0"/>
    <n v="0"/>
    <n v="0"/>
    <n v="0"/>
    <n v="0"/>
    <n v="0"/>
    <n v="0"/>
    <n v="654.53"/>
    <n v="511182"/>
    <n v="544793.0578884338"/>
    <m/>
    <m/>
    <m/>
  </r>
  <r>
    <x v="2"/>
    <x v="7"/>
    <x v="0"/>
    <x v="56"/>
    <n v="0.70703281746031754"/>
    <n v="473.71"/>
    <n v="696"/>
    <n v="39.69"/>
    <n v="22.32"/>
    <n v="1.05"/>
    <n v="8.75"/>
    <n v="47.01"/>
    <n v="11.44"/>
    <n v="12.66"/>
    <n v="0"/>
    <n v="24.98"/>
    <n v="9.49"/>
    <n v="4.16"/>
    <n v="2.74"/>
    <n v="0"/>
    <n v="0"/>
    <n v="0"/>
    <n v="0"/>
    <n v="0"/>
    <n v="0"/>
    <n v="0"/>
    <n v="0"/>
    <n v="0"/>
    <n v="658"/>
    <n v="711138"/>
    <n v="586276.18152181082"/>
    <m/>
    <m/>
    <m/>
  </r>
  <r>
    <x v="2"/>
    <x v="7"/>
    <x v="0"/>
    <x v="57"/>
    <n v="0.55210991245626351"/>
    <n v="313.51"/>
    <n v="696"/>
    <n v="66.17"/>
    <n v="0"/>
    <n v="0.36"/>
    <n v="230.25"/>
    <n v="18.850000000000001"/>
    <n v="1.1299999999999999"/>
    <n v="6.96"/>
    <n v="0"/>
    <n v="1"/>
    <n v="15.96"/>
    <n v="8.2200000000000006"/>
    <n v="0.28000000000000003"/>
    <n v="0"/>
    <n v="0"/>
    <n v="0"/>
    <n v="0"/>
    <n v="0"/>
    <n v="0"/>
    <n v="0"/>
    <n v="0"/>
    <n v="0"/>
    <n v="662.68999999999994"/>
    <n v="350556"/>
    <n v="272762.5972541832"/>
    <m/>
    <m/>
    <m/>
  </r>
  <r>
    <x v="2"/>
    <x v="7"/>
    <x v="0"/>
    <x v="58"/>
    <n v="0.7653578901467506"/>
    <n v="516.82000000000005"/>
    <n v="696"/>
    <n v="20.85"/>
    <n v="6.77"/>
    <n v="0.53"/>
    <n v="5.85"/>
    <n v="59.58"/>
    <n v="2.48"/>
    <n v="6.38"/>
    <n v="0"/>
    <n v="13.75"/>
    <n v="4.08"/>
    <n v="26.31"/>
    <n v="0.95"/>
    <n v="0"/>
    <n v="0"/>
    <n v="0"/>
    <n v="0"/>
    <n v="0"/>
    <n v="0"/>
    <n v="0"/>
    <n v="0"/>
    <n v="0"/>
    <n v="664.35"/>
    <n v="869994"/>
    <n v="663342.58679295389"/>
    <m/>
    <m/>
    <m/>
  </r>
  <r>
    <x v="2"/>
    <x v="7"/>
    <x v="0"/>
    <x v="59"/>
    <n v="0.70339404323503718"/>
    <n v="462.25"/>
    <n v="696"/>
    <n v="34.01"/>
    <n v="13.81"/>
    <n v="1.23"/>
    <n v="5.21"/>
    <n v="50.39"/>
    <n v="11.08"/>
    <n v="6.08"/>
    <n v="0.7"/>
    <n v="16.899999999999999"/>
    <n v="9.8000000000000007"/>
    <n v="33.18"/>
    <n v="2.0699999999999998"/>
    <n v="0"/>
    <n v="0"/>
    <n v="0"/>
    <n v="0"/>
    <n v="0"/>
    <n v="0"/>
    <n v="0"/>
    <n v="0"/>
    <n v="0"/>
    <n v="646.71"/>
    <n v="663131"/>
    <n v="911303.92333365732"/>
    <m/>
    <m/>
    <m/>
  </r>
  <r>
    <x v="2"/>
    <x v="7"/>
    <x v="0"/>
    <x v="60"/>
    <n v="0.70143653267792849"/>
    <n v="240.04"/>
    <n v="696"/>
    <n v="15.84"/>
    <n v="60.08"/>
    <n v="0.09"/>
    <n v="278.61"/>
    <n v="4.74"/>
    <n v="5.82"/>
    <n v="0.63"/>
    <n v="0"/>
    <n v="8.5500000000000007"/>
    <n v="5.85"/>
    <n v="4.25"/>
    <n v="1.37"/>
    <n v="0.85"/>
    <n v="0"/>
    <n v="0"/>
    <n v="0"/>
    <n v="0"/>
    <n v="0"/>
    <n v="0"/>
    <n v="0"/>
    <n v="0"/>
    <n v="626.72"/>
    <n v="250627"/>
    <n v="272278.22756469378"/>
    <m/>
    <m/>
    <m/>
  </r>
  <r>
    <x v="2"/>
    <x v="7"/>
    <x v="0"/>
    <x v="61"/>
    <n v="0.76591017562428765"/>
    <n v="502.52"/>
    <n v="696"/>
    <n v="30.08"/>
    <n v="16.920000000000002"/>
    <n v="4.22"/>
    <n v="7.06"/>
    <n v="48.58"/>
    <n v="6.94"/>
    <n v="5.71"/>
    <n v="1.77"/>
    <n v="19.850000000000001"/>
    <n v="2.93"/>
    <n v="10.93"/>
    <n v="1.74"/>
    <n v="0"/>
    <n v="0"/>
    <n v="0"/>
    <n v="0"/>
    <n v="0"/>
    <n v="0"/>
    <n v="0"/>
    <n v="0"/>
    <n v="0"/>
    <n v="659.25"/>
    <n v="811676"/>
    <n v="864788.27413301752"/>
    <m/>
    <m/>
    <m/>
  </r>
  <r>
    <x v="2"/>
    <x v="8"/>
    <x v="1"/>
    <x v="41"/>
    <n v="0.74540456666666677"/>
    <n v="313.12"/>
    <n v="696"/>
    <n v="52.86"/>
    <n v="0"/>
    <n v="2.1"/>
    <n v="80.86"/>
    <n v="21.35"/>
    <n v="5.88"/>
    <n v="1.53"/>
    <n v="2.0699999999999998"/>
    <n v="7.69"/>
    <n v="5.71"/>
    <n v="31.25"/>
    <n v="0.89"/>
    <n v="4.99"/>
    <n v="0"/>
    <n v="0"/>
    <n v="0"/>
    <n v="0"/>
    <n v="0"/>
    <n v="0"/>
    <n v="0"/>
    <n v="0"/>
    <n v="530.29999999999995"/>
    <n v="811440"/>
    <n v="1175168.6628255285"/>
    <m/>
    <m/>
    <m/>
  </r>
  <r>
    <x v="2"/>
    <x v="8"/>
    <x v="2"/>
    <x v="42"/>
    <n v="0.67101163250107909"/>
    <n v="293.11"/>
    <n v="696"/>
    <n v="45.81"/>
    <n v="0.27"/>
    <n v="13.59"/>
    <n v="130.06"/>
    <n v="60.72"/>
    <n v="1.26"/>
    <n v="9.76"/>
    <n v="3.57"/>
    <n v="4.29"/>
    <n v="18.920000000000002"/>
    <n v="37.200000000000003"/>
    <n v="2.0699999999999998"/>
    <n v="0.55000000000000004"/>
    <n v="0"/>
    <n v="0"/>
    <n v="0"/>
    <n v="0"/>
    <n v="0"/>
    <n v="0"/>
    <n v="0"/>
    <n v="0"/>
    <n v="621.18000000000006"/>
    <n v="753120"/>
    <n v="1007762.9773089309"/>
    <m/>
    <m/>
    <m/>
  </r>
  <r>
    <x v="2"/>
    <x v="8"/>
    <x v="2"/>
    <x v="43"/>
    <n v="0.67241705007002495"/>
    <n v="429.42"/>
    <n v="696"/>
    <n v="49.63"/>
    <n v="0"/>
    <n v="9.27"/>
    <n v="34.14"/>
    <n v="61.81"/>
    <n v="1.1499999999999999"/>
    <n v="9.06"/>
    <n v="0.63"/>
    <n v="10.46"/>
    <n v="7.96"/>
    <n v="13.77"/>
    <n v="1.97"/>
    <n v="1.71"/>
    <n v="0"/>
    <n v="0"/>
    <n v="0"/>
    <n v="0"/>
    <n v="0"/>
    <n v="0"/>
    <n v="0"/>
    <n v="0"/>
    <n v="630.98"/>
    <n v="1014597"/>
    <n v="1044653.9526300891"/>
    <m/>
    <m/>
    <m/>
  </r>
  <r>
    <x v="2"/>
    <x v="8"/>
    <x v="2"/>
    <x v="44"/>
    <n v="0.61782148870977227"/>
    <n v="401.1"/>
    <n v="696"/>
    <n v="109.58"/>
    <n v="0.45"/>
    <n v="8.11"/>
    <n v="11.34"/>
    <n v="19.22"/>
    <n v="1.81"/>
    <n v="15.96"/>
    <n v="0"/>
    <n v="14.74"/>
    <n v="0.2"/>
    <n v="45.38"/>
    <n v="2.85"/>
    <n v="0"/>
    <n v="2.0699999999999998"/>
    <n v="0"/>
    <n v="0"/>
    <n v="0"/>
    <n v="0"/>
    <n v="0"/>
    <n v="0"/>
    <n v="0"/>
    <n v="632.80999999999995"/>
    <n v="1005120"/>
    <n v="1050045.0547806877"/>
    <m/>
    <m/>
    <m/>
  </r>
  <r>
    <x v="2"/>
    <x v="8"/>
    <x v="2"/>
    <x v="45"/>
    <n v="0.626"/>
    <n v="356.87"/>
    <n v="696"/>
    <n v="147.57"/>
    <n v="0"/>
    <n v="15.59"/>
    <n v="8.15"/>
    <n v="14.04"/>
    <n v="0.5"/>
    <n v="12.89"/>
    <n v="0"/>
    <n v="25.42"/>
    <n v="5.54"/>
    <n v="21.14"/>
    <n v="2.85"/>
    <n v="0.52"/>
    <n v="0"/>
    <n v="0"/>
    <n v="0"/>
    <n v="0"/>
    <n v="0"/>
    <n v="0"/>
    <n v="0"/>
    <n v="0"/>
    <n v="611.08000000000004"/>
    <n v="806793"/>
    <n v="941333.26011862431"/>
    <m/>
    <m/>
    <m/>
  </r>
  <r>
    <x v="2"/>
    <x v="8"/>
    <x v="6"/>
    <x v="46"/>
    <n v="0.61838199732905974"/>
    <n v="376.34"/>
    <n v="696"/>
    <n v="119.88"/>
    <n v="3.44"/>
    <n v="13.17"/>
    <n v="26.7"/>
    <n v="15.69"/>
    <n v="2.2599999999999998"/>
    <n v="6.1"/>
    <n v="1.1399999999999999"/>
    <n v="6.81"/>
    <n v="0.3"/>
    <n v="32.299999999999997"/>
    <n v="2.76"/>
    <n v="6.16"/>
    <n v="0"/>
    <n v="0"/>
    <n v="0"/>
    <n v="0"/>
    <n v="0"/>
    <n v="0"/>
    <n v="0"/>
    <n v="0"/>
    <n v="613.04999999999995"/>
    <n v="895086"/>
    <n v="821373.29426807666"/>
    <m/>
    <m/>
    <m/>
  </r>
  <r>
    <x v="2"/>
    <x v="8"/>
    <x v="4"/>
    <x v="47"/>
    <n v="0.71599503628715677"/>
    <n v="344.85"/>
    <n v="696"/>
    <n v="73.45"/>
    <n v="16.88"/>
    <n v="13.57"/>
    <n v="106.09"/>
    <n v="0"/>
    <n v="0.74"/>
    <n v="4.5999999999999996"/>
    <n v="0.65"/>
    <n v="16.149999999999999"/>
    <n v="0.73"/>
    <n v="42.55"/>
    <n v="0.48"/>
    <n v="1.41"/>
    <n v="0"/>
    <n v="0"/>
    <n v="0"/>
    <n v="0"/>
    <n v="0"/>
    <n v="0"/>
    <n v="0"/>
    <n v="0"/>
    <n v="622.15000000000009"/>
    <n v="263760"/>
    <n v="295166.52021548385"/>
    <m/>
    <m/>
    <m/>
  </r>
  <r>
    <x v="2"/>
    <x v="8"/>
    <x v="4"/>
    <x v="48"/>
    <n v="0.72165156208032299"/>
    <n v="358.79"/>
    <n v="696"/>
    <n v="72.150000000000006"/>
    <n v="7.26"/>
    <n v="8.85"/>
    <n v="113.74"/>
    <n v="0"/>
    <n v="1.08"/>
    <n v="4.04"/>
    <n v="0.09"/>
    <n v="21.34"/>
    <n v="0.06"/>
    <n v="36.18"/>
    <n v="0.8"/>
    <n v="0.76"/>
    <n v="12"/>
    <n v="0"/>
    <n v="0"/>
    <n v="0"/>
    <n v="0"/>
    <n v="0"/>
    <n v="0"/>
    <n v="0"/>
    <n v="637.1400000000001"/>
    <n v="277490"/>
    <n v="224695.24943384508"/>
    <m/>
    <m/>
    <m/>
  </r>
  <r>
    <x v="2"/>
    <x v="8"/>
    <x v="8"/>
    <x v="49"/>
    <n v="0.72580682677469133"/>
    <n v="371.45"/>
    <n v="696"/>
    <n v="79.790000000000006"/>
    <n v="45.64"/>
    <n v="17.36"/>
    <n v="96.42"/>
    <n v="1.33"/>
    <n v="3.23"/>
    <n v="10.91"/>
    <n v="0"/>
    <n v="12.55"/>
    <n v="3.02"/>
    <n v="14.12"/>
    <n v="0.88"/>
    <n v="0"/>
    <n v="0"/>
    <n v="0"/>
    <n v="0"/>
    <n v="0"/>
    <n v="0"/>
    <n v="0"/>
    <n v="0"/>
    <n v="0"/>
    <n v="656.7"/>
    <n v="222608"/>
    <n v="270108.03649795701"/>
    <m/>
    <m/>
    <m/>
  </r>
  <r>
    <x v="2"/>
    <x v="8"/>
    <x v="8"/>
    <x v="50"/>
    <n v="0.75145734698480549"/>
    <n v="412.87"/>
    <n v="696"/>
    <n v="71.75"/>
    <n v="13.24"/>
    <n v="3.24"/>
    <n v="15.88"/>
    <n v="1.27"/>
    <n v="10.41"/>
    <n v="34.229999999999997"/>
    <n v="0"/>
    <n v="11.01"/>
    <n v="4.18"/>
    <n v="53.57"/>
    <n v="2.67"/>
    <n v="0"/>
    <n v="0"/>
    <n v="0"/>
    <n v="0"/>
    <n v="0"/>
    <n v="0"/>
    <n v="0"/>
    <n v="0"/>
    <n v="0"/>
    <n v="634.31999999999994"/>
    <n v="272836"/>
    <n v="292600.61903673096"/>
    <m/>
    <m/>
    <m/>
  </r>
  <r>
    <x v="2"/>
    <x v="8"/>
    <x v="8"/>
    <x v="51"/>
    <n v="0.7637050331116042"/>
    <n v="426.1"/>
    <n v="696"/>
    <n v="82.01"/>
    <n v="19.22"/>
    <n v="10.26"/>
    <n v="24.71"/>
    <n v="1"/>
    <n v="11.8"/>
    <n v="24.77"/>
    <n v="2.71"/>
    <n v="12.83"/>
    <n v="1.29"/>
    <n v="27.28"/>
    <n v="2.59"/>
    <n v="0.1"/>
    <n v="0"/>
    <n v="0"/>
    <n v="0"/>
    <n v="0"/>
    <n v="0"/>
    <n v="0"/>
    <n v="0"/>
    <n v="0"/>
    <n v="646.67000000000007"/>
    <n v="274094"/>
    <n v="318927.82961665938"/>
    <m/>
    <m/>
    <m/>
  </r>
  <r>
    <x v="2"/>
    <x v="8"/>
    <x v="8"/>
    <x v="52"/>
    <n v="0.74875105232954542"/>
    <n v="380.16"/>
    <n v="696"/>
    <n v="56.91"/>
    <n v="21.83"/>
    <n v="2.85"/>
    <n v="87.85"/>
    <n v="1.72"/>
    <n v="6.15"/>
    <n v="10.6"/>
    <n v="0.04"/>
    <n v="15.86"/>
    <n v="2.75"/>
    <n v="21.15"/>
    <n v="0.79"/>
    <n v="0"/>
    <n v="0"/>
    <n v="0"/>
    <n v="0"/>
    <n v="0"/>
    <n v="0"/>
    <n v="0"/>
    <n v="0"/>
    <n v="0"/>
    <n v="608.66000000000008"/>
    <n v="242488"/>
    <n v="173528.3260925338"/>
    <m/>
    <m/>
    <m/>
  </r>
  <r>
    <x v="2"/>
    <x v="8"/>
    <x v="4"/>
    <x v="53"/>
    <n v="0.72165151077330081"/>
    <n v="382.19"/>
    <n v="696"/>
    <n v="80.959999999999994"/>
    <n v="1.78"/>
    <n v="29.76"/>
    <n v="105.16"/>
    <n v="0.2"/>
    <n v="4.4000000000000004"/>
    <n v="7.93"/>
    <n v="0.86"/>
    <n v="13.77"/>
    <n v="1.33"/>
    <n v="29.9"/>
    <n v="1.38"/>
    <n v="0.41"/>
    <n v="0"/>
    <n v="0"/>
    <n v="0"/>
    <n v="0"/>
    <n v="0"/>
    <n v="0"/>
    <n v="0"/>
    <n v="0"/>
    <n v="660.03"/>
    <n v="334680"/>
    <n v="370497.59548501641"/>
    <m/>
    <m/>
    <m/>
  </r>
  <r>
    <x v="2"/>
    <x v="8"/>
    <x v="0"/>
    <x v="54"/>
    <n v="0.63938618896116128"/>
    <n v="270.05"/>
    <n v="696"/>
    <n v="80.010000000000005"/>
    <n v="29.8"/>
    <n v="0.35"/>
    <n v="137.13"/>
    <n v="33.130000000000003"/>
    <n v="2.2400000000000002"/>
    <n v="6.23"/>
    <n v="0"/>
    <n v="1.22"/>
    <n v="9.23"/>
    <n v="1.24"/>
    <n v="1"/>
    <n v="0.25"/>
    <n v="0"/>
    <n v="0"/>
    <n v="0"/>
    <n v="0"/>
    <n v="0"/>
    <n v="0"/>
    <n v="0"/>
    <n v="0"/>
    <n v="571.88000000000011"/>
    <n v="341608"/>
    <n v="343093.73573522503"/>
    <m/>
    <m/>
    <m/>
  </r>
  <r>
    <x v="2"/>
    <x v="8"/>
    <x v="0"/>
    <x v="55"/>
    <n v="0.75923299621212126"/>
    <n v="451.18"/>
    <n v="696"/>
    <n v="29.65"/>
    <n v="67.95"/>
    <n v="3.67"/>
    <n v="81.94"/>
    <n v="67.260000000000005"/>
    <n v="6.24"/>
    <n v="3.95"/>
    <n v="3.01"/>
    <n v="3.87"/>
    <n v="10.119999999999999"/>
    <n v="-68.12"/>
    <n v="2.15"/>
    <n v="1.73"/>
    <n v="0"/>
    <n v="0"/>
    <n v="0"/>
    <n v="0"/>
    <n v="0"/>
    <n v="0"/>
    <n v="0"/>
    <n v="0"/>
    <n v="664.59999999999991"/>
    <n v="510736"/>
    <n v="499942.92476789799"/>
    <m/>
    <m/>
    <m/>
  </r>
  <r>
    <x v="2"/>
    <x v="8"/>
    <x v="0"/>
    <x v="56"/>
    <n v="0.70703281746031754"/>
    <n v="457.95"/>
    <n v="696"/>
    <n v="24.66"/>
    <n v="28.1"/>
    <n v="0.91"/>
    <n v="46.91"/>
    <n v="45.99"/>
    <n v="7.2"/>
    <n v="3.92"/>
    <n v="0"/>
    <n v="11.57"/>
    <n v="9.7799999999999994"/>
    <n v="17.600000000000001"/>
    <n v="2.04"/>
    <n v="0.54"/>
    <n v="0"/>
    <n v="0"/>
    <n v="0"/>
    <n v="0"/>
    <n v="0"/>
    <n v="0"/>
    <n v="0"/>
    <n v="0"/>
    <n v="657.17"/>
    <n v="685224"/>
    <n v="645473.51178585086"/>
    <m/>
    <m/>
    <m/>
  </r>
  <r>
    <x v="2"/>
    <x v="8"/>
    <x v="0"/>
    <x v="57"/>
    <n v="0.55210991245626351"/>
    <n v="198.34"/>
    <n v="696"/>
    <n v="191.97"/>
    <n v="0.63"/>
    <n v="0.94"/>
    <n v="194.79"/>
    <n v="9.82"/>
    <n v="0.52"/>
    <n v="5.95"/>
    <n v="0"/>
    <n v="5.25"/>
    <n v="7.69"/>
    <n v="7.26"/>
    <n v="0.59"/>
    <n v="0.26"/>
    <n v="0"/>
    <n v="0"/>
    <n v="0"/>
    <n v="0"/>
    <n v="0"/>
    <n v="0"/>
    <n v="0"/>
    <n v="0"/>
    <n v="624.00999999999988"/>
    <n v="220509"/>
    <n v="201535.823788184"/>
    <m/>
    <m/>
    <m/>
  </r>
  <r>
    <x v="2"/>
    <x v="8"/>
    <x v="0"/>
    <x v="58"/>
    <n v="0.7653578901467506"/>
    <n v="434.44"/>
    <n v="696"/>
    <n v="34.54"/>
    <n v="5.17"/>
    <n v="5.57"/>
    <n v="74.39"/>
    <n v="50.13"/>
    <n v="2.46"/>
    <n v="5.39"/>
    <n v="0"/>
    <n v="14.22"/>
    <n v="4.74"/>
    <n v="22.92"/>
    <n v="1.57"/>
    <n v="0.22"/>
    <n v="0"/>
    <n v="0"/>
    <n v="0"/>
    <n v="0"/>
    <n v="0"/>
    <n v="0"/>
    <n v="0"/>
    <n v="0"/>
    <n v="655.76"/>
    <n v="695614"/>
    <n v="672907.92037393001"/>
    <m/>
    <m/>
    <m/>
  </r>
  <r>
    <x v="2"/>
    <x v="8"/>
    <x v="0"/>
    <x v="59"/>
    <n v="0.70339404323503718"/>
    <n v="398.22"/>
    <n v="696"/>
    <n v="21.24"/>
    <n v="9.14"/>
    <n v="2.64"/>
    <n v="23.27"/>
    <n v="55.82"/>
    <n v="8.59"/>
    <n v="6.23"/>
    <n v="0"/>
    <n v="11.8"/>
    <n v="7.77"/>
    <n v="16.37"/>
    <n v="1.86"/>
    <n v="0"/>
    <n v="0"/>
    <n v="0"/>
    <n v="0"/>
    <n v="0"/>
    <n v="0"/>
    <n v="0"/>
    <n v="0"/>
    <n v="0"/>
    <n v="562.95000000000005"/>
    <n v="622665"/>
    <n v="505596.41926691"/>
    <m/>
    <m/>
    <m/>
  </r>
  <r>
    <x v="2"/>
    <x v="8"/>
    <x v="0"/>
    <x v="60"/>
    <n v="0.70143653267792849"/>
    <n v="285.93"/>
    <n v="696"/>
    <n v="18.66"/>
    <n v="85.56"/>
    <n v="15.02"/>
    <n v="195"/>
    <n v="9.2799999999999994"/>
    <n v="5.31"/>
    <n v="4.22"/>
    <n v="0.66"/>
    <n v="20.76"/>
    <n v="5.57"/>
    <n v="14.62"/>
    <n v="5.21"/>
    <n v="1.63"/>
    <n v="0"/>
    <n v="0"/>
    <n v="0"/>
    <n v="0"/>
    <n v="0"/>
    <n v="0"/>
    <n v="0"/>
    <n v="0"/>
    <n v="667.43000000000006"/>
    <n v="307780"/>
    <n v="289317.79593125929"/>
    <m/>
    <m/>
    <m/>
  </r>
  <r>
    <x v="2"/>
    <x v="8"/>
    <x v="0"/>
    <x v="61"/>
    <n v="0.76591017562428765"/>
    <n v="449.78"/>
    <n v="696"/>
    <n v="24.53"/>
    <n v="9.76"/>
    <n v="0.54"/>
    <n v="88.13"/>
    <n v="48.16"/>
    <n v="3.13"/>
    <n v="3.18"/>
    <n v="4.93"/>
    <n v="10.63"/>
    <n v="4.2"/>
    <n v="-6.23"/>
    <n v="2.29"/>
    <n v="1.21"/>
    <n v="0"/>
    <n v="0"/>
    <n v="0"/>
    <n v="0"/>
    <n v="0"/>
    <n v="0"/>
    <n v="0"/>
    <n v="0"/>
    <n v="644.24"/>
    <n v="649360"/>
    <n v="649655"/>
    <m/>
    <m/>
    <m/>
  </r>
  <r>
    <x v="2"/>
    <x v="8"/>
    <x v="9"/>
    <x v="62"/>
    <n v="0.63278844078646546"/>
    <n v="383.07"/>
    <n v="696"/>
    <n v="8.6999999999999993"/>
    <n v="0.28999999999999998"/>
    <n v="0"/>
    <n v="8.4"/>
    <n v="0"/>
    <n v="0.55000000000000004"/>
    <n v="0"/>
    <n v="0.43"/>
    <n v="3.37"/>
    <n v="0"/>
    <n v="51.36"/>
    <n v="0.06"/>
    <n v="0"/>
    <n v="0"/>
    <n v="0"/>
    <n v="0"/>
    <n v="77"/>
    <n v="28"/>
    <n v="9"/>
    <n v="2"/>
    <n v="0"/>
    <n v="571.33999999999992"/>
    <n v="2308080"/>
    <n v="2397927.7493153252"/>
    <m/>
    <m/>
    <m/>
  </r>
  <r>
    <x v="2"/>
    <x v="8"/>
    <x v="0"/>
    <x v="63"/>
    <n v="0.70852364194139184"/>
    <n v="424.97"/>
    <n v="696"/>
    <n v="38.950000000000003"/>
    <n v="6.51"/>
    <n v="4.95"/>
    <n v="45.19"/>
    <n v="48.37"/>
    <n v="1.62"/>
    <n v="9.8000000000000007"/>
    <n v="0.14000000000000001"/>
    <n v="13.68"/>
    <n v="7.73"/>
    <n v="46.7"/>
    <n v="1.98"/>
    <n v="0"/>
    <n v="0"/>
    <n v="0"/>
    <n v="0"/>
    <n v="0"/>
    <n v="0"/>
    <n v="0"/>
    <n v="0"/>
    <n v="1"/>
    <n v="651.97"/>
    <n v="678593"/>
    <n v="693885.08785602893"/>
    <m/>
    <m/>
    <m/>
  </r>
  <r>
    <x v="2"/>
    <x v="9"/>
    <x v="1"/>
    <x v="41"/>
    <n v="0.74540456666666677"/>
    <n v="441.79"/>
    <n v="696"/>
    <n v="62.64"/>
    <n v="22.19"/>
    <n v="7.46"/>
    <n v="36.74"/>
    <n v="13.03"/>
    <n v="3.29"/>
    <n v="4.21"/>
    <n v="0"/>
    <n v="1.21"/>
    <n v="18.989999999999998"/>
    <n v="49.68"/>
    <n v="2.0299999999999998"/>
    <n v="0.42"/>
    <n v="0"/>
    <n v="0"/>
    <n v="0"/>
    <n v="0"/>
    <n v="0"/>
    <n v="0"/>
    <n v="0"/>
    <n v="0"/>
    <n v="663.68000000000006"/>
    <n v="1148400"/>
    <m/>
    <m/>
    <m/>
    <m/>
  </r>
  <r>
    <x v="2"/>
    <x v="9"/>
    <x v="2"/>
    <x v="42"/>
    <n v="0.67101163250107909"/>
    <n v="345.84"/>
    <n v="696"/>
    <n v="54.78"/>
    <n v="4.42"/>
    <n v="10.11"/>
    <n v="22.22"/>
    <n v="56.08"/>
    <n v="2.78"/>
    <n v="15.95"/>
    <n v="0"/>
    <n v="6.43"/>
    <n v="24.19"/>
    <n v="43.83"/>
    <n v="1.65"/>
    <n v="2.96"/>
    <n v="1.45"/>
    <n v="0"/>
    <n v="0"/>
    <n v="0"/>
    <n v="0"/>
    <n v="0"/>
    <n v="0"/>
    <n v="0"/>
    <n v="592.69000000000005"/>
    <n v="858589"/>
    <m/>
    <m/>
    <m/>
    <m/>
  </r>
  <r>
    <x v="2"/>
    <x v="9"/>
    <x v="2"/>
    <x v="43"/>
    <n v="0.67241705007002495"/>
    <n v="345.77"/>
    <n v="696"/>
    <n v="109.93"/>
    <n v="7.4"/>
    <n v="32.56"/>
    <n v="25.61"/>
    <n v="30.33"/>
    <n v="3.78"/>
    <n v="24.19"/>
    <n v="2.0299999999999998"/>
    <n v="6.12"/>
    <n v="13.29"/>
    <n v="42.25"/>
    <n v="4.49"/>
    <n v="0"/>
    <n v="0"/>
    <n v="0"/>
    <n v="0"/>
    <n v="0"/>
    <n v="0"/>
    <n v="0"/>
    <n v="0"/>
    <n v="0"/>
    <n v="647.75"/>
    <n v="809979"/>
    <m/>
    <m/>
    <m/>
    <m/>
  </r>
  <r>
    <x v="2"/>
    <x v="9"/>
    <x v="2"/>
    <x v="44"/>
    <n v="0.61782148870977227"/>
    <n v="371.96"/>
    <n v="696"/>
    <n v="135.37"/>
    <n v="4.29"/>
    <n v="1.84"/>
    <n v="14.21"/>
    <n v="13.05"/>
    <n v="5.4"/>
    <n v="23.09"/>
    <n v="0"/>
    <n v="4.4400000000000004"/>
    <n v="5.55"/>
    <n v="44.74"/>
    <n v="4.8"/>
    <n v="0"/>
    <n v="0"/>
    <n v="0"/>
    <n v="0"/>
    <n v="0"/>
    <n v="0"/>
    <n v="0"/>
    <n v="0"/>
    <n v="0"/>
    <n v="628.74"/>
    <n v="981120"/>
    <m/>
    <m/>
    <m/>
    <m/>
  </r>
  <r>
    <x v="2"/>
    <x v="9"/>
    <x v="2"/>
    <x v="45"/>
    <n v="0.626"/>
    <n v="228.97"/>
    <n v="696"/>
    <n v="56.86"/>
    <n v="2.0699999999999998"/>
    <n v="0.28000000000000003"/>
    <n v="6.28"/>
    <n v="10.07"/>
    <n v="0.99"/>
    <n v="5.0999999999999996"/>
    <n v="0.46"/>
    <n v="5.6"/>
    <n v="2.25"/>
    <n v="-0.02"/>
    <n v="1.62"/>
    <n v="0"/>
    <n v="0"/>
    <n v="0"/>
    <n v="0"/>
    <n v="0"/>
    <n v="0"/>
    <n v="0"/>
    <n v="0"/>
    <n v="0"/>
    <n v="320.52999999999997"/>
    <n v="521274"/>
    <m/>
    <m/>
    <m/>
    <m/>
  </r>
  <r>
    <x v="2"/>
    <x v="9"/>
    <x v="6"/>
    <x v="46"/>
    <n v="0.61838199732905974"/>
    <n v="374.36"/>
    <n v="696"/>
    <n v="112.01"/>
    <n v="3.71"/>
    <n v="9.82"/>
    <n v="21.13"/>
    <n v="20.89"/>
    <n v="2.09"/>
    <n v="1.47"/>
    <n v="3.49"/>
    <n v="11.29"/>
    <n v="2.4900000000000002"/>
    <n v="29.77"/>
    <n v="2.2599999999999998"/>
    <n v="10.33"/>
    <n v="0"/>
    <n v="0"/>
    <n v="0"/>
    <n v="0"/>
    <n v="0"/>
    <n v="0"/>
    <n v="0"/>
    <n v="0"/>
    <n v="605.11"/>
    <n v="898140"/>
    <m/>
    <m/>
    <m/>
    <m/>
  </r>
  <r>
    <x v="2"/>
    <x v="9"/>
    <x v="4"/>
    <x v="47"/>
    <n v="0.71599503628715677"/>
    <n v="395.29"/>
    <n v="696"/>
    <n v="138.32"/>
    <n v="7.32"/>
    <n v="0.67"/>
    <n v="5.16"/>
    <n v="0"/>
    <n v="0.91"/>
    <n v="1.48"/>
    <n v="3.53"/>
    <n v="0.88"/>
    <n v="1.51"/>
    <n v="33.68"/>
    <n v="0.27"/>
    <n v="0.35"/>
    <n v="0"/>
    <n v="0"/>
    <n v="0"/>
    <n v="0"/>
    <n v="0"/>
    <n v="0"/>
    <n v="0"/>
    <n v="0"/>
    <n v="589.37"/>
    <n v="319200"/>
    <m/>
    <m/>
    <m/>
    <m/>
  </r>
  <r>
    <x v="2"/>
    <x v="9"/>
    <x v="4"/>
    <x v="48"/>
    <n v="0.72165156208032299"/>
    <n v="241.71"/>
    <n v="696"/>
    <n v="208.72"/>
    <n v="1.32"/>
    <n v="8.8800000000000008"/>
    <n v="54.21"/>
    <n v="0"/>
    <n v="1.21"/>
    <n v="2.66"/>
    <n v="3.27"/>
    <n v="7.08"/>
    <n v="0.73"/>
    <n v="35.65"/>
    <n v="0.56000000000000005"/>
    <n v="0.24"/>
    <n v="0"/>
    <n v="0"/>
    <n v="0"/>
    <n v="0"/>
    <n v="0"/>
    <n v="0"/>
    <n v="0"/>
    <n v="0"/>
    <n v="566.24"/>
    <n v="185760"/>
    <m/>
    <m/>
    <m/>
    <m/>
  </r>
  <r>
    <x v="2"/>
    <x v="9"/>
    <x v="8"/>
    <x v="49"/>
    <n v="0.72580682677469133"/>
    <n v="403.69"/>
    <n v="696"/>
    <n v="84.16"/>
    <n v="31.69"/>
    <n v="38.9"/>
    <n v="29.45"/>
    <n v="0.75"/>
    <n v="10.81"/>
    <n v="11.4"/>
    <n v="0"/>
    <n v="4.5199999999999996"/>
    <n v="0.69"/>
    <n v="53.61"/>
    <n v="1.76"/>
    <n v="0.59"/>
    <n v="0"/>
    <n v="0"/>
    <n v="0"/>
    <n v="0"/>
    <n v="0"/>
    <n v="0"/>
    <n v="0"/>
    <n v="0"/>
    <n v="672.02"/>
    <n v="248324"/>
    <m/>
    <m/>
    <m/>
    <m/>
  </r>
  <r>
    <x v="2"/>
    <x v="9"/>
    <x v="8"/>
    <x v="50"/>
    <n v="0.75145734698480549"/>
    <n v="438.32"/>
    <n v="696"/>
    <n v="73.680000000000007"/>
    <n v="6.27"/>
    <n v="2.81"/>
    <n v="10.87"/>
    <n v="2.09"/>
    <n v="14.02"/>
    <n v="58.55"/>
    <n v="0"/>
    <n v="1.36"/>
    <n v="20.87"/>
    <n v="32.5"/>
    <n v="4.38"/>
    <n v="0"/>
    <n v="0"/>
    <n v="0"/>
    <n v="0"/>
    <n v="0"/>
    <n v="0"/>
    <n v="0"/>
    <n v="0"/>
    <n v="0"/>
    <n v="665.72"/>
    <n v="303505"/>
    <m/>
    <m/>
    <m/>
    <m/>
  </r>
  <r>
    <x v="2"/>
    <x v="9"/>
    <x v="8"/>
    <x v="51"/>
    <n v="0.7637050331116042"/>
    <n v="445.67"/>
    <n v="696"/>
    <n v="83.89"/>
    <n v="22.65"/>
    <n v="2.09"/>
    <n v="12.24"/>
    <n v="0.96"/>
    <n v="13.22"/>
    <n v="33.49"/>
    <n v="0"/>
    <n v="0.77"/>
    <n v="2.52"/>
    <n v="50.84"/>
    <n v="3.2"/>
    <n v="0"/>
    <n v="0"/>
    <n v="0"/>
    <n v="0"/>
    <n v="0"/>
    <n v="0"/>
    <n v="0"/>
    <n v="0"/>
    <n v="0"/>
    <n v="671.54"/>
    <n v="309231"/>
    <m/>
    <m/>
    <m/>
    <m/>
  </r>
  <r>
    <x v="2"/>
    <x v="9"/>
    <x v="8"/>
    <x v="52"/>
    <n v="0.74875105232954542"/>
    <n v="427.88"/>
    <n v="696"/>
    <n v="78.39"/>
    <n v="36.32"/>
    <n v="0.74"/>
    <n v="45.3"/>
    <n v="0.42"/>
    <n v="9.81"/>
    <n v="18.170000000000002"/>
    <n v="0.7"/>
    <n v="4.78"/>
    <n v="9.68"/>
    <n v="35.18"/>
    <n v="1.19"/>
    <n v="0.04"/>
    <n v="0"/>
    <n v="0"/>
    <n v="0"/>
    <n v="0"/>
    <n v="0"/>
    <n v="0"/>
    <n v="0"/>
    <n v="0"/>
    <n v="668.59999999999991"/>
    <n v="283783"/>
    <m/>
    <m/>
    <m/>
    <m/>
  </r>
  <r>
    <x v="2"/>
    <x v="9"/>
    <x v="4"/>
    <x v="53"/>
    <n v="0.72165151077330081"/>
    <n v="361.03"/>
    <n v="696"/>
    <n v="206.85"/>
    <n v="8.2200000000000006"/>
    <n v="1.54"/>
    <n v="27.75"/>
    <n v="0.22"/>
    <n v="3.18"/>
    <n v="6.09"/>
    <n v="0"/>
    <n v="2.29"/>
    <n v="17.37"/>
    <n v="33.270000000000003"/>
    <n v="0.95"/>
    <n v="0"/>
    <n v="1.51"/>
    <n v="0"/>
    <n v="0"/>
    <n v="0"/>
    <n v="0"/>
    <n v="0"/>
    <n v="0"/>
    <n v="0"/>
    <n v="670.27"/>
    <n v="329640"/>
    <m/>
    <m/>
    <m/>
    <m/>
  </r>
  <r>
    <x v="2"/>
    <x v="9"/>
    <x v="0"/>
    <x v="55"/>
    <n v="0.75923299621212126"/>
    <n v="423.61"/>
    <n v="696"/>
    <n v="51.71"/>
    <n v="31.94"/>
    <n v="19.7"/>
    <n v="74.069999999999993"/>
    <n v="49.37"/>
    <n v="5.33"/>
    <n v="4.99"/>
    <n v="0"/>
    <n v="1.1299999999999999"/>
    <n v="6.09"/>
    <n v="-59.41"/>
    <n v="2.1"/>
    <n v="1.92"/>
    <n v="0"/>
    <n v="0"/>
    <n v="0"/>
    <n v="0"/>
    <n v="0"/>
    <n v="0"/>
    <n v="0"/>
    <n v="0"/>
    <n v="612.55000000000007"/>
    <n v="494372"/>
    <m/>
    <m/>
    <m/>
    <m/>
  </r>
  <r>
    <x v="2"/>
    <x v="9"/>
    <x v="0"/>
    <x v="56"/>
    <n v="0.70703281746031754"/>
    <n v="350.9"/>
    <n v="696"/>
    <n v="65.010000000000005"/>
    <n v="19.71"/>
    <n v="11.47"/>
    <n v="59.52"/>
    <n v="58.96"/>
    <n v="4.58"/>
    <n v="4.28"/>
    <n v="0.47"/>
    <n v="8.58"/>
    <n v="10.76"/>
    <n v="56.01"/>
    <n v="2"/>
    <n v="1.37"/>
    <n v="12"/>
    <n v="0"/>
    <n v="0"/>
    <n v="0"/>
    <n v="0"/>
    <n v="0"/>
    <n v="0"/>
    <n v="0"/>
    <n v="665.62"/>
    <n v="522001"/>
    <m/>
    <m/>
    <m/>
    <m/>
  </r>
  <r>
    <x v="2"/>
    <x v="9"/>
    <x v="0"/>
    <x v="57"/>
    <n v="0.55210991245626351"/>
    <n v="194.69"/>
    <n v="696"/>
    <n v="138.46"/>
    <n v="24.32"/>
    <n v="2.44"/>
    <n v="68.23"/>
    <n v="19.32"/>
    <n v="2.6"/>
    <n v="4.33"/>
    <n v="0"/>
    <n v="2.61"/>
    <n v="12.47"/>
    <n v="5.18"/>
    <n v="1.18"/>
    <n v="0"/>
    <n v="7.84"/>
    <n v="0"/>
    <n v="0"/>
    <n v="0"/>
    <n v="0"/>
    <n v="0"/>
    <n v="0"/>
    <n v="0"/>
    <n v="483.67"/>
    <n v="209396"/>
    <m/>
    <m/>
    <m/>
    <m/>
  </r>
  <r>
    <x v="2"/>
    <x v="9"/>
    <x v="0"/>
    <x v="58"/>
    <n v="0.7653578901467506"/>
    <n v="494.51"/>
    <n v="696"/>
    <n v="12.74"/>
    <n v="3.44"/>
    <n v="20.29"/>
    <n v="24.23"/>
    <n v="53.43"/>
    <n v="1.26"/>
    <n v="2.76"/>
    <n v="0"/>
    <n v="6.48"/>
    <n v="2.16"/>
    <n v="42.52"/>
    <n v="1.31"/>
    <n v="0"/>
    <n v="0"/>
    <n v="0"/>
    <n v="0"/>
    <n v="0"/>
    <n v="0"/>
    <n v="0"/>
    <n v="0"/>
    <n v="0"/>
    <n v="665.13"/>
    <n v="851508"/>
    <m/>
    <m/>
    <m/>
    <m/>
  </r>
  <r>
    <x v="2"/>
    <x v="9"/>
    <x v="0"/>
    <x v="59"/>
    <n v="0.70339404323503718"/>
    <n v="309.67"/>
    <n v="696"/>
    <n v="45.82"/>
    <n v="29.67"/>
    <n v="6.6"/>
    <n v="83.8"/>
    <n v="39.76"/>
    <n v="11.61"/>
    <n v="1.24"/>
    <n v="0"/>
    <n v="8.25"/>
    <n v="18.190000000000001"/>
    <n v="86.57"/>
    <n v="3.44"/>
    <n v="0"/>
    <n v="15.64"/>
    <n v="0"/>
    <n v="0"/>
    <n v="0"/>
    <n v="0"/>
    <n v="0"/>
    <n v="0"/>
    <n v="0"/>
    <n v="660.26"/>
    <n v="445466"/>
    <m/>
    <m/>
    <m/>
    <m/>
  </r>
  <r>
    <x v="2"/>
    <x v="9"/>
    <x v="0"/>
    <x v="60"/>
    <n v="0.70143653267792849"/>
    <n v="345.57"/>
    <n v="696"/>
    <n v="17.309999999999999"/>
    <n v="49.25"/>
    <n v="21.63"/>
    <n v="125.49"/>
    <n v="10.17"/>
    <n v="7.08"/>
    <n v="1.87"/>
    <n v="0.59"/>
    <n v="20.329999999999998"/>
    <n v="25.47"/>
    <n v="26.83"/>
    <n v="4.3499999999999996"/>
    <n v="3.85"/>
    <n v="0"/>
    <n v="0"/>
    <n v="0"/>
    <n v="0"/>
    <n v="0"/>
    <n v="0"/>
    <n v="0"/>
    <n v="0"/>
    <n v="659.79000000000008"/>
    <n v="369830"/>
    <m/>
    <m/>
    <m/>
    <m/>
  </r>
  <r>
    <x v="2"/>
    <x v="9"/>
    <x v="0"/>
    <x v="61"/>
    <n v="0.76591017562428765"/>
    <n v="464.69"/>
    <n v="696"/>
    <n v="30.79"/>
    <n v="26.34"/>
    <n v="6.51"/>
    <n v="19.88"/>
    <n v="54.57"/>
    <n v="3.58"/>
    <n v="3.39"/>
    <n v="0"/>
    <n v="16.829999999999998"/>
    <n v="8.57"/>
    <n v="27.37"/>
    <n v="2.99"/>
    <n v="2.16"/>
    <n v="0"/>
    <n v="0"/>
    <n v="0"/>
    <n v="0"/>
    <n v="0"/>
    <n v="0"/>
    <n v="0"/>
    <n v="0"/>
    <n v="667.67"/>
    <n v="746773"/>
    <m/>
    <m/>
    <m/>
    <m/>
  </r>
  <r>
    <x v="2"/>
    <x v="9"/>
    <x v="9"/>
    <x v="62"/>
    <n v="0.63278844078646546"/>
    <n v="0"/>
    <n v="696"/>
    <n v="0"/>
    <n v="0"/>
    <n v="0"/>
    <n v="0"/>
    <n v="0"/>
    <n v="0"/>
    <n v="0"/>
    <n v="0"/>
    <n v="0"/>
    <n v="0"/>
    <n v="0"/>
    <n v="0"/>
    <n v="0"/>
    <n v="0"/>
    <n v="0"/>
    <n v="0"/>
    <n v="0"/>
    <n v="0"/>
    <n v="672"/>
    <n v="0"/>
    <n v="0"/>
    <n v="672"/>
    <n v="2414170"/>
    <m/>
    <m/>
    <m/>
    <m/>
  </r>
  <r>
    <x v="2"/>
    <x v="9"/>
    <x v="0"/>
    <x v="63"/>
    <n v="0.70852364194139184"/>
    <n v="446.86"/>
    <n v="696"/>
    <n v="27.51"/>
    <n v="23.32"/>
    <n v="9.39"/>
    <n v="26.75"/>
    <n v="63.45"/>
    <n v="3.55"/>
    <n v="1.81"/>
    <n v="0.26"/>
    <n v="6.95"/>
    <n v="27.55"/>
    <n v="15.78"/>
    <n v="1.4"/>
    <n v="0"/>
    <n v="7.83"/>
    <n v="0"/>
    <n v="0"/>
    <n v="0"/>
    <n v="0"/>
    <n v="0"/>
    <n v="0"/>
    <n v="0"/>
    <n v="662.41000000000008"/>
    <n v="748744"/>
    <m/>
    <m/>
    <m/>
    <m/>
  </r>
  <r>
    <x v="2"/>
    <x v="10"/>
    <x v="1"/>
    <x v="41"/>
    <n v="0.74540456666666677"/>
    <n v="519.25"/>
    <n v="744"/>
    <n v="47.16"/>
    <n v="0.51"/>
    <n v="2.52"/>
    <n v="62.47"/>
    <n v="24.04"/>
    <n v="4.3099999999999996"/>
    <n v="1.8"/>
    <n v="0"/>
    <n v="7.27"/>
    <n v="9.09"/>
    <n v="35.65"/>
    <n v="0.52"/>
    <n v="4.22"/>
    <n v="0"/>
    <n v="0"/>
    <n v="0"/>
    <n v="0"/>
    <n v="0"/>
    <n v="0"/>
    <n v="0"/>
    <n v="0"/>
    <n v="718.81000000000006"/>
    <n v="1274040"/>
    <n v="1071498.545264734"/>
    <m/>
    <m/>
    <m/>
  </r>
  <r>
    <x v="2"/>
    <x v="10"/>
    <x v="2"/>
    <x v="42"/>
    <n v="0.67101163250107909"/>
    <n v="522.92999999999995"/>
    <n v="744"/>
    <n v="69.28"/>
    <n v="0"/>
    <n v="2.92"/>
    <n v="17.45"/>
    <n v="79.97"/>
    <n v="1.0900000000000001"/>
    <n v="14.35"/>
    <n v="0"/>
    <n v="5.77"/>
    <n v="9.2100000000000009"/>
    <n v="0.44"/>
    <n v="0.59"/>
    <n v="0.3"/>
    <n v="0"/>
    <n v="0"/>
    <n v="0"/>
    <n v="0"/>
    <n v="0"/>
    <n v="0"/>
    <n v="0"/>
    <n v="0"/>
    <n v="724.3"/>
    <n v="1189803"/>
    <n v="1030828.9703502364"/>
    <m/>
    <m/>
    <m/>
  </r>
  <r>
    <x v="2"/>
    <x v="10"/>
    <x v="2"/>
    <x v="43"/>
    <n v="0.67241705007002495"/>
    <n v="476.99"/>
    <n v="744"/>
    <n v="71.94"/>
    <n v="0.22"/>
    <n v="2.82"/>
    <n v="50.44"/>
    <n v="61.27"/>
    <n v="5.37"/>
    <n v="13.16"/>
    <n v="0"/>
    <n v="11.17"/>
    <n v="12.03"/>
    <n v="6.1"/>
    <n v="0.57999999999999996"/>
    <n v="1.87"/>
    <n v="0"/>
    <n v="0"/>
    <n v="0"/>
    <n v="0"/>
    <n v="0"/>
    <n v="0"/>
    <n v="0"/>
    <n v="0"/>
    <n v="713.96"/>
    <n v="1130403"/>
    <n v="748084.71494818432"/>
    <m/>
    <m/>
    <m/>
  </r>
  <r>
    <x v="2"/>
    <x v="10"/>
    <x v="2"/>
    <x v="44"/>
    <n v="0.61782148870977227"/>
    <n v="468.17"/>
    <n v="744"/>
    <n v="119.19"/>
    <n v="0"/>
    <n v="3.91"/>
    <n v="17.11"/>
    <n v="25.53"/>
    <n v="3"/>
    <n v="14.27"/>
    <n v="0.46"/>
    <n v="9.1300000000000008"/>
    <n v="0.46"/>
    <n v="44.75"/>
    <n v="1.1100000000000001"/>
    <n v="0"/>
    <n v="0"/>
    <n v="0"/>
    <n v="0"/>
    <n v="0"/>
    <n v="0"/>
    <n v="0"/>
    <n v="0"/>
    <n v="0"/>
    <n v="707.09"/>
    <n v="1155776"/>
    <n v="1286515.4563054538"/>
    <m/>
    <m/>
    <m/>
  </r>
  <r>
    <x v="2"/>
    <x v="10"/>
    <x v="2"/>
    <x v="45"/>
    <n v="0.626"/>
    <n v="391.89"/>
    <n v="744"/>
    <n v="98.67"/>
    <n v="0"/>
    <n v="2.58"/>
    <n v="43.5"/>
    <n v="16.88"/>
    <n v="1.75"/>
    <n v="6.96"/>
    <n v="1.44"/>
    <n v="44.5"/>
    <n v="5.6"/>
    <n v="92.52"/>
    <n v="0.68"/>
    <n v="1.74"/>
    <n v="0.67"/>
    <n v="0"/>
    <n v="0"/>
    <n v="0"/>
    <n v="0"/>
    <n v="0"/>
    <n v="0"/>
    <n v="0"/>
    <n v="709.38"/>
    <n v="1001585"/>
    <n v="1062928.1500317613"/>
    <m/>
    <m/>
    <m/>
  </r>
  <r>
    <x v="2"/>
    <x v="10"/>
    <x v="6"/>
    <x v="46"/>
    <n v="0.61838199732905974"/>
    <n v="380.19"/>
    <n v="744"/>
    <n v="134.61000000000001"/>
    <n v="6.89"/>
    <n v="23.72"/>
    <n v="34.31"/>
    <n v="16.2"/>
    <n v="5.07"/>
    <n v="4.87"/>
    <n v="5.36"/>
    <n v="8.61"/>
    <n v="0.72"/>
    <n v="35.86"/>
    <n v="1.49"/>
    <n v="7.65"/>
    <n v="0"/>
    <n v="0"/>
    <n v="0"/>
    <n v="0"/>
    <n v="0"/>
    <n v="0"/>
    <n v="0"/>
    <n v="0"/>
    <n v="665.55"/>
    <n v="848227"/>
    <n v="758273.76032213587"/>
    <m/>
    <m/>
    <m/>
  </r>
  <r>
    <x v="2"/>
    <x v="10"/>
    <x v="4"/>
    <x v="47"/>
    <n v="0.71599503628715677"/>
    <n v="481.38"/>
    <n v="744"/>
    <n v="146.53"/>
    <n v="0.21"/>
    <n v="16.579999999999998"/>
    <n v="33.81"/>
    <n v="0.15"/>
    <n v="0.76"/>
    <n v="5.05"/>
    <n v="0"/>
    <n v="1.22"/>
    <n v="0.39"/>
    <n v="32.4"/>
    <n v="0.12"/>
    <n v="0"/>
    <n v="0"/>
    <n v="0"/>
    <n v="0"/>
    <n v="0"/>
    <n v="0"/>
    <n v="0"/>
    <n v="0"/>
    <n v="0"/>
    <n v="718.6"/>
    <n v="354210"/>
    <n v="276257.39585172874"/>
    <m/>
    <m/>
    <m/>
  </r>
  <r>
    <x v="2"/>
    <x v="10"/>
    <x v="4"/>
    <x v="48"/>
    <n v="0.72165156208032299"/>
    <n v="301.64"/>
    <n v="744"/>
    <n v="84.2"/>
    <n v="0"/>
    <n v="0.56999999999999995"/>
    <n v="285.08999999999997"/>
    <n v="0"/>
    <n v="0.46"/>
    <n v="2.57"/>
    <n v="0"/>
    <n v="2.5099999999999998"/>
    <n v="0"/>
    <n v="27.81"/>
    <n v="0.22"/>
    <n v="0"/>
    <n v="0"/>
    <n v="0"/>
    <n v="0"/>
    <n v="0"/>
    <n v="0"/>
    <n v="0"/>
    <n v="0"/>
    <n v="0"/>
    <n v="705.06999999999994"/>
    <n v="214475"/>
    <n v="263611.96470187476"/>
    <m/>
    <m/>
    <m/>
  </r>
  <r>
    <x v="2"/>
    <x v="10"/>
    <x v="8"/>
    <x v="49"/>
    <n v="0.72580682677469133"/>
    <n v="534.48"/>
    <n v="744"/>
    <n v="93.63"/>
    <n v="0.31"/>
    <n v="0.84"/>
    <n v="16.899999999999999"/>
    <n v="0.47"/>
    <n v="14.31"/>
    <n v="20.18"/>
    <n v="0"/>
    <n v="2.98"/>
    <n v="1.66"/>
    <n v="28.6"/>
    <n v="1.69"/>
    <n v="0.02"/>
    <n v="0"/>
    <n v="0"/>
    <n v="0"/>
    <n v="0"/>
    <n v="0"/>
    <n v="0"/>
    <n v="0"/>
    <n v="0"/>
    <n v="716.07"/>
    <n v="310595"/>
    <n v="204534.30579131693"/>
    <m/>
    <m/>
    <m/>
  </r>
  <r>
    <x v="2"/>
    <x v="10"/>
    <x v="8"/>
    <x v="50"/>
    <n v="0.75145734698480549"/>
    <n v="527.64"/>
    <n v="744"/>
    <n v="93"/>
    <n v="5.0999999999999996"/>
    <n v="8.67"/>
    <n v="6.02"/>
    <n v="1.1399999999999999"/>
    <n v="26.61"/>
    <n v="24.98"/>
    <n v="0"/>
    <n v="1.44"/>
    <n v="2.0499999999999998"/>
    <n v="14.44"/>
    <n v="4.17"/>
    <n v="0.71"/>
    <n v="0"/>
    <n v="0"/>
    <n v="0"/>
    <n v="0"/>
    <n v="0"/>
    <n v="0"/>
    <n v="0"/>
    <n v="0"/>
    <n v="715.97"/>
    <n v="299547"/>
    <n v="422613.01132095919"/>
    <m/>
    <m/>
    <m/>
  </r>
  <r>
    <x v="2"/>
    <x v="10"/>
    <x v="8"/>
    <x v="51"/>
    <n v="0.7637050331116042"/>
    <n v="479.85"/>
    <n v="744"/>
    <n v="50.39"/>
    <n v="2.14"/>
    <n v="2.5299999999999998"/>
    <n v="11.91"/>
    <n v="1.47"/>
    <n v="14.68"/>
    <n v="11.15"/>
    <n v="2.68"/>
    <n v="2.56"/>
    <n v="0.6"/>
    <n v="46"/>
    <n v="1.37"/>
    <n v="0"/>
    <n v="0"/>
    <n v="0"/>
    <n v="0"/>
    <n v="0"/>
    <n v="0"/>
    <n v="0"/>
    <n v="0"/>
    <n v="0"/>
    <n v="627.33000000000004"/>
    <n v="300551"/>
    <n v="318893.57684933121"/>
    <m/>
    <m/>
    <m/>
  </r>
  <r>
    <x v="2"/>
    <x v="10"/>
    <x v="8"/>
    <x v="52"/>
    <n v="0.74875105232954542"/>
    <n v="590.72"/>
    <n v="744"/>
    <n v="99.65"/>
    <n v="8.15"/>
    <n v="1.1599999999999999"/>
    <n v="8.2100000000000009"/>
    <n v="0.69"/>
    <n v="16.329999999999998"/>
    <n v="21.03"/>
    <n v="0"/>
    <n v="2.92"/>
    <n v="0.41"/>
    <n v="-35.86"/>
    <n v="1.5"/>
    <n v="0"/>
    <n v="0.28000000000000003"/>
    <n v="0"/>
    <n v="0"/>
    <n v="0"/>
    <n v="0"/>
    <n v="0"/>
    <n v="0"/>
    <n v="0"/>
    <n v="715.19"/>
    <n v="314076"/>
    <n v="126962.1898970216"/>
    <m/>
    <m/>
    <m/>
  </r>
  <r>
    <x v="2"/>
    <x v="10"/>
    <x v="4"/>
    <x v="53"/>
    <n v="0.72165151077330081"/>
    <n v="405.67"/>
    <n v="744"/>
    <n v="128.07"/>
    <n v="0.68"/>
    <n v="2.58"/>
    <n v="138.5"/>
    <n v="0.03"/>
    <n v="2.69"/>
    <n v="7.45"/>
    <n v="4.3600000000000003"/>
    <n v="16.78"/>
    <n v="2.6"/>
    <n v="9.2200000000000006"/>
    <n v="0.4"/>
    <n v="1"/>
    <n v="0"/>
    <n v="0"/>
    <n v="0"/>
    <n v="0"/>
    <n v="0"/>
    <n v="0"/>
    <n v="0"/>
    <n v="0"/>
    <n v="720.03"/>
    <n v="329525"/>
    <n v="354888.03741434391"/>
    <m/>
    <m/>
    <m/>
  </r>
  <r>
    <x v="2"/>
    <x v="10"/>
    <x v="0"/>
    <x v="54"/>
    <n v="0.63938618896116128"/>
    <n v="483.76"/>
    <n v="744"/>
    <n v="44.08"/>
    <n v="7.86"/>
    <n v="11.58"/>
    <n v="43.92"/>
    <n v="62.09"/>
    <n v="5.59"/>
    <n v="11.97"/>
    <n v="0"/>
    <n v="1.22"/>
    <n v="7.38"/>
    <n v="28.51"/>
    <n v="0.86"/>
    <n v="0"/>
    <n v="0"/>
    <n v="0"/>
    <n v="0"/>
    <n v="0"/>
    <n v="0"/>
    <n v="0"/>
    <n v="0"/>
    <n v="0"/>
    <n v="708.81999999999994"/>
    <n v="642564"/>
    <n v="556660.1157744081"/>
    <m/>
    <m/>
    <m/>
  </r>
  <r>
    <x v="2"/>
    <x v="10"/>
    <x v="0"/>
    <x v="55"/>
    <n v="0.75923299621212126"/>
    <n v="377.69"/>
    <n v="744"/>
    <n v="44.74"/>
    <n v="0.92"/>
    <n v="7.96"/>
    <n v="191.63"/>
    <n v="54.98"/>
    <n v="7.03"/>
    <n v="9.39"/>
    <n v="0"/>
    <n v="4.4800000000000004"/>
    <n v="11.88"/>
    <n v="-0.34"/>
    <n v="2.33"/>
    <n v="0.51"/>
    <n v="0"/>
    <n v="0"/>
    <n v="0"/>
    <n v="0"/>
    <n v="0"/>
    <n v="0"/>
    <n v="0"/>
    <n v="0"/>
    <n v="713.2"/>
    <n v="504232"/>
    <n v="544793.0578884338"/>
    <m/>
    <m/>
    <m/>
  </r>
  <r>
    <x v="2"/>
    <x v="10"/>
    <x v="0"/>
    <x v="56"/>
    <n v="0.70703281746031754"/>
    <n v="515.41"/>
    <n v="744"/>
    <n v="39.64"/>
    <n v="0.95"/>
    <n v="5.16"/>
    <n v="35.340000000000003"/>
    <n v="53.7"/>
    <n v="8.56"/>
    <n v="8.84"/>
    <n v="0"/>
    <n v="14.52"/>
    <n v="8.85"/>
    <n v="14.41"/>
    <n v="1.71"/>
    <n v="0.02"/>
    <n v="0"/>
    <n v="0"/>
    <n v="0"/>
    <n v="0"/>
    <n v="0"/>
    <n v="0"/>
    <n v="0"/>
    <n v="0"/>
    <n v="707.11"/>
    <n v="756482"/>
    <n v="586276.18152181082"/>
    <m/>
    <m/>
    <m/>
  </r>
  <r>
    <x v="2"/>
    <x v="10"/>
    <x v="0"/>
    <x v="57"/>
    <n v="0.55210991245626351"/>
    <n v="373.05"/>
    <n v="744"/>
    <n v="63.28"/>
    <n v="10.02"/>
    <n v="3.37"/>
    <n v="168.64"/>
    <n v="19.53"/>
    <n v="9.77"/>
    <n v="7.58"/>
    <n v="1.42"/>
    <n v="24.09"/>
    <n v="18.41"/>
    <n v="12.18"/>
    <n v="1.62"/>
    <n v="0.23"/>
    <n v="0"/>
    <n v="0"/>
    <n v="0"/>
    <n v="0"/>
    <n v="0"/>
    <n v="0"/>
    <n v="0"/>
    <n v="0"/>
    <n v="713.19"/>
    <n v="402341"/>
    <n v="272762.5972541832"/>
    <m/>
    <m/>
    <m/>
  </r>
  <r>
    <x v="2"/>
    <x v="10"/>
    <x v="0"/>
    <x v="58"/>
    <n v="0.7653578901467506"/>
    <n v="536.07000000000005"/>
    <n v="744"/>
    <n v="29.43"/>
    <n v="2.2999999999999998"/>
    <n v="1.43"/>
    <n v="12.69"/>
    <n v="81.260000000000005"/>
    <n v="6.19"/>
    <n v="3.88"/>
    <n v="0.24"/>
    <n v="16.14"/>
    <n v="4.18"/>
    <n v="12.4"/>
    <n v="1.19"/>
    <n v="0"/>
    <n v="0"/>
    <n v="0"/>
    <n v="0"/>
    <n v="0"/>
    <n v="0"/>
    <n v="0"/>
    <n v="0"/>
    <n v="0"/>
    <n v="707.40000000000009"/>
    <n v="856623"/>
    <n v="663342.58679295389"/>
    <m/>
    <m/>
    <m/>
  </r>
  <r>
    <x v="2"/>
    <x v="10"/>
    <x v="0"/>
    <x v="59"/>
    <n v="0.70339404323503718"/>
    <n v="501.2"/>
    <n v="744"/>
    <n v="59.08"/>
    <n v="5.4"/>
    <n v="5.05"/>
    <n v="15.23"/>
    <n v="59.46"/>
    <n v="14.39"/>
    <n v="5.98"/>
    <n v="0.45"/>
    <n v="25.06"/>
    <n v="13.29"/>
    <n v="16.920000000000002"/>
    <n v="2.52"/>
    <n v="0.21"/>
    <n v="0"/>
    <n v="0"/>
    <n v="0"/>
    <n v="0"/>
    <n v="0"/>
    <n v="0"/>
    <n v="0"/>
    <n v="0"/>
    <n v="724.24"/>
    <n v="714550"/>
    <n v="911303.92333365732"/>
    <m/>
    <m/>
    <m/>
  </r>
  <r>
    <x v="2"/>
    <x v="10"/>
    <x v="0"/>
    <x v="60"/>
    <n v="0.70143653267792849"/>
    <n v="314.75"/>
    <n v="744"/>
    <n v="12.04"/>
    <n v="39.840000000000003"/>
    <n v="4"/>
    <n v="315.35000000000002"/>
    <n v="3.02"/>
    <n v="10.31"/>
    <n v="0.75"/>
    <n v="0.68"/>
    <n v="13.97"/>
    <n v="2.36"/>
    <n v="0.51"/>
    <n v="2.44"/>
    <n v="0"/>
    <n v="0"/>
    <n v="0"/>
    <n v="0"/>
    <n v="0"/>
    <n v="0"/>
    <n v="0"/>
    <n v="0"/>
    <n v="0"/>
    <n v="720.02"/>
    <n v="283920"/>
    <n v="272278.22756469378"/>
    <m/>
    <m/>
    <m/>
  </r>
  <r>
    <x v="2"/>
    <x v="10"/>
    <x v="0"/>
    <x v="61"/>
    <n v="0.76591017562428765"/>
    <n v="558.94000000000005"/>
    <n v="744"/>
    <n v="30.66"/>
    <n v="2.0099999999999998"/>
    <n v="1.48"/>
    <n v="16.260000000000002"/>
    <n v="62.83"/>
    <n v="12.53"/>
    <n v="3.51"/>
    <n v="0"/>
    <n v="19.82"/>
    <n v="12.59"/>
    <n v="15.61"/>
    <n v="1.76"/>
    <n v="0"/>
    <n v="0"/>
    <n v="0"/>
    <n v="0"/>
    <n v="0"/>
    <n v="0"/>
    <n v="0"/>
    <n v="0"/>
    <n v="0"/>
    <n v="738"/>
    <n v="851407"/>
    <n v="864788.27413301752"/>
    <m/>
    <m/>
    <m/>
  </r>
  <r>
    <x v="2"/>
    <x v="11"/>
    <x v="1"/>
    <x v="41"/>
    <n v="0.74540456666666677"/>
    <n v="338.41"/>
    <n v="744"/>
    <n v="19.100000000000001"/>
    <n v="0"/>
    <n v="0"/>
    <n v="156.78"/>
    <n v="19.77"/>
    <n v="3.95"/>
    <n v="0.55000000000000004"/>
    <n v="1.02"/>
    <n v="4.01"/>
    <n v="4.58"/>
    <n v="17.38"/>
    <n v="0.71"/>
    <n v="5.44"/>
    <n v="124.3"/>
    <n v="0"/>
    <n v="0"/>
    <n v="0"/>
    <n v="0"/>
    <n v="0"/>
    <n v="0"/>
    <n v="0"/>
    <n v="696"/>
    <n v="854720"/>
    <n v="1307503.5756361436"/>
    <m/>
    <m/>
    <m/>
  </r>
  <r>
    <x v="2"/>
    <x v="11"/>
    <x v="2"/>
    <x v="42"/>
    <n v="0.67101163250107909"/>
    <n v="371.15"/>
    <n v="744"/>
    <n v="45.3"/>
    <n v="0"/>
    <n v="0.76"/>
    <n v="135.88999999999999"/>
    <n v="59.41"/>
    <n v="2.04"/>
    <n v="8.2100000000000009"/>
    <n v="0.28999999999999998"/>
    <n v="4.47"/>
    <n v="12.8"/>
    <n v="42.48"/>
    <n v="1.45"/>
    <n v="2.65"/>
    <n v="0"/>
    <n v="0"/>
    <n v="0"/>
    <n v="0"/>
    <n v="0"/>
    <n v="0"/>
    <n v="0"/>
    <n v="0"/>
    <n v="686.9"/>
    <n v="937830"/>
    <n v="1071960.4469954669"/>
    <m/>
    <m/>
    <m/>
  </r>
  <r>
    <x v="2"/>
    <x v="11"/>
    <x v="2"/>
    <x v="43"/>
    <n v="0.67241705007002495"/>
    <n v="398.31"/>
    <n v="744"/>
    <n v="80.2"/>
    <n v="0"/>
    <n v="4.32"/>
    <n v="45.82"/>
    <n v="86.58"/>
    <n v="4.05"/>
    <n v="11.56"/>
    <n v="1.56"/>
    <n v="12.7"/>
    <n v="13.43"/>
    <n v="32.42"/>
    <n v="2.95"/>
    <n v="3.18"/>
    <n v="0"/>
    <n v="0"/>
    <n v="0"/>
    <n v="0"/>
    <n v="0"/>
    <n v="0"/>
    <n v="0"/>
    <n v="0"/>
    <n v="697.08"/>
    <n v="956359"/>
    <n v="1107156.3024427968"/>
    <m/>
    <m/>
    <m/>
  </r>
  <r>
    <x v="2"/>
    <x v="11"/>
    <x v="2"/>
    <x v="44"/>
    <n v="0.61782148870977227"/>
    <n v="400.08"/>
    <n v="744"/>
    <n v="131.19999999999999"/>
    <n v="0"/>
    <n v="0.24"/>
    <n v="23.06"/>
    <n v="24.98"/>
    <n v="0.94"/>
    <n v="15"/>
    <n v="8.91"/>
    <n v="11.22"/>
    <n v="2.02"/>
    <n v="61.04"/>
    <n v="4.7"/>
    <n v="0.56000000000000005"/>
    <n v="2.5099999999999998"/>
    <n v="0"/>
    <n v="0"/>
    <n v="0"/>
    <n v="0"/>
    <n v="0"/>
    <n v="0"/>
    <n v="0"/>
    <n v="686.46"/>
    <n v="1024080"/>
    <n v="1156669.9728370672"/>
    <m/>
    <m/>
    <m/>
  </r>
  <r>
    <x v="2"/>
    <x v="11"/>
    <x v="2"/>
    <x v="45"/>
    <n v="0.626"/>
    <n v="435.51"/>
    <n v="744"/>
    <n v="122.82"/>
    <n v="0"/>
    <n v="11.19"/>
    <n v="22.22"/>
    <n v="18.559999999999999"/>
    <n v="1.95"/>
    <n v="10.62"/>
    <n v="0.54"/>
    <n v="29.7"/>
    <n v="5.31"/>
    <n v="23.86"/>
    <n v="2.67"/>
    <n v="3.67"/>
    <n v="0"/>
    <n v="0"/>
    <n v="0"/>
    <n v="0"/>
    <n v="0"/>
    <n v="0"/>
    <n v="0"/>
    <n v="0"/>
    <n v="688.61999999999989"/>
    <n v="942319"/>
    <n v="1017532.0296101678"/>
    <m/>
    <m/>
    <m/>
  </r>
  <r>
    <x v="2"/>
    <x v="11"/>
    <x v="6"/>
    <x v="46"/>
    <n v="0.61838199732905974"/>
    <n v="383.81"/>
    <n v="744"/>
    <n v="144.24"/>
    <n v="11.37"/>
    <n v="11.56"/>
    <n v="20.399999999999999"/>
    <n v="18.86"/>
    <n v="3.13"/>
    <n v="1.99"/>
    <n v="0.19"/>
    <n v="9.57"/>
    <n v="1.84"/>
    <n v="48.01"/>
    <n v="2.98"/>
    <n v="6.3"/>
    <n v="0"/>
    <n v="0"/>
    <n v="0"/>
    <n v="0"/>
    <n v="0"/>
    <n v="0"/>
    <n v="0"/>
    <n v="0"/>
    <n v="664.25"/>
    <n v="860740"/>
    <n v="876363.15842082759"/>
    <m/>
    <m/>
    <m/>
  </r>
  <r>
    <x v="2"/>
    <x v="11"/>
    <x v="4"/>
    <x v="47"/>
    <n v="0.71599503628715677"/>
    <n v="319.19"/>
    <n v="744"/>
    <n v="97.87"/>
    <n v="0.41"/>
    <n v="8.7100000000000009"/>
    <n v="205.01"/>
    <n v="0.59"/>
    <n v="0.48"/>
    <n v="3.16"/>
    <n v="0.14000000000000001"/>
    <n v="16.78"/>
    <n v="7"/>
    <n v="45.12"/>
    <n v="0.5"/>
    <n v="0.84"/>
    <n v="0"/>
    <n v="0"/>
    <n v="0"/>
    <n v="0"/>
    <n v="0"/>
    <n v="0"/>
    <n v="0"/>
    <n v="0"/>
    <n v="705.8"/>
    <n v="248040"/>
    <n v="317460.3961488335"/>
    <m/>
    <m/>
    <m/>
  </r>
  <r>
    <x v="2"/>
    <x v="11"/>
    <x v="4"/>
    <x v="48"/>
    <n v="0.72165156208032299"/>
    <n v="328.31"/>
    <n v="744"/>
    <n v="59.44"/>
    <n v="0.54"/>
    <n v="0.93"/>
    <n v="222.35"/>
    <n v="0.17"/>
    <n v="1.36"/>
    <n v="10.97"/>
    <n v="0.17"/>
    <n v="23.33"/>
    <n v="1.39"/>
    <n v="57.42"/>
    <n v="0.56000000000000005"/>
    <n v="0.14000000000000001"/>
    <n v="0"/>
    <n v="0"/>
    <n v="0"/>
    <n v="0"/>
    <n v="0"/>
    <n v="0"/>
    <n v="0"/>
    <n v="0"/>
    <n v="707.08"/>
    <n v="248520"/>
    <n v="220872.1342290765"/>
    <m/>
    <m/>
    <m/>
  </r>
  <r>
    <x v="2"/>
    <x v="11"/>
    <x v="8"/>
    <x v="49"/>
    <n v="0.72580682677469133"/>
    <n v="437.69"/>
    <n v="744"/>
    <n v="90.88"/>
    <n v="15.25"/>
    <n v="12.69"/>
    <n v="86.29"/>
    <n v="1.84"/>
    <n v="7.87"/>
    <n v="12.36"/>
    <n v="0.16"/>
    <n v="17.38"/>
    <n v="2.0299999999999998"/>
    <n v="16.059999999999999"/>
    <n v="1.49"/>
    <n v="1.34"/>
    <n v="0"/>
    <n v="0"/>
    <n v="0"/>
    <n v="0"/>
    <n v="0"/>
    <n v="0"/>
    <n v="0"/>
    <n v="0"/>
    <n v="703.32999999999993"/>
    <n v="257269"/>
    <n v="281317.63497857878"/>
    <m/>
    <m/>
    <m/>
  </r>
  <r>
    <x v="2"/>
    <x v="11"/>
    <x v="8"/>
    <x v="50"/>
    <n v="0.75145734698480549"/>
    <n v="405.88"/>
    <n v="744"/>
    <n v="73.98"/>
    <n v="8.91"/>
    <n v="0.24"/>
    <n v="29.8"/>
    <n v="0.64"/>
    <n v="12.13"/>
    <n v="36.92"/>
    <n v="1.37"/>
    <n v="6.64"/>
    <n v="2.59"/>
    <n v="49.65"/>
    <n v="3.79"/>
    <n v="0"/>
    <n v="0"/>
    <n v="0"/>
    <n v="0"/>
    <n v="0"/>
    <n v="0"/>
    <n v="0"/>
    <n v="0"/>
    <n v="0"/>
    <n v="632.54"/>
    <n v="267100"/>
    <n v="259355.07079458301"/>
    <m/>
    <m/>
    <m/>
  </r>
  <r>
    <x v="2"/>
    <x v="11"/>
    <x v="8"/>
    <x v="51"/>
    <n v="0.7637050331116042"/>
    <n v="386.48"/>
    <n v="744"/>
    <n v="95.13"/>
    <n v="10.75"/>
    <n v="1.58"/>
    <n v="39.25"/>
    <n v="0.88"/>
    <n v="16.79"/>
    <n v="30.96"/>
    <n v="0.45"/>
    <n v="17.940000000000001"/>
    <n v="0.5"/>
    <n v="44.79"/>
    <n v="2.95"/>
    <n v="0"/>
    <n v="0"/>
    <n v="0"/>
    <n v="0"/>
    <n v="0"/>
    <n v="0"/>
    <n v="0"/>
    <n v="0"/>
    <n v="0"/>
    <n v="648.45000000000005"/>
    <n v="249882"/>
    <n v="365545.03986355115"/>
    <m/>
    <m/>
    <m/>
  </r>
  <r>
    <x v="2"/>
    <x v="11"/>
    <x v="8"/>
    <x v="52"/>
    <n v="0.74875105232954542"/>
    <n v="283.23"/>
    <n v="744"/>
    <n v="27.47"/>
    <n v="23.23"/>
    <n v="0"/>
    <n v="217.24"/>
    <n v="1.79"/>
    <n v="6.95"/>
    <n v="9"/>
    <n v="0"/>
    <n v="14.58"/>
    <n v="2.19"/>
    <n v="15.45"/>
    <n v="1.0900000000000001"/>
    <n v="0"/>
    <n v="0"/>
    <n v="0"/>
    <n v="0"/>
    <n v="0"/>
    <n v="0"/>
    <n v="0"/>
    <n v="0"/>
    <n v="0"/>
    <n v="602.22"/>
    <n v="173703"/>
    <n v="160721.6739074662"/>
    <m/>
    <m/>
    <m/>
  </r>
  <r>
    <x v="2"/>
    <x v="11"/>
    <x v="4"/>
    <x v="53"/>
    <n v="0.72165151077330081"/>
    <n v="315.5"/>
    <n v="744"/>
    <n v="64.25"/>
    <n v="1.32"/>
    <n v="0.64"/>
    <n v="231.82"/>
    <n v="0.87"/>
    <n v="3.27"/>
    <n v="8.25"/>
    <n v="0"/>
    <n v="19.45"/>
    <n v="2.15"/>
    <n v="42.23"/>
    <n v="1.01"/>
    <n v="1.71"/>
    <n v="2.2200000000000002"/>
    <n v="0"/>
    <n v="0"/>
    <n v="0"/>
    <n v="0"/>
    <n v="0"/>
    <n v="0"/>
    <n v="0"/>
    <n v="694.68999999999994"/>
    <n v="268920"/>
    <n v="392607.79670135572"/>
    <m/>
    <m/>
    <m/>
  </r>
  <r>
    <x v="2"/>
    <x v="11"/>
    <x v="0"/>
    <x v="54"/>
    <n v="0.63938618896116128"/>
    <n v="265.7"/>
    <n v="744"/>
    <n v="104.72"/>
    <n v="27.04"/>
    <n v="0"/>
    <n v="160.13999999999999"/>
    <n v="32"/>
    <n v="3.1"/>
    <n v="6.65"/>
    <n v="0"/>
    <n v="12.9"/>
    <n v="4.74"/>
    <n v="3.87"/>
    <n v="1.25"/>
    <n v="0.37"/>
    <n v="23.84"/>
    <n v="0"/>
    <n v="0"/>
    <n v="0"/>
    <n v="0"/>
    <n v="0"/>
    <n v="0"/>
    <n v="0"/>
    <n v="646.31999999999994"/>
    <n v="338940"/>
    <n v="327416.751172891"/>
    <m/>
    <m/>
    <m/>
  </r>
  <r>
    <x v="2"/>
    <x v="11"/>
    <x v="0"/>
    <x v="55"/>
    <n v="0.75923299621212126"/>
    <n v="518.52"/>
    <n v="744"/>
    <n v="38.86"/>
    <n v="3.17"/>
    <n v="1.5"/>
    <n v="145.26"/>
    <n v="61.35"/>
    <n v="6.98"/>
    <n v="4.29"/>
    <n v="0"/>
    <n v="12.1"/>
    <n v="9.9499999999999993"/>
    <n v="-87.06"/>
    <n v="2.57"/>
    <n v="0.99"/>
    <n v="0"/>
    <n v="0"/>
    <n v="0"/>
    <n v="0"/>
    <n v="0"/>
    <n v="0"/>
    <n v="0"/>
    <n v="0"/>
    <n v="718.48"/>
    <n v="566304"/>
    <n v="565863"/>
    <m/>
    <m/>
    <m/>
  </r>
  <r>
    <x v="2"/>
    <x v="11"/>
    <x v="0"/>
    <x v="56"/>
    <n v="0.70703281746031754"/>
    <n v="492.82"/>
    <n v="744"/>
    <n v="42.46"/>
    <n v="11.92"/>
    <n v="0.17"/>
    <n v="34.6"/>
    <n v="47.46"/>
    <n v="7.29"/>
    <n v="4.4400000000000004"/>
    <n v="0.41"/>
    <n v="23.01"/>
    <n v="17.04"/>
    <n v="21.05"/>
    <n v="2.4900000000000002"/>
    <n v="0.71"/>
    <n v="0.83"/>
    <n v="0"/>
    <n v="0"/>
    <n v="0"/>
    <n v="0"/>
    <n v="0"/>
    <n v="0"/>
    <n v="0"/>
    <n v="706.7"/>
    <n v="729003"/>
    <n v="773817.99661686283"/>
    <m/>
    <m/>
    <m/>
  </r>
  <r>
    <x v="2"/>
    <x v="11"/>
    <x v="0"/>
    <x v="57"/>
    <n v="0.55210991245626351"/>
    <n v="237.79"/>
    <n v="744"/>
    <n v="95.18"/>
    <n v="33.74"/>
    <n v="0.17"/>
    <n v="209.92"/>
    <n v="13.08"/>
    <n v="0.95"/>
    <n v="6.76"/>
    <n v="0"/>
    <n v="4.8499999999999996"/>
    <n v="21.81"/>
    <n v="4.57"/>
    <n v="0.95"/>
    <n v="0"/>
    <n v="0"/>
    <n v="0"/>
    <n v="0"/>
    <n v="0"/>
    <n v="0"/>
    <n v="0"/>
    <n v="0"/>
    <n v="0"/>
    <n v="629.77"/>
    <n v="255170"/>
    <n v="234335.99999999994"/>
    <m/>
    <m/>
    <m/>
  </r>
  <r>
    <x v="2"/>
    <x v="11"/>
    <x v="0"/>
    <x v="58"/>
    <n v="0.7653578901467506"/>
    <n v="452.73"/>
    <n v="744"/>
    <n v="20.98"/>
    <n v="3.09"/>
    <n v="0.51"/>
    <n v="140.53"/>
    <n v="55.67"/>
    <n v="2.2400000000000002"/>
    <n v="4.67"/>
    <n v="0"/>
    <n v="10.76"/>
    <n v="4.13"/>
    <n v="21.31"/>
    <n v="1.48"/>
    <n v="0.77"/>
    <n v="0"/>
    <n v="0"/>
    <n v="0"/>
    <n v="0"/>
    <n v="0"/>
    <n v="0"/>
    <n v="0"/>
    <n v="0"/>
    <n v="718.87"/>
    <n v="743192"/>
    <n v="678193.27211488807"/>
    <m/>
    <m/>
    <m/>
  </r>
  <r>
    <x v="2"/>
    <x v="11"/>
    <x v="0"/>
    <x v="59"/>
    <n v="0.70339404323503718"/>
    <n v="439.89"/>
    <n v="744"/>
    <n v="28.89"/>
    <n v="7.35"/>
    <n v="0.68"/>
    <n v="59.73"/>
    <n v="63.8"/>
    <n v="7.11"/>
    <n v="3.79"/>
    <n v="0"/>
    <n v="24.62"/>
    <n v="13.08"/>
    <n v="19"/>
    <n v="2.61"/>
    <n v="0.99"/>
    <n v="1.87"/>
    <n v="0"/>
    <n v="0"/>
    <n v="0"/>
    <n v="0"/>
    <n v="0"/>
    <n v="0"/>
    <n v="0"/>
    <n v="673.41000000000008"/>
    <n v="648432"/>
    <n v="606541"/>
    <m/>
    <m/>
    <m/>
  </r>
  <r>
    <x v="2"/>
    <x v="11"/>
    <x v="0"/>
    <x v="60"/>
    <n v="0.70143653267792849"/>
    <n v="320.49"/>
    <n v="744"/>
    <n v="38.99"/>
    <n v="77.27"/>
    <n v="0.95"/>
    <n v="185.48"/>
    <n v="23.6"/>
    <n v="12.48"/>
    <n v="2.25"/>
    <n v="0"/>
    <n v="14.77"/>
    <n v="2.73"/>
    <n v="18.66"/>
    <n v="6.98"/>
    <n v="1.42"/>
    <n v="0"/>
    <n v="0"/>
    <n v="0"/>
    <n v="0"/>
    <n v="0"/>
    <n v="0"/>
    <n v="0"/>
    <n v="0"/>
    <n v="706.07000000000016"/>
    <n v="317225"/>
    <n v="315755.58811421617"/>
    <m/>
    <m/>
    <m/>
  </r>
  <r>
    <x v="2"/>
    <x v="11"/>
    <x v="0"/>
    <x v="61"/>
    <n v="0.76591017562428765"/>
    <n v="499.29"/>
    <n v="744"/>
    <n v="28.45"/>
    <n v="3.96"/>
    <n v="4.91"/>
    <n v="71.099999999999994"/>
    <n v="59.59"/>
    <n v="3.96"/>
    <n v="8.26"/>
    <n v="2.4900000000000002"/>
    <n v="28.99"/>
    <n v="7.08"/>
    <n v="-34.64"/>
    <n v="1.61"/>
    <n v="1.71"/>
    <n v="0"/>
    <n v="0"/>
    <n v="0"/>
    <n v="0"/>
    <n v="0"/>
    <n v="0"/>
    <n v="0"/>
    <n v="0"/>
    <n v="686.7600000000001"/>
    <n v="705108"/>
    <n v="653853"/>
    <m/>
    <m/>
    <m/>
  </r>
  <r>
    <x v="2"/>
    <x v="11"/>
    <x v="9"/>
    <x v="62"/>
    <n v="0.63278844078646546"/>
    <n v="415.6"/>
    <n v="744"/>
    <n v="8.91"/>
    <n v="1.17"/>
    <n v="0"/>
    <n v="17.399999999999999"/>
    <n v="0.4"/>
    <n v="0.95"/>
    <n v="0"/>
    <n v="0"/>
    <n v="2.2400000000000002"/>
    <n v="2.0099999999999998"/>
    <n v="61.68"/>
    <n v="0.11"/>
    <n v="0"/>
    <n v="0"/>
    <n v="0"/>
    <n v="0"/>
    <n v="117"/>
    <n v="54"/>
    <n v="2"/>
    <n v="6"/>
    <n v="0"/>
    <n v="689.44"/>
    <n v="2209680"/>
    <n v="2551217.7057719873"/>
    <m/>
    <m/>
    <m/>
  </r>
  <r>
    <x v="2"/>
    <x v="11"/>
    <x v="0"/>
    <x v="63"/>
    <n v="0.70852364194139184"/>
    <n v="425.85"/>
    <n v="744"/>
    <n v="40.24"/>
    <n v="1.44"/>
    <n v="37.729999999999997"/>
    <n v="71.67"/>
    <n v="45.68"/>
    <n v="4.45"/>
    <n v="5.74"/>
    <n v="0"/>
    <n v="21.7"/>
    <n v="4.09"/>
    <n v="30.35"/>
    <n v="2.92"/>
    <n v="0"/>
    <n v="0"/>
    <n v="0"/>
    <n v="0"/>
    <n v="0"/>
    <n v="0"/>
    <n v="0"/>
    <n v="0"/>
    <n v="0"/>
    <n v="691.86"/>
    <n v="663656"/>
    <n v="653893.9275605398"/>
    <m/>
    <m/>
    <m/>
  </r>
  <r>
    <x v="2"/>
    <x v="12"/>
    <x v="1"/>
    <x v="41"/>
    <n v="0.74540456666666677"/>
    <n v="452.54"/>
    <n v="744"/>
    <n v="49.39"/>
    <n v="85.66"/>
    <n v="5.48"/>
    <n v="23.91"/>
    <n v="15.18"/>
    <n v="4.63"/>
    <n v="3.01"/>
    <n v="0"/>
    <n v="2.2999999999999998"/>
    <n v="32.31"/>
    <n v="44.59"/>
    <n v="4.46"/>
    <n v="0.24"/>
    <n v="0"/>
    <n v="0"/>
    <n v="0"/>
    <n v="0"/>
    <n v="0"/>
    <n v="0"/>
    <n v="0"/>
    <n v="0"/>
    <n v="723.7"/>
    <n v="1130000"/>
    <m/>
    <m/>
    <m/>
    <m/>
  </r>
  <r>
    <x v="2"/>
    <x v="12"/>
    <x v="2"/>
    <x v="42"/>
    <n v="0.67101163250107909"/>
    <n v="425.49"/>
    <n v="744"/>
    <n v="43.33"/>
    <n v="26.58"/>
    <n v="3.76"/>
    <n v="29.34"/>
    <n v="83.53"/>
    <n v="1.43"/>
    <n v="12.47"/>
    <n v="0.69"/>
    <n v="4.66"/>
    <n v="14.19"/>
    <n v="42.72"/>
    <n v="4.3499999999999996"/>
    <n v="4.95"/>
    <n v="0"/>
    <n v="0"/>
    <n v="0"/>
    <n v="0"/>
    <n v="0"/>
    <n v="0"/>
    <n v="0"/>
    <n v="0"/>
    <n v="697.49"/>
    <n v="909960"/>
    <m/>
    <m/>
    <m/>
    <m/>
  </r>
  <r>
    <x v="2"/>
    <x v="12"/>
    <x v="2"/>
    <x v="43"/>
    <n v="0.67241705007002495"/>
    <n v="316.57"/>
    <n v="744"/>
    <n v="109.38"/>
    <n v="29.27"/>
    <n v="15.86"/>
    <n v="13.23"/>
    <n v="47.84"/>
    <n v="7.2"/>
    <n v="26.61"/>
    <n v="0"/>
    <n v="7.11"/>
    <n v="13.23"/>
    <n v="51.89"/>
    <n v="4.66"/>
    <n v="0"/>
    <n v="0"/>
    <n v="0"/>
    <n v="0"/>
    <n v="0"/>
    <n v="0"/>
    <n v="0"/>
    <n v="0"/>
    <n v="0"/>
    <n v="642.85"/>
    <n v="819332"/>
    <m/>
    <m/>
    <m/>
    <m/>
  </r>
  <r>
    <x v="2"/>
    <x v="12"/>
    <x v="2"/>
    <x v="44"/>
    <n v="0.61782148870977227"/>
    <n v="373.55"/>
    <n v="744"/>
    <n v="153.43"/>
    <n v="2.81"/>
    <n v="0.88"/>
    <n v="18.29"/>
    <n v="14.93"/>
    <n v="3.52"/>
    <n v="31.06"/>
    <n v="2.38"/>
    <n v="8.91"/>
    <n v="7.54"/>
    <n v="42.76"/>
    <n v="4.84"/>
    <n v="0.12"/>
    <n v="0"/>
    <n v="0"/>
    <n v="0"/>
    <n v="0"/>
    <n v="0"/>
    <n v="0"/>
    <n v="0"/>
    <n v="0"/>
    <n v="665.02"/>
    <n v="914400"/>
    <m/>
    <m/>
    <m/>
    <m/>
  </r>
  <r>
    <x v="2"/>
    <x v="12"/>
    <x v="2"/>
    <x v="45"/>
    <n v="0.626"/>
    <n v="427.2"/>
    <n v="744"/>
    <n v="99.71"/>
    <n v="6.74"/>
    <n v="9.82"/>
    <n v="5.88"/>
    <n v="17.899999999999999"/>
    <n v="8.39"/>
    <n v="11.88"/>
    <n v="1.61"/>
    <n v="20.22"/>
    <n v="2.08"/>
    <n v="26.92"/>
    <n v="4.63"/>
    <n v="0.13"/>
    <n v="0.18"/>
    <n v="0"/>
    <n v="0"/>
    <n v="0"/>
    <n v="0"/>
    <n v="0"/>
    <n v="0"/>
    <n v="0"/>
    <n v="643.29"/>
    <n v="941181"/>
    <m/>
    <m/>
    <m/>
    <m/>
  </r>
  <r>
    <x v="2"/>
    <x v="12"/>
    <x v="6"/>
    <x v="46"/>
    <n v="0.61838199732905974"/>
    <n v="292.10000000000002"/>
    <n v="744"/>
    <n v="202"/>
    <n v="39.58"/>
    <n v="9.83"/>
    <n v="12.36"/>
    <n v="13.07"/>
    <n v="3.49"/>
    <n v="1.08"/>
    <n v="0"/>
    <n v="13.53"/>
    <n v="3.53"/>
    <n v="41.67"/>
    <n v="2.67"/>
    <n v="9.74"/>
    <n v="0"/>
    <n v="0"/>
    <n v="0"/>
    <n v="0"/>
    <n v="0"/>
    <n v="0"/>
    <n v="0"/>
    <n v="0"/>
    <n v="644.65"/>
    <n v="650422"/>
    <m/>
    <m/>
    <m/>
    <m/>
  </r>
  <r>
    <x v="2"/>
    <x v="12"/>
    <x v="4"/>
    <x v="47"/>
    <n v="0.71599503628715677"/>
    <n v="291.57"/>
    <n v="744"/>
    <n v="179.44"/>
    <n v="12.85"/>
    <n v="4.0199999999999996"/>
    <n v="144.53"/>
    <n v="0"/>
    <n v="0.8"/>
    <n v="0.87"/>
    <n v="0.94"/>
    <n v="0"/>
    <n v="0.15"/>
    <n v="12.32"/>
    <n v="0.21"/>
    <n v="0"/>
    <n v="0"/>
    <n v="0"/>
    <n v="0"/>
    <n v="0"/>
    <n v="0"/>
    <n v="0"/>
    <n v="0"/>
    <n v="0"/>
    <n v="647.70000000000005"/>
    <n v="220320"/>
    <m/>
    <m/>
    <m/>
    <m/>
  </r>
  <r>
    <x v="2"/>
    <x v="12"/>
    <x v="4"/>
    <x v="48"/>
    <n v="0.72165156208032299"/>
    <n v="382.64"/>
    <n v="744"/>
    <n v="191.59"/>
    <n v="6.24"/>
    <n v="15.78"/>
    <n v="32.200000000000003"/>
    <n v="0.22"/>
    <n v="1.5"/>
    <n v="5.3"/>
    <n v="5.64"/>
    <n v="3.31"/>
    <n v="0.33"/>
    <n v="55.56"/>
    <n v="0.47"/>
    <n v="1.46"/>
    <n v="0.57999999999999996"/>
    <n v="0"/>
    <n v="0"/>
    <n v="0"/>
    <n v="0"/>
    <n v="0"/>
    <n v="0"/>
    <n v="0"/>
    <n v="702.81999999999994"/>
    <n v="271440"/>
    <m/>
    <m/>
    <m/>
    <m/>
  </r>
  <r>
    <x v="2"/>
    <x v="12"/>
    <x v="8"/>
    <x v="49"/>
    <n v="0.72580682677469133"/>
    <n v="408.1"/>
    <n v="744"/>
    <n v="92.02"/>
    <n v="65.03"/>
    <n v="59.06"/>
    <n v="21.39"/>
    <n v="1.6"/>
    <n v="12"/>
    <n v="14.58"/>
    <n v="0"/>
    <n v="11.44"/>
    <n v="2.91"/>
    <n v="34.1"/>
    <n v="1.75"/>
    <n v="0"/>
    <n v="12"/>
    <n v="0"/>
    <n v="0"/>
    <n v="0"/>
    <n v="0"/>
    <n v="0"/>
    <n v="0"/>
    <n v="0"/>
    <n v="735.98"/>
    <n v="239057"/>
    <m/>
    <m/>
    <m/>
    <m/>
  </r>
  <r>
    <x v="2"/>
    <x v="12"/>
    <x v="8"/>
    <x v="50"/>
    <n v="0.75145734698480549"/>
    <n v="447.95"/>
    <n v="744"/>
    <n v="87.33"/>
    <n v="63.72"/>
    <n v="6.2"/>
    <n v="8.84"/>
    <n v="1.37"/>
    <n v="16.57"/>
    <n v="51.46"/>
    <n v="0"/>
    <n v="1.48"/>
    <n v="4.13"/>
    <n v="36.71"/>
    <n v="5.62"/>
    <n v="0"/>
    <n v="0"/>
    <n v="0"/>
    <n v="0"/>
    <n v="0"/>
    <n v="0"/>
    <n v="0"/>
    <n v="0"/>
    <n v="0"/>
    <n v="731.38"/>
    <n v="296256"/>
    <m/>
    <m/>
    <m/>
    <m/>
  </r>
  <r>
    <x v="2"/>
    <x v="12"/>
    <x v="8"/>
    <x v="51"/>
    <n v="0.7637050331116042"/>
    <n v="415.94"/>
    <n v="744"/>
    <n v="85.12"/>
    <n v="52.92"/>
    <n v="4.12"/>
    <n v="10.77"/>
    <n v="2.12"/>
    <n v="15.22"/>
    <n v="34.75"/>
    <n v="0"/>
    <n v="3.49"/>
    <n v="21.11"/>
    <n v="92.55"/>
    <n v="4.05"/>
    <n v="0"/>
    <n v="0"/>
    <n v="0"/>
    <n v="0"/>
    <n v="0"/>
    <n v="0"/>
    <n v="0"/>
    <n v="0"/>
    <n v="0"/>
    <n v="742.16000000000008"/>
    <n v="277096"/>
    <m/>
    <m/>
    <m/>
    <m/>
  </r>
  <r>
    <x v="2"/>
    <x v="12"/>
    <x v="8"/>
    <x v="52"/>
    <n v="0.74875105232954542"/>
    <n v="365.75"/>
    <n v="744"/>
    <n v="209.99"/>
    <n v="60.81"/>
    <n v="12.38"/>
    <n v="10.92"/>
    <n v="1.21"/>
    <n v="8.9499999999999993"/>
    <n v="15.52"/>
    <n v="0"/>
    <n v="2.2999999999999998"/>
    <n v="1.46"/>
    <n v="29.56"/>
    <n v="1.1599999999999999"/>
    <n v="0"/>
    <n v="0"/>
    <n v="0"/>
    <n v="0"/>
    <n v="0"/>
    <n v="0"/>
    <n v="0"/>
    <n v="0"/>
    <n v="0"/>
    <n v="720.01"/>
    <n v="226318"/>
    <m/>
    <m/>
    <m/>
    <m/>
  </r>
  <r>
    <x v="2"/>
    <x v="12"/>
    <x v="4"/>
    <x v="53"/>
    <n v="0.72165151077330081"/>
    <n v="330.64"/>
    <n v="744"/>
    <n v="171.51"/>
    <n v="112.44"/>
    <n v="16.39"/>
    <n v="9.0399999999999991"/>
    <n v="0.14000000000000001"/>
    <n v="2.76"/>
    <n v="4.71"/>
    <n v="0"/>
    <n v="8.2899999999999991"/>
    <n v="0.71"/>
    <n v="28.17"/>
    <n v="0.81"/>
    <n v="0"/>
    <n v="56.39"/>
    <n v="0"/>
    <n v="0"/>
    <n v="0"/>
    <n v="0"/>
    <n v="0"/>
    <n v="0"/>
    <n v="0"/>
    <n v="742"/>
    <n v="287040"/>
    <m/>
    <m/>
    <m/>
    <m/>
  </r>
  <r>
    <x v="2"/>
    <x v="12"/>
    <x v="0"/>
    <x v="54"/>
    <n v="0.63938618896116128"/>
    <n v="229.46"/>
    <n v="744"/>
    <n v="184.35"/>
    <n v="92.3"/>
    <n v="0"/>
    <n v="126.65"/>
    <n v="46.2"/>
    <n v="2.88"/>
    <n v="8.76"/>
    <n v="0"/>
    <n v="0.4"/>
    <n v="3.41"/>
    <n v="48.45"/>
    <n v="1.1399999999999999"/>
    <n v="0"/>
    <n v="0"/>
    <n v="0"/>
    <n v="0"/>
    <n v="0"/>
    <n v="0"/>
    <n v="0"/>
    <n v="0"/>
    <n v="0"/>
    <n v="744"/>
    <n v="300567"/>
    <m/>
    <m/>
    <m/>
    <m/>
  </r>
  <r>
    <x v="2"/>
    <x v="12"/>
    <x v="0"/>
    <x v="55"/>
    <n v="0.75923299621212126"/>
    <n v="397.5"/>
    <n v="744"/>
    <n v="46.35"/>
    <n v="174.55"/>
    <n v="15.71"/>
    <n v="88.97"/>
    <n v="53.37"/>
    <n v="5.1100000000000003"/>
    <n v="3.81"/>
    <n v="1.07"/>
    <n v="2.37"/>
    <n v="10.77"/>
    <n v="-65.760000000000005"/>
    <n v="2.58"/>
    <n v="2.41"/>
    <n v="0"/>
    <n v="0"/>
    <n v="0"/>
    <n v="0"/>
    <n v="0"/>
    <n v="0"/>
    <n v="0"/>
    <n v="0"/>
    <n v="738.81000000000006"/>
    <n v="432720"/>
    <m/>
    <m/>
    <m/>
    <m/>
  </r>
  <r>
    <x v="2"/>
    <x v="12"/>
    <x v="0"/>
    <x v="56"/>
    <n v="0.70703281746031754"/>
    <n v="412.43"/>
    <n v="744"/>
    <n v="37.57"/>
    <n v="91.58"/>
    <n v="4.63"/>
    <n v="66.739999999999995"/>
    <n v="61.56"/>
    <n v="4.42"/>
    <n v="6.16"/>
    <n v="0"/>
    <n v="15.31"/>
    <n v="5.52"/>
    <n v="34.9"/>
    <n v="2.92"/>
    <n v="0.26"/>
    <n v="0"/>
    <n v="0"/>
    <n v="0"/>
    <n v="0"/>
    <n v="0"/>
    <n v="0"/>
    <n v="0"/>
    <n v="0"/>
    <n v="744"/>
    <n v="613587"/>
    <m/>
    <m/>
    <m/>
    <m/>
  </r>
  <r>
    <x v="2"/>
    <x v="12"/>
    <x v="0"/>
    <x v="57"/>
    <n v="0.55210991245626351"/>
    <n v="174.87"/>
    <n v="744"/>
    <n v="376.09"/>
    <n v="33.200000000000003"/>
    <n v="13.79"/>
    <n v="103.38"/>
    <n v="9.69"/>
    <n v="4.29"/>
    <n v="3.3"/>
    <n v="0"/>
    <n v="4.83"/>
    <n v="12.7"/>
    <n v="5.75"/>
    <n v="1.22"/>
    <n v="0.9"/>
    <n v="0"/>
    <n v="0"/>
    <n v="0"/>
    <n v="0"/>
    <n v="0"/>
    <n v="0"/>
    <n v="0"/>
    <n v="0"/>
    <n v="744.0100000000001"/>
    <n v="188814"/>
    <m/>
    <m/>
    <m/>
    <m/>
  </r>
  <r>
    <x v="2"/>
    <x v="12"/>
    <x v="0"/>
    <x v="58"/>
    <n v="0.7653578901467506"/>
    <n v="460.52"/>
    <n v="744"/>
    <n v="23.15"/>
    <n v="6.25"/>
    <n v="7.98"/>
    <n v="87.28"/>
    <n v="54.3"/>
    <n v="3.1"/>
    <n v="2.35"/>
    <n v="1.17"/>
    <n v="6.85"/>
    <n v="5.61"/>
    <n v="40.24"/>
    <n v="1.57"/>
    <n v="0.05"/>
    <n v="0"/>
    <n v="0"/>
    <n v="0"/>
    <n v="0"/>
    <n v="0"/>
    <n v="0"/>
    <n v="0"/>
    <n v="0"/>
    <n v="700.42"/>
    <n v="745132"/>
    <m/>
    <m/>
    <m/>
    <m/>
  </r>
  <r>
    <x v="2"/>
    <x v="12"/>
    <x v="0"/>
    <x v="59"/>
    <n v="0.70339404323503718"/>
    <n v="387.08"/>
    <n v="744"/>
    <n v="48.61"/>
    <n v="8.39"/>
    <n v="4.71"/>
    <n v="54.18"/>
    <n v="58.02"/>
    <n v="9.51"/>
    <n v="6.04"/>
    <n v="0"/>
    <n v="19.27"/>
    <n v="12.22"/>
    <n v="71.31"/>
    <n v="4.2300000000000004"/>
    <n v="0.79"/>
    <n v="0.7"/>
    <n v="0"/>
    <n v="0"/>
    <n v="0"/>
    <n v="0"/>
    <n v="0"/>
    <n v="0"/>
    <n v="0"/>
    <n v="685.06"/>
    <n v="554724"/>
    <m/>
    <m/>
    <m/>
    <m/>
  </r>
  <r>
    <x v="2"/>
    <x v="12"/>
    <x v="0"/>
    <x v="60"/>
    <n v="0.70143653267792849"/>
    <n v="311.42"/>
    <n v="744"/>
    <n v="17.649999999999999"/>
    <n v="102.31"/>
    <n v="0"/>
    <n v="223.32"/>
    <n v="9.5500000000000007"/>
    <n v="8.07"/>
    <n v="0.84"/>
    <n v="0.16"/>
    <n v="10.65"/>
    <n v="5.68"/>
    <n v="34.520000000000003"/>
    <n v="4.9000000000000004"/>
    <n v="9.3000000000000007"/>
    <n v="0"/>
    <n v="0"/>
    <n v="0"/>
    <n v="0"/>
    <n v="0"/>
    <n v="0"/>
    <n v="0"/>
    <n v="0"/>
    <n v="738.36999999999989"/>
    <n v="303090"/>
    <m/>
    <m/>
    <m/>
    <m/>
  </r>
  <r>
    <x v="2"/>
    <x v="12"/>
    <x v="0"/>
    <x v="61"/>
    <n v="0.76591017562428765"/>
    <n v="452.88"/>
    <n v="744"/>
    <n v="23.79"/>
    <n v="30.92"/>
    <n v="0.47"/>
    <n v="62.72"/>
    <n v="57.17"/>
    <n v="1.86"/>
    <n v="5.34"/>
    <n v="0"/>
    <n v="14.86"/>
    <n v="5.85"/>
    <n v="30.76"/>
    <n v="2.02"/>
    <n v="1.19"/>
    <n v="12"/>
    <n v="0"/>
    <n v="0"/>
    <n v="0"/>
    <n v="0"/>
    <n v="0"/>
    <n v="0"/>
    <n v="0"/>
    <n v="701.82999999999993"/>
    <n v="720234"/>
    <m/>
    <m/>
    <m/>
    <m/>
  </r>
  <r>
    <x v="2"/>
    <x v="12"/>
    <x v="9"/>
    <x v="62"/>
    <n v="0.63278844078646546"/>
    <n v="0"/>
    <n v="744"/>
    <n v="0"/>
    <n v="0"/>
    <n v="0"/>
    <n v="0"/>
    <n v="0"/>
    <n v="0"/>
    <n v="0"/>
    <n v="0"/>
    <n v="0"/>
    <n v="0"/>
    <n v="0"/>
    <n v="0"/>
    <n v="0"/>
    <n v="0"/>
    <n v="0"/>
    <n v="0"/>
    <n v="0"/>
    <n v="0"/>
    <n v="744"/>
    <n v="0"/>
    <n v="0"/>
    <n v="744"/>
    <n v="1900440"/>
    <m/>
    <m/>
    <m/>
    <m/>
  </r>
  <r>
    <x v="2"/>
    <x v="12"/>
    <x v="0"/>
    <x v="63"/>
    <n v="0.70852364194139184"/>
    <n v="346.68"/>
    <n v="744"/>
    <n v="15.75"/>
    <n v="14.61"/>
    <n v="81.47"/>
    <n v="99.06"/>
    <n v="87.64"/>
    <n v="1.23"/>
    <n v="1.34"/>
    <n v="0"/>
    <n v="8.9700000000000006"/>
    <n v="5.49"/>
    <n v="14.06"/>
    <n v="1.24"/>
    <n v="0"/>
    <n v="0"/>
    <n v="0"/>
    <n v="0"/>
    <n v="0"/>
    <n v="0"/>
    <n v="0"/>
    <n v="0"/>
    <n v="0"/>
    <n v="677.95"/>
    <n v="647036"/>
    <m/>
    <m/>
    <m/>
    <m/>
  </r>
  <r>
    <x v="2"/>
    <x v="13"/>
    <x v="1"/>
    <x v="41"/>
    <n v="0.74540456666666677"/>
    <n v="502.23"/>
    <n v="744"/>
    <n v="64.180000000000007"/>
    <n v="0"/>
    <n v="5.59"/>
    <n v="46.13"/>
    <n v="27.94"/>
    <n v="5.7"/>
    <n v="2.66"/>
    <n v="0.56999999999999995"/>
    <n v="7.35"/>
    <n v="15.06"/>
    <n v="25.41"/>
    <n v="0.49"/>
    <n v="6.02"/>
    <n v="0"/>
    <n v="0"/>
    <n v="0"/>
    <n v="0"/>
    <n v="0"/>
    <n v="0"/>
    <n v="0"/>
    <n v="0"/>
    <n v="709.33"/>
    <n v="1233360"/>
    <n v="1127893.2055418252"/>
    <m/>
    <m/>
    <m/>
  </r>
  <r>
    <x v="2"/>
    <x v="13"/>
    <x v="2"/>
    <x v="42"/>
    <n v="0.67101163250107909"/>
    <n v="493.06"/>
    <n v="744"/>
    <n v="69.89"/>
    <n v="0"/>
    <n v="9.07"/>
    <n v="25.01"/>
    <n v="72.19"/>
    <n v="1.94"/>
    <n v="20.37"/>
    <n v="0.08"/>
    <n v="4.6500000000000004"/>
    <n v="15.92"/>
    <n v="11.31"/>
    <n v="0.65"/>
    <n v="1.66"/>
    <n v="0"/>
    <n v="0"/>
    <n v="0"/>
    <n v="0"/>
    <n v="0"/>
    <n v="0"/>
    <n v="0"/>
    <n v="0"/>
    <n v="725.80000000000007"/>
    <n v="1140000"/>
    <n v="1085083.1266844594"/>
    <m/>
    <m/>
    <m/>
  </r>
  <r>
    <x v="2"/>
    <x v="13"/>
    <x v="2"/>
    <x v="43"/>
    <n v="0.67241705007002495"/>
    <n v="425.76"/>
    <n v="744"/>
    <n v="96.68"/>
    <n v="0"/>
    <n v="1.1499999999999999"/>
    <n v="37.31"/>
    <n v="87.09"/>
    <n v="12.26"/>
    <n v="16.71"/>
    <n v="2.2000000000000002"/>
    <n v="10.75"/>
    <n v="13.96"/>
    <n v="0.38"/>
    <n v="1.21"/>
    <n v="3.75"/>
    <n v="0"/>
    <n v="0"/>
    <n v="0"/>
    <n v="0"/>
    <n v="0"/>
    <n v="0"/>
    <n v="0"/>
    <n v="0"/>
    <n v="709.20999999999992"/>
    <n v="991461"/>
    <n v="787457.59468229942"/>
    <m/>
    <m/>
    <m/>
  </r>
  <r>
    <x v="2"/>
    <x v="13"/>
    <x v="2"/>
    <x v="44"/>
    <n v="0.61782148870977227"/>
    <n v="486.71"/>
    <n v="744"/>
    <n v="112.9"/>
    <n v="0"/>
    <n v="6.5"/>
    <n v="18.8"/>
    <n v="21.29"/>
    <n v="0.51"/>
    <n v="11.03"/>
    <n v="1.85"/>
    <n v="8.7899999999999991"/>
    <n v="2.63"/>
    <n v="41.13"/>
    <n v="0.82"/>
    <n v="0.24"/>
    <n v="0"/>
    <n v="0"/>
    <n v="0"/>
    <n v="0"/>
    <n v="0"/>
    <n v="0"/>
    <n v="0"/>
    <n v="0"/>
    <n v="713.19999999999993"/>
    <n v="1243040"/>
    <n v="1354226.7961110042"/>
    <m/>
    <m/>
    <m/>
  </r>
  <r>
    <x v="2"/>
    <x v="13"/>
    <x v="2"/>
    <x v="45"/>
    <n v="0.626"/>
    <n v="414.29"/>
    <n v="744"/>
    <n v="84.12"/>
    <n v="0"/>
    <n v="15.51"/>
    <n v="23.82"/>
    <n v="21.88"/>
    <n v="0.31"/>
    <n v="5.93"/>
    <n v="1"/>
    <n v="23.04"/>
    <n v="6.73"/>
    <n v="87.66"/>
    <n v="0.66"/>
    <n v="0.31"/>
    <n v="0"/>
    <n v="0"/>
    <n v="0"/>
    <n v="0"/>
    <n v="0"/>
    <n v="0"/>
    <n v="0"/>
    <n v="0"/>
    <n v="685.26"/>
    <n v="1081539"/>
    <n v="522140.14387525117"/>
    <m/>
    <m/>
    <m/>
  </r>
  <r>
    <x v="2"/>
    <x v="13"/>
    <x v="6"/>
    <x v="46"/>
    <n v="0.61838199732905974"/>
    <n v="433.27"/>
    <n v="744"/>
    <n v="131.47"/>
    <n v="6.63"/>
    <n v="10.039999999999999"/>
    <n v="23.1"/>
    <n v="20.13"/>
    <n v="1.45"/>
    <n v="2.61"/>
    <n v="0.09"/>
    <n v="13.87"/>
    <n v="3.05"/>
    <n v="38.380000000000003"/>
    <n v="1.04"/>
    <n v="7.76"/>
    <n v="0"/>
    <n v="0"/>
    <n v="0"/>
    <n v="0"/>
    <n v="0"/>
    <n v="0"/>
    <n v="0"/>
    <n v="0"/>
    <n v="692.89"/>
    <n v="993381"/>
    <n v="798182.90560224792"/>
    <m/>
    <m/>
    <m/>
  </r>
  <r>
    <x v="2"/>
    <x v="13"/>
    <x v="4"/>
    <x v="47"/>
    <n v="0.71599503628715677"/>
    <n v="446.53"/>
    <n v="744"/>
    <n v="178.2"/>
    <n v="0"/>
    <n v="3.89"/>
    <n v="31.26"/>
    <n v="1.65"/>
    <n v="0.71"/>
    <n v="5.28"/>
    <n v="0"/>
    <n v="3.01"/>
    <n v="0.94"/>
    <n v="46.72"/>
    <n v="0.3"/>
    <n v="0.91"/>
    <n v="0"/>
    <n v="0"/>
    <n v="0"/>
    <n v="0"/>
    <n v="0"/>
    <n v="0"/>
    <n v="0"/>
    <n v="0"/>
    <n v="719.4"/>
    <n v="335640"/>
    <n v="290797.25879129343"/>
    <m/>
    <m/>
    <m/>
  </r>
  <r>
    <x v="2"/>
    <x v="13"/>
    <x v="4"/>
    <x v="48"/>
    <n v="0.72165156208032299"/>
    <n v="369.2"/>
    <n v="744"/>
    <n v="109.94"/>
    <n v="0"/>
    <n v="15.73"/>
    <n v="124.98"/>
    <n v="0.33"/>
    <n v="0.56999999999999995"/>
    <n v="3.42"/>
    <n v="0"/>
    <n v="7.58"/>
    <n v="0.32"/>
    <n v="33.22"/>
    <n v="0.17"/>
    <n v="1.55"/>
    <n v="0"/>
    <n v="0"/>
    <n v="0"/>
    <n v="0"/>
    <n v="0"/>
    <n v="0"/>
    <n v="0"/>
    <n v="0"/>
    <n v="667.01"/>
    <n v="262255"/>
    <n v="277486.27863355225"/>
    <m/>
    <m/>
    <m/>
  </r>
  <r>
    <x v="2"/>
    <x v="13"/>
    <x v="8"/>
    <x v="49"/>
    <n v="0.72580682677469133"/>
    <n v="411.19"/>
    <n v="744"/>
    <n v="100.48"/>
    <n v="1.45"/>
    <n v="7.0000000000000007E-2"/>
    <n v="50.91"/>
    <n v="1.88"/>
    <n v="9.9600000000000009"/>
    <n v="11.06"/>
    <n v="0.11"/>
    <n v="6.97"/>
    <n v="2.56"/>
    <n v="52.37"/>
    <n v="1.1200000000000001"/>
    <n v="0"/>
    <n v="0"/>
    <n v="65.87"/>
    <n v="0"/>
    <n v="0"/>
    <n v="0"/>
    <n v="0"/>
    <n v="0"/>
    <n v="0"/>
    <n v="716"/>
    <n v="247869"/>
    <n v="215299.26925401783"/>
    <m/>
    <m/>
    <m/>
  </r>
  <r>
    <x v="2"/>
    <x v="13"/>
    <x v="8"/>
    <x v="50"/>
    <n v="0.75145734698480549"/>
    <n v="550.11"/>
    <n v="744"/>
    <n v="93.18"/>
    <n v="13.87"/>
    <n v="1.29"/>
    <n v="10.95"/>
    <n v="0.49"/>
    <n v="9.23"/>
    <n v="39.19"/>
    <n v="2.35"/>
    <n v="3.65"/>
    <n v="4.01"/>
    <n v="4.12"/>
    <n v="2.04"/>
    <n v="0"/>
    <n v="0"/>
    <n v="0"/>
    <n v="0"/>
    <n v="0"/>
    <n v="0"/>
    <n v="0"/>
    <n v="0"/>
    <n v="0"/>
    <n v="734.48"/>
    <n v="330199"/>
    <n v="444855.80139048322"/>
    <m/>
    <m/>
    <m/>
  </r>
  <r>
    <x v="2"/>
    <x v="13"/>
    <x v="8"/>
    <x v="51"/>
    <n v="0.7637050331116042"/>
    <n v="506.46"/>
    <n v="744"/>
    <n v="102.6"/>
    <n v="3.08"/>
    <n v="0.37"/>
    <n v="27.83"/>
    <n v="1.64"/>
    <n v="13.96"/>
    <n v="21.04"/>
    <n v="0"/>
    <n v="8.3800000000000008"/>
    <n v="3.07"/>
    <n v="50.7"/>
    <n v="2.2400000000000002"/>
    <n v="0"/>
    <n v="0"/>
    <n v="0"/>
    <n v="0"/>
    <n v="0"/>
    <n v="0"/>
    <n v="0"/>
    <n v="0"/>
    <n v="0"/>
    <n v="741.36999999999989"/>
    <n v="314649"/>
    <n v="335677.44931508543"/>
    <m/>
    <m/>
    <m/>
  </r>
  <r>
    <x v="2"/>
    <x v="13"/>
    <x v="8"/>
    <x v="52"/>
    <n v="0.74875105232954542"/>
    <n v="381.67"/>
    <n v="744"/>
    <n v="113.53"/>
    <n v="37.17"/>
    <n v="2.95"/>
    <n v="196.81"/>
    <n v="0.9"/>
    <n v="7.11"/>
    <n v="18.05"/>
    <n v="0"/>
    <n v="3.61"/>
    <n v="10.53"/>
    <n v="-58.91"/>
    <n v="0.67"/>
    <n v="0"/>
    <n v="0"/>
    <n v="11.85"/>
    <n v="0"/>
    <n v="0"/>
    <n v="0"/>
    <n v="0"/>
    <n v="0"/>
    <n v="0"/>
    <n v="725.94"/>
    <n v="192032"/>
    <n v="133644.41041791745"/>
    <m/>
    <m/>
    <m/>
  </r>
  <r>
    <x v="2"/>
    <x v="13"/>
    <x v="4"/>
    <x v="53"/>
    <n v="0.72165151077330081"/>
    <n v="440.02"/>
    <n v="744"/>
    <n v="209.59"/>
    <n v="1.89"/>
    <n v="1.54"/>
    <n v="66.45"/>
    <n v="0.25"/>
    <n v="3.28"/>
    <n v="9.5"/>
    <n v="3.14"/>
    <n v="9.74"/>
    <n v="0.74"/>
    <n v="-5.36"/>
    <n v="0.35"/>
    <n v="1.41"/>
    <n v="0"/>
    <n v="0"/>
    <n v="0"/>
    <n v="0"/>
    <n v="0"/>
    <n v="0"/>
    <n v="0"/>
    <n v="0"/>
    <n v="742.54"/>
    <n v="355440"/>
    <n v="373566.35517299338"/>
    <m/>
    <m/>
    <m/>
  </r>
  <r>
    <x v="2"/>
    <x v="13"/>
    <x v="0"/>
    <x v="54"/>
    <n v="0.63938618896116128"/>
    <n v="503.22"/>
    <n v="744"/>
    <n v="45.87"/>
    <n v="2.15"/>
    <n v="2.59"/>
    <n v="56.63"/>
    <n v="57.73"/>
    <n v="4.6399999999999997"/>
    <n v="10.36"/>
    <n v="0"/>
    <n v="0"/>
    <n v="16.809999999999999"/>
    <n v="8.6999999999999993"/>
    <n v="1.44"/>
    <n v="0"/>
    <n v="0"/>
    <n v="0"/>
    <n v="0"/>
    <n v="0"/>
    <n v="0"/>
    <n v="0"/>
    <n v="0"/>
    <n v="0"/>
    <n v="710.14"/>
    <n v="646240"/>
    <n v="585958.01660464017"/>
    <m/>
    <m/>
    <m/>
  </r>
  <r>
    <x v="2"/>
    <x v="13"/>
    <x v="0"/>
    <x v="55"/>
    <n v="0.75923299621212126"/>
    <n v="365.23"/>
    <n v="744"/>
    <n v="24.32"/>
    <n v="2.08"/>
    <n v="2.3199999999999998"/>
    <n v="306.81"/>
    <n v="39.54"/>
    <n v="3.52"/>
    <n v="6.38"/>
    <n v="0"/>
    <n v="10.94"/>
    <n v="6.4"/>
    <n v="-47.36"/>
    <n v="1.53"/>
    <n v="1.68"/>
    <n v="0"/>
    <n v="0"/>
    <n v="0"/>
    <n v="0"/>
    <n v="0"/>
    <n v="0"/>
    <n v="0"/>
    <n v="0"/>
    <n v="723.38999999999987"/>
    <n v="430054"/>
    <n v="573466.37672466703"/>
    <m/>
    <m/>
    <m/>
  </r>
  <r>
    <x v="2"/>
    <x v="13"/>
    <x v="0"/>
    <x v="56"/>
    <n v="0.70703281746031754"/>
    <n v="499.91"/>
    <n v="744"/>
    <n v="53.88"/>
    <n v="3.99"/>
    <n v="2.92"/>
    <n v="27.64"/>
    <n v="53.95"/>
    <n v="9"/>
    <n v="6.47"/>
    <n v="0.47"/>
    <n v="30.04"/>
    <n v="20.72"/>
    <n v="6.61"/>
    <n v="2.12"/>
    <n v="0.1"/>
    <n v="0"/>
    <n v="0"/>
    <n v="0"/>
    <n v="0"/>
    <n v="0"/>
    <n v="0"/>
    <n v="0"/>
    <n v="0"/>
    <n v="717.82"/>
    <n v="722618"/>
    <n v="617132.82265453751"/>
    <m/>
    <m/>
    <m/>
  </r>
  <r>
    <x v="2"/>
    <x v="13"/>
    <x v="0"/>
    <x v="57"/>
    <n v="0.55210991245626351"/>
    <n v="9.48"/>
    <n v="744"/>
    <n v="3.92"/>
    <n v="0"/>
    <n v="0"/>
    <n v="0"/>
    <n v="0.64"/>
    <n v="0.02"/>
    <n v="0"/>
    <n v="0"/>
    <n v="5.24"/>
    <n v="2.42"/>
    <n v="0.25"/>
    <n v="0.03"/>
    <n v="0"/>
    <n v="0"/>
    <n v="0"/>
    <n v="0"/>
    <n v="0"/>
    <n v="0"/>
    <n v="0"/>
    <n v="0"/>
    <n v="0"/>
    <n v="22"/>
    <n v="5670"/>
    <n v="287118.52342545596"/>
    <m/>
    <m/>
    <m/>
  </r>
  <r>
    <x v="2"/>
    <x v="13"/>
    <x v="0"/>
    <x v="58"/>
    <n v="0.7653578901467506"/>
    <n v="563.95000000000005"/>
    <n v="744"/>
    <n v="20.72"/>
    <n v="1.58"/>
    <n v="0.23"/>
    <n v="11.99"/>
    <n v="74.81"/>
    <n v="3.83"/>
    <n v="5.26"/>
    <n v="0"/>
    <n v="14.01"/>
    <n v="7.79"/>
    <n v="18.670000000000002"/>
    <n v="1.2"/>
    <n v="0.47"/>
    <n v="0"/>
    <n v="0"/>
    <n v="0"/>
    <n v="0"/>
    <n v="0"/>
    <n v="0"/>
    <n v="0"/>
    <n v="0"/>
    <n v="724.51"/>
    <n v="917166"/>
    <n v="698255.35451889876"/>
    <m/>
    <m/>
    <m/>
  </r>
  <r>
    <x v="2"/>
    <x v="13"/>
    <x v="0"/>
    <x v="59"/>
    <n v="0.70339404323503718"/>
    <n v="541.58000000000004"/>
    <n v="744"/>
    <n v="36.49"/>
    <n v="0.39"/>
    <n v="4.67"/>
    <n v="11.15"/>
    <n v="67.06"/>
    <n v="2.0299999999999998"/>
    <n v="4.2699999999999996"/>
    <n v="0.24"/>
    <n v="22.09"/>
    <n v="15.24"/>
    <n v="16.579999999999998"/>
    <n v="1.96"/>
    <n v="0.47"/>
    <n v="0"/>
    <n v="0"/>
    <n v="0"/>
    <n v="0"/>
    <n v="0"/>
    <n v="0"/>
    <n v="0"/>
    <n v="0"/>
    <n v="724.22"/>
    <n v="766528"/>
    <n v="959267.28771963972"/>
    <m/>
    <m/>
    <m/>
  </r>
  <r>
    <x v="2"/>
    <x v="13"/>
    <x v="0"/>
    <x v="60"/>
    <n v="0.70143653267792849"/>
    <n v="348.37"/>
    <n v="744"/>
    <n v="35.24"/>
    <n v="4.93"/>
    <n v="1.43"/>
    <n v="268.61"/>
    <n v="10.26"/>
    <n v="6.71"/>
    <n v="2.11"/>
    <n v="4.1399999999999997"/>
    <n v="21.54"/>
    <n v="10.66"/>
    <n v="18.39"/>
    <n v="3.74"/>
    <n v="1.32"/>
    <n v="0"/>
    <n v="0"/>
    <n v="0"/>
    <n v="0"/>
    <n v="0"/>
    <n v="0"/>
    <n v="0"/>
    <n v="0"/>
    <n v="737.45"/>
    <n v="341861"/>
    <n v="286608.66059441445"/>
    <m/>
    <m/>
    <m/>
  </r>
  <r>
    <x v="2"/>
    <x v="13"/>
    <x v="0"/>
    <x v="61"/>
    <n v="0.76591017562428765"/>
    <n v="535.79"/>
    <n v="744"/>
    <n v="49.07"/>
    <n v="2.75"/>
    <n v="0.35"/>
    <n v="11.01"/>
    <n v="55.21"/>
    <n v="2.27"/>
    <n v="6.19"/>
    <n v="0.19"/>
    <n v="21.08"/>
    <n v="9.31"/>
    <n v="18.7"/>
    <n v="1.81"/>
    <n v="0.9"/>
    <n v="0"/>
    <n v="0"/>
    <n v="0"/>
    <n v="0"/>
    <n v="0"/>
    <n v="0"/>
    <n v="0"/>
    <n v="0"/>
    <n v="714.63"/>
    <n v="812204"/>
    <n v="910303.44645580789"/>
    <m/>
    <m/>
    <m/>
  </r>
  <r>
    <x v="2"/>
    <x v="14"/>
    <x v="1"/>
    <x v="41"/>
    <n v="0.74540456666666677"/>
    <n v="554.20000000000005"/>
    <n v="744"/>
    <n v="69.87"/>
    <n v="5.87"/>
    <n v="2.48"/>
    <n v="23.25"/>
    <n v="10.18"/>
    <n v="4.82"/>
    <n v="2.72"/>
    <n v="0"/>
    <n v="3.27"/>
    <n v="11.47"/>
    <n v="23.12"/>
    <n v="1.42"/>
    <n v="0.04"/>
    <n v="0"/>
    <n v="0"/>
    <n v="0"/>
    <n v="0"/>
    <n v="0"/>
    <n v="0"/>
    <n v="0"/>
    <n v="0"/>
    <n v="712.71"/>
    <n v="1412280"/>
    <n v="860751.68903138197"/>
    <m/>
    <m/>
    <m/>
  </r>
  <r>
    <x v="2"/>
    <x v="14"/>
    <x v="2"/>
    <x v="42"/>
    <n v="0.67101163250107909"/>
    <n v="484.64"/>
    <n v="744"/>
    <n v="39.1"/>
    <n v="6.05"/>
    <n v="8.18"/>
    <n v="20.29"/>
    <n v="68.989999999999995"/>
    <n v="1.85"/>
    <n v="10.72"/>
    <n v="0.27"/>
    <n v="11.46"/>
    <n v="18.43"/>
    <n v="31.68"/>
    <n v="1.22"/>
    <n v="1.54"/>
    <n v="0"/>
    <n v="0"/>
    <n v="0"/>
    <n v="0"/>
    <n v="0"/>
    <n v="0"/>
    <n v="0"/>
    <n v="0"/>
    <n v="704.42000000000007"/>
    <n v="1172640"/>
    <n v="651620.99469578965"/>
    <m/>
    <m/>
    <m/>
  </r>
  <r>
    <x v="2"/>
    <x v="14"/>
    <x v="2"/>
    <x v="43"/>
    <n v="0.67241705007002495"/>
    <n v="516.34"/>
    <n v="744"/>
    <n v="46.98"/>
    <n v="4.46"/>
    <n v="4.12"/>
    <n v="18.420000000000002"/>
    <n v="70.56"/>
    <n v="1.1200000000000001"/>
    <n v="9.33"/>
    <n v="0"/>
    <n v="7.95"/>
    <n v="11.86"/>
    <n v="12.8"/>
    <n v="2.2999999999999998"/>
    <n v="1.1000000000000001"/>
    <n v="0"/>
    <n v="0"/>
    <n v="0"/>
    <n v="0"/>
    <n v="0"/>
    <n v="0"/>
    <n v="0"/>
    <n v="0"/>
    <n v="707.34"/>
    <n v="1237505"/>
    <n v="914850.64972442039"/>
    <m/>
    <m/>
    <m/>
  </r>
  <r>
    <x v="2"/>
    <x v="14"/>
    <x v="2"/>
    <x v="44"/>
    <n v="0.61782148870977227"/>
    <n v="365.31"/>
    <n v="744"/>
    <n v="198.5"/>
    <n v="6.25"/>
    <n v="9.93"/>
    <n v="13.2"/>
    <n v="19.899999999999999"/>
    <n v="4.08"/>
    <n v="39.58"/>
    <n v="1.18"/>
    <n v="8.2100000000000009"/>
    <n v="0.06"/>
    <n v="33.049999999999997"/>
    <n v="3.98"/>
    <n v="0"/>
    <n v="0"/>
    <n v="0"/>
    <n v="0"/>
    <n v="0"/>
    <n v="0"/>
    <n v="0"/>
    <n v="0"/>
    <n v="0"/>
    <n v="703.23"/>
    <n v="863760"/>
    <n v="373537.6242667691"/>
    <m/>
    <m/>
    <m/>
  </r>
  <r>
    <x v="2"/>
    <x v="14"/>
    <x v="2"/>
    <x v="45"/>
    <n v="0.626"/>
    <n v="453.83"/>
    <n v="744"/>
    <n v="109.92"/>
    <n v="1.82"/>
    <n v="44.24"/>
    <n v="12.95"/>
    <n v="18.47"/>
    <n v="1.98"/>
    <n v="14.29"/>
    <n v="0"/>
    <n v="20.93"/>
    <n v="11.84"/>
    <n v="-7.81"/>
    <n v="3.59"/>
    <n v="0.7"/>
    <n v="0"/>
    <n v="0"/>
    <n v="0"/>
    <n v="0"/>
    <n v="0"/>
    <n v="0"/>
    <n v="0"/>
    <n v="0"/>
    <n v="686.75"/>
    <n v="1006569"/>
    <n v="856051.14064737898"/>
    <m/>
    <m/>
    <m/>
  </r>
  <r>
    <x v="2"/>
    <x v="14"/>
    <x v="6"/>
    <x v="46"/>
    <n v="0.61838199732905974"/>
    <n v="453.94"/>
    <n v="744"/>
    <n v="112.94"/>
    <n v="9.89"/>
    <n v="7.92"/>
    <n v="12.43"/>
    <n v="19.88"/>
    <n v="1.63"/>
    <n v="1.77"/>
    <n v="0"/>
    <n v="10.73"/>
    <n v="0.09"/>
    <n v="40.11"/>
    <n v="3"/>
    <n v="8.9499999999999993"/>
    <n v="0"/>
    <n v="0"/>
    <n v="0"/>
    <n v="0"/>
    <n v="0"/>
    <n v="0"/>
    <n v="0"/>
    <n v="0"/>
    <n v="683.28"/>
    <n v="1031100"/>
    <n v="753528.01022399589"/>
    <m/>
    <m/>
    <m/>
  </r>
  <r>
    <x v="2"/>
    <x v="14"/>
    <x v="4"/>
    <x v="47"/>
    <n v="0.71599503628715677"/>
    <n v="414.79"/>
    <n v="744"/>
    <n v="160.9"/>
    <n v="2.56"/>
    <n v="1.35"/>
    <n v="18.91"/>
    <n v="0.17"/>
    <n v="0.48"/>
    <n v="2.81"/>
    <n v="0.08"/>
    <n v="3.1"/>
    <n v="2.21"/>
    <n v="32.39"/>
    <n v="0.61"/>
    <n v="0.35"/>
    <n v="0"/>
    <n v="0"/>
    <n v="0"/>
    <n v="0"/>
    <n v="0"/>
    <n v="0"/>
    <n v="0"/>
    <n v="0"/>
    <n v="640.71"/>
    <n v="325200"/>
    <n v="222977.51373193771"/>
    <m/>
    <m/>
    <m/>
  </r>
  <r>
    <x v="2"/>
    <x v="14"/>
    <x v="4"/>
    <x v="48"/>
    <n v="0.72165156208032299"/>
    <n v="385.94"/>
    <n v="744"/>
    <n v="162.56"/>
    <n v="4.57"/>
    <n v="5.81"/>
    <n v="27.55"/>
    <n v="0"/>
    <n v="1.02"/>
    <n v="3.72"/>
    <n v="0.18"/>
    <n v="5.26"/>
    <n v="3.46"/>
    <n v="53.97"/>
    <n v="0.72"/>
    <n v="1.64"/>
    <n v="0"/>
    <n v="0"/>
    <n v="0"/>
    <n v="0"/>
    <n v="0"/>
    <n v="0"/>
    <n v="0"/>
    <n v="0"/>
    <n v="656.40000000000009"/>
    <n v="314725"/>
    <n v="201776.26853686973"/>
    <m/>
    <m/>
    <m/>
  </r>
  <r>
    <x v="2"/>
    <x v="14"/>
    <x v="8"/>
    <x v="49"/>
    <n v="0.72580682677469133"/>
    <n v="450.52"/>
    <n v="744"/>
    <n v="76.94"/>
    <n v="95.26"/>
    <n v="29.44"/>
    <n v="36.630000000000003"/>
    <n v="2.88"/>
    <n v="7.3"/>
    <n v="10.33"/>
    <n v="0"/>
    <n v="6.79"/>
    <n v="1.93"/>
    <n v="17.989999999999998"/>
    <n v="1.1200000000000001"/>
    <n v="0"/>
    <n v="0"/>
    <n v="0"/>
    <n v="0"/>
    <n v="0"/>
    <n v="0"/>
    <n v="0"/>
    <n v="0"/>
    <n v="0"/>
    <n v="737.13"/>
    <n v="294035"/>
    <n v="279112.57005010359"/>
    <m/>
    <m/>
    <m/>
  </r>
  <r>
    <x v="2"/>
    <x v="14"/>
    <x v="8"/>
    <x v="50"/>
    <n v="0.75145734698480549"/>
    <n v="368.21"/>
    <n v="744"/>
    <n v="132.72"/>
    <n v="60.99"/>
    <n v="8.74"/>
    <n v="30.38"/>
    <n v="0.62"/>
    <n v="14.17"/>
    <n v="51.24"/>
    <n v="1.72"/>
    <n v="1.29"/>
    <n v="12.9"/>
    <n v="39.840000000000003"/>
    <n v="3.12"/>
    <n v="0.38"/>
    <n v="0"/>
    <n v="0"/>
    <n v="0"/>
    <n v="0"/>
    <n v="0"/>
    <n v="0"/>
    <n v="0"/>
    <n v="0"/>
    <n v="726.31999999999994"/>
    <n v="271328"/>
    <n v="273372.34620328597"/>
    <m/>
    <m/>
    <m/>
  </r>
  <r>
    <x v="2"/>
    <x v="14"/>
    <x v="8"/>
    <x v="51"/>
    <n v="0.7637050331116042"/>
    <n v="424.7"/>
    <n v="744"/>
    <n v="113.88"/>
    <n v="35.07"/>
    <n v="6.6"/>
    <n v="34.99"/>
    <n v="1.82"/>
    <n v="12.36"/>
    <n v="33.08"/>
    <n v="0"/>
    <n v="5.4"/>
    <n v="4"/>
    <n v="56.45"/>
    <n v="3.09"/>
    <n v="0.55000000000000004"/>
    <n v="0"/>
    <n v="0"/>
    <n v="0"/>
    <n v="0"/>
    <n v="0"/>
    <n v="0"/>
    <n v="0"/>
    <n v="0"/>
    <n v="731.99"/>
    <n v="309258"/>
    <n v="307400.66243120283"/>
    <m/>
    <m/>
    <m/>
  </r>
  <r>
    <x v="2"/>
    <x v="14"/>
    <x v="8"/>
    <x v="52"/>
    <n v="0.74875105232954542"/>
    <n v="486.87"/>
    <n v="744"/>
    <n v="54.32"/>
    <n v="50.5"/>
    <n v="28.43"/>
    <n v="38.229999999999997"/>
    <n v="0.33"/>
    <n v="8.36"/>
    <n v="15.2"/>
    <n v="0"/>
    <n v="4.42"/>
    <n v="4"/>
    <n v="30.99"/>
    <n v="1.48"/>
    <n v="0"/>
    <n v="0"/>
    <n v="18.149999999999999"/>
    <n v="0"/>
    <n v="0"/>
    <n v="0"/>
    <n v="0"/>
    <n v="0"/>
    <n v="0"/>
    <n v="741.28"/>
    <n v="336262"/>
    <n v="135096.8553733796"/>
    <m/>
    <m/>
    <m/>
  </r>
  <r>
    <x v="2"/>
    <x v="14"/>
    <x v="4"/>
    <x v="53"/>
    <n v="0.72165151077330081"/>
    <n v="442.32"/>
    <n v="744"/>
    <n v="174.95"/>
    <n v="40.270000000000003"/>
    <n v="5.93"/>
    <n v="12.22"/>
    <n v="0.18"/>
    <n v="4.0599999999999996"/>
    <n v="8.16"/>
    <n v="1.48"/>
    <n v="6.93"/>
    <n v="0.21"/>
    <n v="35.92"/>
    <n v="0.96"/>
    <n v="0"/>
    <n v="0"/>
    <n v="0"/>
    <n v="0"/>
    <n v="0"/>
    <n v="0"/>
    <n v="0"/>
    <n v="0"/>
    <n v="0"/>
    <n v="733.58999999999992"/>
    <n v="410880"/>
    <n v="333196.00464690488"/>
    <m/>
    <m/>
    <m/>
  </r>
  <r>
    <x v="2"/>
    <x v="14"/>
    <x v="0"/>
    <x v="54"/>
    <n v="0.63938618896116128"/>
    <n v="293.42"/>
    <n v="744"/>
    <n v="52.29"/>
    <n v="91.52"/>
    <n v="4.2300000000000004"/>
    <n v="235.58"/>
    <n v="27.34"/>
    <n v="4.63"/>
    <n v="5.28"/>
    <n v="0"/>
    <n v="4.87"/>
    <n v="17.14"/>
    <n v="-2.33"/>
    <n v="1.46"/>
    <n v="1.39"/>
    <n v="0"/>
    <n v="0"/>
    <n v="0"/>
    <n v="0"/>
    <n v="0"/>
    <n v="0"/>
    <n v="0"/>
    <n v="0"/>
    <n v="736.81999999999994"/>
    <n v="386347"/>
    <n v="228042.41185947799"/>
    <m/>
    <m/>
    <m/>
  </r>
  <r>
    <x v="2"/>
    <x v="14"/>
    <x v="0"/>
    <x v="55"/>
    <n v="0.75923299621212126"/>
    <n v="404.54"/>
    <n v="744"/>
    <n v="45.31"/>
    <n v="18.5"/>
    <n v="25.03"/>
    <n v="248.15"/>
    <n v="39.56"/>
    <n v="4"/>
    <n v="4.59"/>
    <n v="0"/>
    <n v="4.1100000000000003"/>
    <n v="9.9499999999999993"/>
    <n v="-65.64"/>
    <n v="1.92"/>
    <n v="0.7"/>
    <n v="0"/>
    <n v="0"/>
    <n v="0"/>
    <n v="0"/>
    <n v="0"/>
    <n v="0"/>
    <n v="0"/>
    <n v="0"/>
    <n v="740.72"/>
    <n v="460969"/>
    <n v="457573.178141076"/>
    <m/>
    <m/>
    <m/>
  </r>
  <r>
    <x v="2"/>
    <x v="14"/>
    <x v="0"/>
    <x v="56"/>
    <n v="0.70703281746031754"/>
    <n v="445.05"/>
    <n v="744"/>
    <n v="44.83"/>
    <n v="47.19"/>
    <n v="4.92"/>
    <n v="104.1"/>
    <n v="42.58"/>
    <n v="3.31"/>
    <n v="5.87"/>
    <n v="0"/>
    <n v="20.260000000000002"/>
    <n v="6.69"/>
    <n v="6.93"/>
    <n v="2.69"/>
    <n v="0.2"/>
    <n v="0"/>
    <n v="0"/>
    <n v="0"/>
    <n v="0"/>
    <n v="0"/>
    <n v="0"/>
    <n v="0"/>
    <n v="0"/>
    <n v="734.62"/>
    <n v="659132"/>
    <n v="657562.11538671318"/>
    <m/>
    <m/>
    <m/>
  </r>
  <r>
    <x v="2"/>
    <x v="14"/>
    <x v="0"/>
    <x v="57"/>
    <n v="0.55210991245626351"/>
    <n v="238.53"/>
    <n v="744"/>
    <n v="103.82"/>
    <n v="63.03"/>
    <n v="2.37"/>
    <n v="279.73"/>
    <n v="23.18"/>
    <n v="2.69"/>
    <n v="6.99"/>
    <n v="0"/>
    <n v="5.2"/>
    <n v="9.69"/>
    <n v="6.15"/>
    <n v="0.91"/>
    <n v="1.72"/>
    <n v="0"/>
    <n v="0"/>
    <n v="0"/>
    <n v="0"/>
    <n v="0"/>
    <n v="0"/>
    <n v="0"/>
    <n v="0"/>
    <n v="744.0100000000001"/>
    <n v="255211"/>
    <n v="217176"/>
    <m/>
    <m/>
    <m/>
  </r>
  <r>
    <x v="2"/>
    <x v="14"/>
    <x v="0"/>
    <x v="58"/>
    <n v="0.7653578901467506"/>
    <n v="488.35"/>
    <n v="744"/>
    <n v="19.670000000000002"/>
    <n v="5.19"/>
    <n v="3.21"/>
    <n v="116.15"/>
    <n v="57.63"/>
    <n v="3.48"/>
    <n v="2.99"/>
    <n v="0"/>
    <n v="8.24"/>
    <n v="2.2400000000000002"/>
    <n v="6.39"/>
    <n v="1.43"/>
    <n v="0.08"/>
    <n v="0"/>
    <n v="0"/>
    <n v="0"/>
    <n v="0"/>
    <n v="0"/>
    <n v="0"/>
    <n v="0"/>
    <n v="0"/>
    <n v="715.05000000000007"/>
    <n v="828204"/>
    <n v="667907.8574834941"/>
    <m/>
    <m/>
    <m/>
  </r>
  <r>
    <x v="2"/>
    <x v="14"/>
    <x v="0"/>
    <x v="59"/>
    <n v="0.70339404323503718"/>
    <n v="507.66"/>
    <n v="744"/>
    <n v="24.24"/>
    <n v="8.36"/>
    <n v="4.16"/>
    <n v="47.49"/>
    <n v="63.04"/>
    <n v="3.58"/>
    <n v="3.43"/>
    <n v="0.65"/>
    <n v="20.7"/>
    <n v="5.57"/>
    <n v="19.61"/>
    <n v="2.2599999999999998"/>
    <n v="1.39"/>
    <n v="0"/>
    <n v="0"/>
    <n v="0"/>
    <n v="0"/>
    <n v="0"/>
    <n v="0"/>
    <n v="0"/>
    <n v="0"/>
    <n v="712.14"/>
    <n v="759140"/>
    <n v="544576.41857444798"/>
    <m/>
    <m/>
    <m/>
  </r>
  <r>
    <x v="2"/>
    <x v="14"/>
    <x v="0"/>
    <x v="60"/>
    <n v="0.70143653267792849"/>
    <n v="401.83"/>
    <n v="744"/>
    <n v="21.19"/>
    <n v="35.72"/>
    <n v="5.57"/>
    <n v="172.76"/>
    <n v="14.55"/>
    <n v="4.2699999999999996"/>
    <n v="2.46"/>
    <n v="0"/>
    <n v="19.29"/>
    <n v="4.4400000000000004"/>
    <n v="22.07"/>
    <n v="8.36"/>
    <n v="4.6900000000000004"/>
    <n v="0"/>
    <n v="0"/>
    <n v="0"/>
    <n v="0"/>
    <n v="0"/>
    <n v="0"/>
    <n v="0"/>
    <n v="0"/>
    <n v="717.2"/>
    <n v="425875"/>
    <n v="250849.8584783682"/>
    <m/>
    <m/>
    <m/>
  </r>
  <r>
    <x v="2"/>
    <x v="14"/>
    <x v="0"/>
    <x v="61"/>
    <n v="0.76591017562428765"/>
    <n v="450.25"/>
    <n v="744"/>
    <n v="22.87"/>
    <n v="2.4700000000000002"/>
    <n v="3.28"/>
    <n v="108.9"/>
    <n v="51.46"/>
    <n v="2.85"/>
    <n v="4.92"/>
    <n v="0"/>
    <n v="19.98"/>
    <n v="2.79"/>
    <n v="16.22"/>
    <n v="1.87"/>
    <n v="0.63"/>
    <n v="0"/>
    <n v="0"/>
    <n v="0"/>
    <n v="0"/>
    <n v="0"/>
    <n v="0"/>
    <n v="0"/>
    <n v="0"/>
    <n v="688.49"/>
    <n v="728174"/>
    <n v="517532.30327765201"/>
    <m/>
    <m/>
    <m/>
  </r>
  <r>
    <x v="2"/>
    <x v="14"/>
    <x v="9"/>
    <x v="62"/>
    <n v="0.63278844078646546"/>
    <n v="494.75"/>
    <n v="744"/>
    <n v="19.86"/>
    <n v="3.4"/>
    <n v="1.6"/>
    <n v="30.19"/>
    <n v="0.94"/>
    <n v="0.11"/>
    <n v="0"/>
    <n v="1.64"/>
    <n v="8.44"/>
    <n v="1.36"/>
    <n v="50.21"/>
    <n v="7.0000000000000007E-2"/>
    <n v="0"/>
    <n v="0"/>
    <n v="0"/>
    <n v="0"/>
    <n v="62"/>
    <n v="36"/>
    <n v="32"/>
    <n v="2"/>
    <n v="0"/>
    <n v="744.01"/>
    <n v="2687040"/>
    <n v="2073839.552911496"/>
    <m/>
    <m/>
    <m/>
  </r>
  <r>
    <x v="2"/>
    <x v="14"/>
    <x v="0"/>
    <x v="63"/>
    <n v="0.70852364194139184"/>
    <n v="434.9"/>
    <n v="744"/>
    <n v="17.989999999999998"/>
    <n v="17.53"/>
    <n v="3.32"/>
    <n v="127.14"/>
    <n v="56.07"/>
    <n v="5.31"/>
    <n v="3.68"/>
    <n v="0"/>
    <n v="3.91"/>
    <n v="7.29"/>
    <n v="41.56"/>
    <n v="1.31"/>
    <n v="0"/>
    <n v="0"/>
    <n v="0"/>
    <n v="0"/>
    <n v="0"/>
    <n v="0"/>
    <n v="0"/>
    <n v="0"/>
    <n v="0"/>
    <n v="720.01"/>
    <n v="737330"/>
    <n v="698459.1637826988"/>
    <m/>
    <m/>
    <m/>
  </r>
  <r>
    <x v="2"/>
    <x v="15"/>
    <x v="1"/>
    <x v="41"/>
    <n v="0.74540456666666677"/>
    <n v="529.38"/>
    <n v="744"/>
    <n v="50.2"/>
    <n v="1.89"/>
    <n v="15.3"/>
    <n v="30.64"/>
    <n v="6.18"/>
    <n v="2.75"/>
    <n v="3.82"/>
    <n v="0"/>
    <n v="5.35"/>
    <n v="17.77"/>
    <n v="46.97"/>
    <n v="3.88"/>
    <n v="0"/>
    <n v="0"/>
    <n v="0"/>
    <n v="0"/>
    <n v="0"/>
    <n v="0"/>
    <n v="0"/>
    <n v="0"/>
    <n v="0"/>
    <n v="714.13"/>
    <m/>
    <m/>
    <m/>
    <m/>
    <m/>
  </r>
  <r>
    <x v="2"/>
    <x v="15"/>
    <x v="2"/>
    <x v="42"/>
    <n v="0.67101163250107909"/>
    <n v="476.99"/>
    <n v="744"/>
    <n v="43.5"/>
    <n v="0"/>
    <n v="4.3899999999999997"/>
    <n v="28.59"/>
    <n v="70.05"/>
    <n v="0.38"/>
    <n v="25.11"/>
    <n v="0"/>
    <n v="3.38"/>
    <n v="13.96"/>
    <n v="48.14"/>
    <n v="3.24"/>
    <n v="0.74"/>
    <n v="0"/>
    <n v="0"/>
    <n v="0"/>
    <n v="0"/>
    <n v="0"/>
    <n v="0"/>
    <n v="0"/>
    <n v="0"/>
    <n v="718.47"/>
    <m/>
    <m/>
    <m/>
    <m/>
    <m/>
  </r>
  <r>
    <x v="2"/>
    <x v="15"/>
    <x v="2"/>
    <x v="43"/>
    <n v="0.67241705007002495"/>
    <n v="447.7"/>
    <n v="744"/>
    <n v="77.23"/>
    <n v="0.42"/>
    <n v="8.6300000000000008"/>
    <n v="27.48"/>
    <n v="51.36"/>
    <n v="2.66"/>
    <n v="26.98"/>
    <n v="0"/>
    <n v="14.15"/>
    <n v="11.26"/>
    <n v="51.94"/>
    <n v="3.98"/>
    <n v="0.1"/>
    <n v="0"/>
    <n v="0"/>
    <n v="0"/>
    <n v="0"/>
    <n v="0"/>
    <n v="0"/>
    <n v="0"/>
    <n v="0"/>
    <n v="723.8900000000001"/>
    <m/>
    <m/>
    <m/>
    <m/>
    <m/>
  </r>
  <r>
    <x v="2"/>
    <x v="15"/>
    <x v="2"/>
    <x v="44"/>
    <n v="0.61782148870977227"/>
    <n v="441.77"/>
    <n v="744"/>
    <n v="121.82"/>
    <n v="0.18"/>
    <n v="12.58"/>
    <n v="17.079999999999998"/>
    <n v="12.48"/>
    <n v="1.22"/>
    <n v="23.17"/>
    <n v="0"/>
    <n v="10.39"/>
    <n v="2.88"/>
    <n v="45.41"/>
    <n v="3.3"/>
    <n v="0"/>
    <n v="0"/>
    <n v="0"/>
    <n v="0"/>
    <n v="0"/>
    <n v="0"/>
    <n v="0"/>
    <n v="0"/>
    <n v="0"/>
    <n v="692.28"/>
    <m/>
    <m/>
    <m/>
    <m/>
    <m/>
  </r>
  <r>
    <x v="2"/>
    <x v="15"/>
    <x v="2"/>
    <x v="45"/>
    <n v="0.626"/>
    <n v="394.36"/>
    <n v="744"/>
    <n v="168.3"/>
    <n v="17.23"/>
    <n v="0"/>
    <n v="9.3000000000000007"/>
    <n v="13.74"/>
    <n v="10.97"/>
    <n v="25.05"/>
    <n v="0.09"/>
    <n v="17.71"/>
    <n v="8.7799999999999994"/>
    <n v="25.49"/>
    <n v="4.82"/>
    <n v="1.31"/>
    <n v="0"/>
    <n v="0"/>
    <n v="0"/>
    <n v="0"/>
    <n v="0"/>
    <n v="0"/>
    <n v="0"/>
    <n v="0"/>
    <n v="697.15000000000009"/>
    <m/>
    <m/>
    <m/>
    <m/>
    <m/>
  </r>
  <r>
    <x v="2"/>
    <x v="15"/>
    <x v="6"/>
    <x v="46"/>
    <n v="0.61838199732905974"/>
    <n v="437.16"/>
    <n v="744"/>
    <n v="116.35"/>
    <n v="15.47"/>
    <n v="18.350000000000001"/>
    <n v="24.81"/>
    <n v="19.690000000000001"/>
    <n v="5.99"/>
    <n v="1.42"/>
    <n v="0"/>
    <n v="7.98"/>
    <n v="0.97"/>
    <n v="37.619999999999997"/>
    <n v="2.97"/>
    <n v="6.24"/>
    <n v="0"/>
    <n v="0"/>
    <n v="0"/>
    <n v="0"/>
    <n v="0"/>
    <n v="0"/>
    <n v="0"/>
    <n v="0"/>
    <n v="695.02"/>
    <m/>
    <m/>
    <m/>
    <m/>
    <m/>
  </r>
  <r>
    <x v="2"/>
    <x v="15"/>
    <x v="4"/>
    <x v="47"/>
    <n v="0.71599503628715677"/>
    <n v="358.18"/>
    <n v="744"/>
    <n v="232.01"/>
    <n v="1.28"/>
    <n v="2.27"/>
    <n v="22"/>
    <n v="0"/>
    <n v="1.48"/>
    <n v="1.6"/>
    <n v="1.68"/>
    <n v="0.53"/>
    <n v="0.03"/>
    <n v="59.34"/>
    <n v="0.75"/>
    <n v="0"/>
    <n v="0"/>
    <n v="0"/>
    <n v="0"/>
    <n v="0"/>
    <n v="0"/>
    <n v="0"/>
    <n v="0"/>
    <n v="0"/>
    <n v="681.15000000000009"/>
    <m/>
    <m/>
    <m/>
    <m/>
    <m/>
  </r>
  <r>
    <x v="2"/>
    <x v="15"/>
    <x v="4"/>
    <x v="48"/>
    <n v="0.72165156208032299"/>
    <n v="367.32"/>
    <n v="744"/>
    <n v="240.47"/>
    <n v="1.92"/>
    <n v="4.29"/>
    <n v="16.43"/>
    <n v="0"/>
    <n v="1"/>
    <n v="2.2000000000000002"/>
    <n v="4.84"/>
    <n v="0.56999999999999995"/>
    <n v="0"/>
    <n v="56.71"/>
    <n v="0.7"/>
    <n v="0"/>
    <n v="0"/>
    <n v="0.6"/>
    <n v="0"/>
    <n v="0"/>
    <n v="0"/>
    <n v="0"/>
    <n v="0"/>
    <n v="0"/>
    <n v="697.05"/>
    <m/>
    <m/>
    <m/>
    <m/>
    <m/>
  </r>
  <r>
    <x v="2"/>
    <x v="15"/>
    <x v="8"/>
    <x v="49"/>
    <n v="0.72580682677469133"/>
    <n v="533.66999999999996"/>
    <n v="744"/>
    <n v="57.34"/>
    <n v="38.89"/>
    <n v="43.68"/>
    <n v="35.200000000000003"/>
    <n v="1.05"/>
    <n v="9.23"/>
    <n v="14.03"/>
    <n v="0"/>
    <n v="0.31"/>
    <n v="0.52"/>
    <n v="-16.329999999999998"/>
    <n v="1.06"/>
    <n v="0"/>
    <n v="0"/>
    <n v="13.02"/>
    <n v="0"/>
    <n v="0"/>
    <n v="0"/>
    <n v="0"/>
    <n v="0"/>
    <n v="0"/>
    <n v="731.67"/>
    <m/>
    <m/>
    <m/>
    <m/>
    <m/>
  </r>
  <r>
    <x v="2"/>
    <x v="15"/>
    <x v="8"/>
    <x v="50"/>
    <n v="0.75145734698480549"/>
    <n v="487.67"/>
    <n v="744"/>
    <n v="121.94"/>
    <n v="27.7"/>
    <n v="1.87"/>
    <n v="8.57"/>
    <n v="2.58"/>
    <n v="19.32"/>
    <n v="49.27"/>
    <n v="0.4"/>
    <n v="0.13"/>
    <n v="3.52"/>
    <n v="10.050000000000001"/>
    <n v="4.0599999999999996"/>
    <n v="0"/>
    <n v="0"/>
    <n v="0"/>
    <n v="0"/>
    <n v="0"/>
    <n v="0"/>
    <n v="0"/>
    <n v="0"/>
    <n v="0"/>
    <n v="737.08"/>
    <m/>
    <m/>
    <m/>
    <m/>
    <m/>
  </r>
  <r>
    <x v="2"/>
    <x v="15"/>
    <x v="8"/>
    <x v="51"/>
    <n v="0.7637050331116042"/>
    <n v="508.86"/>
    <n v="744"/>
    <n v="99.34"/>
    <n v="27.53"/>
    <n v="6.6"/>
    <n v="4.87"/>
    <n v="0.6"/>
    <n v="14.53"/>
    <n v="46.26"/>
    <n v="0"/>
    <n v="0.28000000000000003"/>
    <n v="4.1900000000000004"/>
    <n v="26.17"/>
    <n v="1.77"/>
    <n v="2.37"/>
    <n v="0"/>
    <n v="0"/>
    <n v="0"/>
    <n v="0"/>
    <n v="0"/>
    <n v="0"/>
    <n v="0"/>
    <n v="0"/>
    <n v="743.37"/>
    <m/>
    <m/>
    <m/>
    <m/>
    <m/>
  </r>
  <r>
    <x v="2"/>
    <x v="15"/>
    <x v="8"/>
    <x v="52"/>
    <n v="0.74875105232954542"/>
    <n v="491.74"/>
    <n v="744"/>
    <n v="84.96"/>
    <n v="51.19"/>
    <n v="0"/>
    <n v="24.43"/>
    <n v="2.0699999999999998"/>
    <n v="11.69"/>
    <n v="21.74"/>
    <n v="0.15"/>
    <n v="9.5399999999999991"/>
    <n v="1.1599999999999999"/>
    <n v="42.91"/>
    <n v="0.94"/>
    <n v="1.49"/>
    <n v="0"/>
    <n v="0"/>
    <n v="0"/>
    <n v="0"/>
    <n v="0"/>
    <n v="0"/>
    <n v="0"/>
    <n v="0"/>
    <n v="744.01"/>
    <m/>
    <m/>
    <m/>
    <m/>
    <m/>
  </r>
  <r>
    <x v="2"/>
    <x v="15"/>
    <x v="4"/>
    <x v="53"/>
    <n v="0.72165151077330081"/>
    <n v="435.21"/>
    <n v="744"/>
    <n v="197.19"/>
    <n v="3.93"/>
    <n v="1.05"/>
    <n v="35.369999999999997"/>
    <n v="1"/>
    <n v="3.95"/>
    <n v="10.23"/>
    <n v="6.19"/>
    <n v="3.18"/>
    <n v="0.53"/>
    <n v="40.700000000000003"/>
    <n v="0.51"/>
    <n v="0"/>
    <n v="0"/>
    <n v="2.75"/>
    <n v="0"/>
    <n v="0"/>
    <n v="0"/>
    <n v="0"/>
    <n v="0"/>
    <n v="0"/>
    <n v="741.79"/>
    <m/>
    <m/>
    <m/>
    <m/>
    <m/>
  </r>
  <r>
    <x v="2"/>
    <x v="15"/>
    <x v="0"/>
    <x v="54"/>
    <n v="0.63938618896116128"/>
    <n v="10.56"/>
    <n v="744"/>
    <n v="456.26"/>
    <n v="168"/>
    <n v="0"/>
    <n v="27.44"/>
    <n v="0.77"/>
    <n v="0.3"/>
    <n v="0.16"/>
    <n v="0"/>
    <n v="0"/>
    <n v="0.09"/>
    <n v="0.97"/>
    <n v="0.26"/>
    <n v="0.39"/>
    <n v="0"/>
    <n v="0"/>
    <n v="0"/>
    <n v="0"/>
    <n v="0"/>
    <n v="0"/>
    <n v="0"/>
    <n v="0"/>
    <n v="665.19999999999993"/>
    <m/>
    <m/>
    <m/>
    <m/>
    <m/>
  </r>
  <r>
    <x v="2"/>
    <x v="15"/>
    <x v="0"/>
    <x v="55"/>
    <n v="0.75923299621212126"/>
    <n v="581.54999999999995"/>
    <n v="744"/>
    <n v="43.66"/>
    <n v="23.53"/>
    <n v="2.31"/>
    <n v="47.6"/>
    <n v="72.069999999999993"/>
    <n v="8.1199999999999992"/>
    <n v="3.66"/>
    <n v="0.05"/>
    <n v="9.18"/>
    <n v="6.76"/>
    <n v="-64.81"/>
    <n v="3.63"/>
    <n v="0.9"/>
    <n v="0"/>
    <n v="0.02"/>
    <n v="0"/>
    <n v="0"/>
    <n v="0"/>
    <n v="0"/>
    <n v="0"/>
    <n v="0"/>
    <n v="738.23"/>
    <m/>
    <m/>
    <m/>
    <m/>
    <m/>
  </r>
  <r>
    <x v="2"/>
    <x v="15"/>
    <x v="0"/>
    <x v="56"/>
    <n v="0.70703281746031754"/>
    <n v="463.9"/>
    <n v="744"/>
    <n v="24.07"/>
    <n v="60.99"/>
    <n v="2.86"/>
    <n v="81.58"/>
    <n v="55.16"/>
    <n v="4.7699999999999996"/>
    <n v="5.68"/>
    <n v="0"/>
    <n v="13.08"/>
    <n v="6.29"/>
    <n v="13.16"/>
    <n v="3.63"/>
    <n v="0.03"/>
    <n v="0"/>
    <n v="0.15"/>
    <n v="0"/>
    <n v="0"/>
    <n v="0"/>
    <n v="0"/>
    <n v="0"/>
    <n v="0"/>
    <n v="735.34999999999991"/>
    <m/>
    <m/>
    <m/>
    <m/>
    <m/>
  </r>
  <r>
    <x v="2"/>
    <x v="15"/>
    <x v="0"/>
    <x v="57"/>
    <n v="0.55210991245626351"/>
    <n v="77.91"/>
    <n v="744"/>
    <n v="514.59"/>
    <n v="1.72"/>
    <n v="0.98"/>
    <n v="113.23"/>
    <n v="17.37"/>
    <n v="0.73"/>
    <n v="2.1"/>
    <n v="0.34"/>
    <n v="0.82"/>
    <n v="2.6"/>
    <n v="5.6"/>
    <n v="0.13"/>
    <n v="0.82"/>
    <n v="0"/>
    <n v="0"/>
    <n v="0"/>
    <n v="0"/>
    <n v="0"/>
    <n v="0"/>
    <n v="0"/>
    <n v="0"/>
    <n v="738.94000000000028"/>
    <m/>
    <m/>
    <m/>
    <m/>
    <m/>
  </r>
  <r>
    <x v="2"/>
    <x v="15"/>
    <x v="0"/>
    <x v="58"/>
    <n v="0.7653578901467506"/>
    <n v="571.59"/>
    <n v="744"/>
    <n v="22.41"/>
    <n v="5.55"/>
    <n v="3.14"/>
    <n v="35.72"/>
    <n v="70.05"/>
    <n v="3.2"/>
    <n v="4.72"/>
    <n v="0"/>
    <n v="1.99"/>
    <n v="2.09"/>
    <n v="9.83"/>
    <n v="1.68"/>
    <n v="0.04"/>
    <n v="0"/>
    <n v="0"/>
    <n v="0"/>
    <n v="0"/>
    <n v="0"/>
    <n v="0"/>
    <n v="0"/>
    <n v="0"/>
    <n v="732.01"/>
    <m/>
    <m/>
    <m/>
    <m/>
    <m/>
  </r>
  <r>
    <x v="2"/>
    <x v="15"/>
    <x v="0"/>
    <x v="59"/>
    <n v="0.70339404323503718"/>
    <n v="457.67"/>
    <n v="744"/>
    <n v="39.369999999999997"/>
    <n v="12.59"/>
    <n v="3.16"/>
    <n v="29.4"/>
    <n v="92.78"/>
    <n v="4"/>
    <n v="4.0999999999999996"/>
    <n v="0.64"/>
    <n v="13.12"/>
    <n v="7.46"/>
    <n v="55.8"/>
    <n v="2.61"/>
    <n v="1.07"/>
    <n v="0"/>
    <n v="0.05"/>
    <n v="0"/>
    <n v="0"/>
    <n v="0"/>
    <n v="0"/>
    <n v="0"/>
    <n v="0"/>
    <n v="723.81999999999994"/>
    <m/>
    <m/>
    <m/>
    <m/>
    <m/>
  </r>
  <r>
    <x v="2"/>
    <x v="15"/>
    <x v="0"/>
    <x v="60"/>
    <n v="0.70143653267792849"/>
    <n v="71.680000000000007"/>
    <n v="744"/>
    <n v="6.16"/>
    <n v="468.28"/>
    <n v="0"/>
    <n v="74.41"/>
    <n v="2.69"/>
    <n v="3.38"/>
    <n v="0.47"/>
    <n v="0"/>
    <n v="5.54"/>
    <n v="2.36"/>
    <n v="22.14"/>
    <n v="1.78"/>
    <n v="1.1499999999999999"/>
    <n v="0"/>
    <n v="84"/>
    <n v="0"/>
    <n v="0"/>
    <n v="0"/>
    <n v="0"/>
    <n v="0"/>
    <n v="0"/>
    <n v="744.04"/>
    <m/>
    <m/>
    <m/>
    <m/>
    <m/>
  </r>
  <r>
    <x v="2"/>
    <x v="15"/>
    <x v="0"/>
    <x v="61"/>
    <n v="0.76591017562428765"/>
    <n v="516.97"/>
    <n v="744"/>
    <n v="24.4"/>
    <n v="10.27"/>
    <n v="3.62"/>
    <n v="34.35"/>
    <n v="60.89"/>
    <n v="4.83"/>
    <n v="8.34"/>
    <n v="0.31"/>
    <n v="26.2"/>
    <n v="8.14"/>
    <n v="28.06"/>
    <n v="2.98"/>
    <n v="0.79"/>
    <n v="0"/>
    <n v="0"/>
    <n v="0"/>
    <n v="0"/>
    <n v="0"/>
    <n v="0"/>
    <n v="0"/>
    <n v="0"/>
    <n v="730.15000000000009"/>
    <m/>
    <m/>
    <m/>
    <m/>
    <m/>
  </r>
  <r>
    <x v="2"/>
    <x v="15"/>
    <x v="9"/>
    <x v="62"/>
    <n v="0.63278844078646546"/>
    <n v="0"/>
    <n v="744"/>
    <n v="0"/>
    <n v="0"/>
    <n v="0"/>
    <n v="0"/>
    <n v="0"/>
    <n v="0"/>
    <n v="0"/>
    <n v="0"/>
    <n v="0"/>
    <n v="0"/>
    <n v="0"/>
    <n v="0"/>
    <n v="0"/>
    <n v="0"/>
    <n v="0"/>
    <n v="0"/>
    <n v="0"/>
    <n v="0"/>
    <n v="744"/>
    <n v="0"/>
    <n v="0"/>
    <n v="744"/>
    <m/>
    <m/>
    <m/>
    <m/>
    <m/>
  </r>
  <r>
    <x v="2"/>
    <x v="15"/>
    <x v="0"/>
    <x v="63"/>
    <n v="0.70852364194139184"/>
    <n v="490.93"/>
    <n v="744"/>
    <n v="38.92"/>
    <n v="53.08"/>
    <n v="4.08"/>
    <n v="40.29"/>
    <n v="61.49"/>
    <n v="4.4800000000000004"/>
    <n v="27.45"/>
    <n v="0"/>
    <n v="3.95"/>
    <n v="4.9000000000000004"/>
    <n v="2.81"/>
    <n v="1.4"/>
    <n v="0"/>
    <n v="0"/>
    <n v="0"/>
    <n v="0"/>
    <n v="0"/>
    <n v="0"/>
    <n v="0"/>
    <n v="0"/>
    <n v="0"/>
    <n v="733.78"/>
    <m/>
    <m/>
    <m/>
    <m/>
    <m/>
  </r>
  <r>
    <x v="2"/>
    <x v="16"/>
    <x v="1"/>
    <x v="41"/>
    <n v="0.74540456666666677"/>
    <n v="435.24"/>
    <n v="720"/>
    <n v="44.66"/>
    <n v="2.2200000000000002"/>
    <n v="2.67"/>
    <n v="86.31"/>
    <n v="25.8"/>
    <n v="5.51"/>
    <n v="1.5"/>
    <n v="0.65"/>
    <n v="5.58"/>
    <n v="46.16"/>
    <n v="27.22"/>
    <n v="0.49"/>
    <n v="1.47"/>
    <n v="0"/>
    <n v="0"/>
    <n v="0"/>
    <n v="0"/>
    <n v="0"/>
    <n v="0"/>
    <n v="0"/>
    <n v="0"/>
    <n v="685.48"/>
    <n v="1073520"/>
    <n v="1090296.7653570976"/>
    <m/>
    <m/>
    <m/>
  </r>
  <r>
    <x v="2"/>
    <x v="16"/>
    <x v="2"/>
    <x v="42"/>
    <n v="0.67101163250107909"/>
    <n v="495.5"/>
    <n v="720"/>
    <n v="54.43"/>
    <n v="1.24"/>
    <n v="5.82"/>
    <n v="30.48"/>
    <n v="65.52"/>
    <n v="0.49"/>
    <n v="14.45"/>
    <n v="0.75"/>
    <n v="3.46"/>
    <n v="11.34"/>
    <n v="20.8"/>
    <n v="0.67"/>
    <n v="2.84"/>
    <n v="0"/>
    <n v="0"/>
    <n v="0"/>
    <n v="0"/>
    <n v="0"/>
    <n v="0"/>
    <n v="0"/>
    <n v="0"/>
    <n v="707.79"/>
    <n v="1148520"/>
    <n v="1048913.6891283109"/>
    <m/>
    <m/>
    <m/>
  </r>
  <r>
    <x v="2"/>
    <x v="16"/>
    <x v="2"/>
    <x v="43"/>
    <n v="0.67241705007002495"/>
    <n v="402.08"/>
    <n v="720"/>
    <n v="97.73"/>
    <n v="16.78"/>
    <n v="9.58"/>
    <n v="19.86"/>
    <n v="99.05"/>
    <n v="4.7300000000000004"/>
    <n v="18.47"/>
    <n v="2.0099999999999998"/>
    <n v="9.36"/>
    <n v="18.489999999999998"/>
    <n v="2.5499999999999998"/>
    <n v="1.04"/>
    <n v="1.84"/>
    <n v="0"/>
    <n v="0"/>
    <n v="0"/>
    <n v="0"/>
    <n v="0"/>
    <n v="0"/>
    <n v="0"/>
    <n v="0"/>
    <n v="703.56999999999994"/>
    <n v="957721"/>
    <n v="761209.00819288928"/>
    <m/>
    <m/>
    <m/>
  </r>
  <r>
    <x v="2"/>
    <x v="16"/>
    <x v="2"/>
    <x v="44"/>
    <n v="0.61782148870977227"/>
    <n v="420.88"/>
    <n v="720"/>
    <n v="135"/>
    <n v="0.63"/>
    <n v="0.94"/>
    <n v="12.13"/>
    <n v="29.1"/>
    <n v="0.73"/>
    <n v="12.42"/>
    <n v="0.74"/>
    <n v="6.71"/>
    <n v="0.15"/>
    <n v="53.42"/>
    <n v="1.26"/>
    <n v="0.14000000000000001"/>
    <n v="0"/>
    <n v="0"/>
    <n v="0"/>
    <n v="0"/>
    <n v="0"/>
    <n v="0"/>
    <n v="0"/>
    <n v="0"/>
    <n v="674.25"/>
    <n v="1067970"/>
    <n v="1309085.9029073038"/>
    <m/>
    <m/>
    <m/>
  </r>
  <r>
    <x v="2"/>
    <x v="16"/>
    <x v="2"/>
    <x v="45"/>
    <n v="0.626"/>
    <n v="400.97"/>
    <n v="720"/>
    <n v="107.26"/>
    <n v="1.71"/>
    <n v="2.6"/>
    <n v="11.01"/>
    <n v="19.53"/>
    <n v="0.27"/>
    <n v="7.83"/>
    <n v="0.21"/>
    <n v="35.770000000000003"/>
    <n v="5.43"/>
    <n v="98.06"/>
    <n v="0.66"/>
    <n v="1.0900000000000001"/>
    <n v="0"/>
    <n v="0"/>
    <n v="0"/>
    <n v="0"/>
    <n v="0"/>
    <n v="0"/>
    <n v="0"/>
    <n v="0"/>
    <n v="692.40000000000009"/>
    <n v="1060340"/>
    <n v="1081576.0123130211"/>
    <m/>
    <m/>
    <m/>
  </r>
  <r>
    <x v="2"/>
    <x v="16"/>
    <x v="6"/>
    <x v="46"/>
    <n v="0.61838199732905974"/>
    <n v="404"/>
    <n v="720"/>
    <n v="146.22"/>
    <n v="11.57"/>
    <n v="4.57"/>
    <n v="18.350000000000001"/>
    <n v="15.27"/>
    <n v="2.23"/>
    <n v="1.93"/>
    <n v="1.52"/>
    <n v="10.17"/>
    <n v="2.02"/>
    <n v="43.98"/>
    <n v="1.2"/>
    <n v="2.65"/>
    <n v="0"/>
    <n v="0"/>
    <n v="0"/>
    <n v="0"/>
    <n v="0"/>
    <n v="0"/>
    <n v="0"/>
    <n v="0"/>
    <n v="665.68"/>
    <n v="919923"/>
    <n v="771576.80874883977"/>
    <m/>
    <m/>
    <m/>
  </r>
  <r>
    <x v="2"/>
    <x v="16"/>
    <x v="4"/>
    <x v="47"/>
    <n v="0.71599503628715677"/>
    <n v="475.64"/>
    <n v="720"/>
    <n v="161.77000000000001"/>
    <n v="0.42"/>
    <n v="2.71"/>
    <n v="29.35"/>
    <n v="0.1"/>
    <n v="0.21"/>
    <n v="5.71"/>
    <n v="0"/>
    <n v="2.21"/>
    <n v="1.59"/>
    <n v="36.99"/>
    <n v="0.18"/>
    <n v="2.35"/>
    <n v="0"/>
    <n v="0"/>
    <n v="0"/>
    <n v="0"/>
    <n v="0"/>
    <n v="0"/>
    <n v="0"/>
    <n v="0"/>
    <n v="719.23"/>
    <n v="361100"/>
    <n v="281104.01683158381"/>
    <m/>
    <m/>
    <m/>
  </r>
  <r>
    <x v="2"/>
    <x v="16"/>
    <x v="4"/>
    <x v="48"/>
    <n v="0.72165156208032299"/>
    <n v="413.42"/>
    <n v="720"/>
    <n v="182.21"/>
    <n v="0.67"/>
    <n v="3.6"/>
    <n v="27.22"/>
    <n v="0.18"/>
    <n v="1.1499999999999999"/>
    <n v="6.12"/>
    <n v="0.64"/>
    <n v="3.06"/>
    <n v="0.78"/>
    <n v="9.24"/>
    <n v="0.14000000000000001"/>
    <n v="1.54"/>
    <n v="0"/>
    <n v="0"/>
    <n v="0"/>
    <n v="0"/>
    <n v="0"/>
    <n v="0"/>
    <n v="0"/>
    <n v="0"/>
    <n v="649.97"/>
    <n v="263655"/>
    <n v="268236.73601243383"/>
    <m/>
    <m/>
    <m/>
  </r>
  <r>
    <x v="2"/>
    <x v="16"/>
    <x v="8"/>
    <x v="49"/>
    <n v="0.72580682677469133"/>
    <n v="416.16"/>
    <n v="720"/>
    <n v="76.25"/>
    <n v="74.69"/>
    <n v="0.47"/>
    <n v="56.25"/>
    <n v="1.32"/>
    <n v="13.88"/>
    <n v="13.89"/>
    <n v="0"/>
    <n v="0.69"/>
    <n v="1.42"/>
    <n v="56.03"/>
    <n v="0.91"/>
    <n v="0"/>
    <n v="0"/>
    <n v="0"/>
    <n v="0"/>
    <n v="0"/>
    <n v="0"/>
    <n v="0"/>
    <n v="0"/>
    <n v="0"/>
    <n v="711.96"/>
    <n v="260569"/>
    <n v="208122.62694555052"/>
    <m/>
    <m/>
    <m/>
  </r>
  <r>
    <x v="2"/>
    <x v="16"/>
    <x v="8"/>
    <x v="50"/>
    <n v="0.75145734698480549"/>
    <n v="458.99"/>
    <n v="720"/>
    <n v="102"/>
    <n v="21.17"/>
    <n v="0.69"/>
    <n v="5.94"/>
    <n v="0.56000000000000005"/>
    <n v="15.23"/>
    <n v="43.47"/>
    <n v="0"/>
    <n v="0.56000000000000005"/>
    <n v="3.96"/>
    <n v="54.96"/>
    <n v="2.13"/>
    <n v="0.04"/>
    <n v="0"/>
    <n v="0"/>
    <n v="0"/>
    <n v="0"/>
    <n v="0"/>
    <n v="0"/>
    <n v="0"/>
    <n v="0"/>
    <n v="709.7"/>
    <n v="279339"/>
    <n v="430027.27467746718"/>
    <m/>
    <m/>
    <m/>
  </r>
  <r>
    <x v="2"/>
    <x v="16"/>
    <x v="8"/>
    <x v="51"/>
    <n v="0.7637050331116042"/>
    <n v="525.02"/>
    <n v="720"/>
    <n v="90.21"/>
    <n v="7.25"/>
    <n v="5.41"/>
    <n v="7.11"/>
    <n v="0.66"/>
    <n v="12.77"/>
    <n v="24.52"/>
    <n v="0.27"/>
    <n v="2.82"/>
    <n v="0.89"/>
    <n v="39.86"/>
    <n v="1.62"/>
    <n v="0"/>
    <n v="0"/>
    <n v="0"/>
    <n v="0"/>
    <n v="0"/>
    <n v="0"/>
    <n v="0"/>
    <n v="0"/>
    <n v="0"/>
    <n v="718.41"/>
    <n v="329908"/>
    <n v="324488.20100458257"/>
    <m/>
    <m/>
    <m/>
  </r>
  <r>
    <x v="2"/>
    <x v="16"/>
    <x v="8"/>
    <x v="52"/>
    <n v="0.74875105232954542"/>
    <n v="363.41"/>
    <n v="720"/>
    <n v="163.6"/>
    <n v="101.65"/>
    <n v="0"/>
    <n v="49.95"/>
    <n v="0.97"/>
    <n v="8.34"/>
    <n v="22.04"/>
    <n v="0"/>
    <n v="2.65"/>
    <n v="1.34"/>
    <n v="-62.71"/>
    <n v="0.81"/>
    <n v="0"/>
    <n v="0"/>
    <n v="0"/>
    <n v="0"/>
    <n v="0"/>
    <n v="0"/>
    <n v="0"/>
    <n v="0"/>
    <n v="0"/>
    <n v="652.04999999999995"/>
    <n v="173984"/>
    <n v="129189.59673732026"/>
    <m/>
    <m/>
    <m/>
  </r>
  <r>
    <x v="2"/>
    <x v="16"/>
    <x v="4"/>
    <x v="53"/>
    <n v="0.72165151077330081"/>
    <n v="430.54"/>
    <n v="720"/>
    <n v="174.46"/>
    <n v="0.46"/>
    <n v="1.1200000000000001"/>
    <n v="95.86"/>
    <n v="0.17"/>
    <n v="2.37"/>
    <n v="4.72"/>
    <n v="9.91"/>
    <n v="7.37"/>
    <n v="1.24"/>
    <n v="-8.7100000000000009"/>
    <n v="0.31"/>
    <n v="0.19"/>
    <n v="0"/>
    <n v="0"/>
    <n v="0"/>
    <n v="0"/>
    <n v="0"/>
    <n v="0"/>
    <n v="0"/>
    <n v="0"/>
    <n v="720.01000000000022"/>
    <n v="351240"/>
    <n v="361114.14333389368"/>
    <m/>
    <m/>
    <m/>
  </r>
  <r>
    <x v="2"/>
    <x v="16"/>
    <x v="0"/>
    <x v="54"/>
    <n v="0.63938618896116128"/>
    <n v="417.68"/>
    <n v="720"/>
    <n v="78.38"/>
    <n v="6.1"/>
    <n v="0"/>
    <n v="75.39"/>
    <n v="41.3"/>
    <n v="7.46"/>
    <n v="7.74"/>
    <n v="0.28999999999999998"/>
    <n v="8.59"/>
    <n v="24.08"/>
    <n v="26.26"/>
    <n v="2.04"/>
    <n v="0.7"/>
    <n v="0"/>
    <n v="0"/>
    <n v="0"/>
    <n v="0"/>
    <n v="0"/>
    <n v="0"/>
    <n v="0"/>
    <n v="0"/>
    <n v="696.01"/>
    <n v="513987"/>
    <n v="566426.08271781879"/>
    <m/>
    <m/>
    <m/>
  </r>
  <r>
    <x v="2"/>
    <x v="16"/>
    <x v="0"/>
    <x v="55"/>
    <n v="0.75923299621212126"/>
    <n v="205.28"/>
    <n v="720"/>
    <n v="20.11"/>
    <n v="113.63"/>
    <n v="0.65"/>
    <n v="253.96"/>
    <n v="71.38"/>
    <n v="5.63"/>
    <n v="2.34"/>
    <n v="0"/>
    <n v="2.41"/>
    <n v="5.57"/>
    <n v="4.8899999999999997"/>
    <n v="1.36"/>
    <n v="0"/>
    <n v="0"/>
    <n v="0"/>
    <n v="0"/>
    <n v="0"/>
    <n v="0"/>
    <n v="0"/>
    <n v="0"/>
    <n v="0"/>
    <n v="687.21"/>
    <n v="276642"/>
    <n v="554350.83083384484"/>
    <m/>
    <m/>
    <m/>
  </r>
  <r>
    <x v="2"/>
    <x v="16"/>
    <x v="0"/>
    <x v="56"/>
    <n v="0.70703281746031754"/>
    <n v="525.74"/>
    <n v="720"/>
    <n v="37.65"/>
    <n v="8.98"/>
    <n v="5.35"/>
    <n v="22.98"/>
    <n v="55.72"/>
    <n v="10.57"/>
    <n v="8.3699999999999992"/>
    <n v="0.1"/>
    <n v="28.79"/>
    <n v="6.85"/>
    <n v="3.45"/>
    <n v="1.59"/>
    <n v="0.83"/>
    <n v="0"/>
    <n v="0"/>
    <n v="0"/>
    <n v="0"/>
    <n v="0"/>
    <n v="0"/>
    <n v="0"/>
    <n v="0"/>
    <n v="716.97"/>
    <n v="773003"/>
    <n v="596561.72856605286"/>
    <m/>
    <m/>
    <m/>
  </r>
  <r>
    <x v="2"/>
    <x v="16"/>
    <x v="0"/>
    <x v="57"/>
    <n v="0.55210991245626351"/>
    <n v="253.99"/>
    <n v="720"/>
    <n v="50.39"/>
    <n v="2.36"/>
    <n v="1.35"/>
    <n v="215.58"/>
    <n v="12.09"/>
    <n v="1.1000000000000001"/>
    <n v="8.4700000000000006"/>
    <n v="0.57999999999999996"/>
    <n v="10.039999999999999"/>
    <n v="15.92"/>
    <n v="17.940000000000001"/>
    <n v="0.32"/>
    <n v="0"/>
    <n v="0"/>
    <n v="0"/>
    <n v="0"/>
    <n v="0"/>
    <n v="0"/>
    <n v="0"/>
    <n v="0"/>
    <n v="0"/>
    <n v="590.13000000000011"/>
    <n v="289375"/>
    <n v="277547.90597794077"/>
    <m/>
    <m/>
    <m/>
  </r>
  <r>
    <x v="2"/>
    <x v="16"/>
    <x v="0"/>
    <x v="58"/>
    <n v="0.7653578901467506"/>
    <n v="523.98"/>
    <n v="720"/>
    <n v="40.119999999999997"/>
    <n v="1.84"/>
    <n v="2.02"/>
    <n v="18.45"/>
    <n v="58.54"/>
    <n v="3.32"/>
    <n v="2.39"/>
    <n v="1.44"/>
    <n v="12.87"/>
    <n v="3.37"/>
    <n v="40.6"/>
    <n v="3.07"/>
    <n v="0"/>
    <n v="0"/>
    <n v="0"/>
    <n v="0"/>
    <n v="0"/>
    <n v="0"/>
    <n v="0"/>
    <n v="0"/>
    <n v="0"/>
    <n v="712.01"/>
    <n v="850200"/>
    <n v="674980.17603493552"/>
    <m/>
    <m/>
    <m/>
  </r>
  <r>
    <x v="2"/>
    <x v="16"/>
    <x v="0"/>
    <x v="59"/>
    <n v="0.70339404323503718"/>
    <n v="495.64"/>
    <n v="720"/>
    <n v="64.44"/>
    <n v="9.01"/>
    <n v="4.87"/>
    <n v="5.79"/>
    <n v="62.11"/>
    <n v="10.31"/>
    <n v="2.62"/>
    <n v="0.09"/>
    <n v="18"/>
    <n v="8.44"/>
    <n v="13.62"/>
    <n v="2.92"/>
    <n v="0"/>
    <n v="0"/>
    <n v="0.37"/>
    <n v="0"/>
    <n v="0"/>
    <n v="0"/>
    <n v="0"/>
    <n v="0"/>
    <n v="0"/>
    <n v="698.23"/>
    <n v="693464"/>
    <n v="927291.71146231808"/>
    <m/>
    <m/>
    <m/>
  </r>
  <r>
    <x v="2"/>
    <x v="16"/>
    <x v="0"/>
    <x v="60"/>
    <n v="0.70143653267792849"/>
    <n v="295.77"/>
    <n v="720"/>
    <n v="23.46"/>
    <n v="23.42"/>
    <n v="0.28000000000000003"/>
    <n v="263.18"/>
    <n v="17.329999999999998"/>
    <n v="6.43"/>
    <n v="1.85"/>
    <n v="0"/>
    <n v="10.29"/>
    <n v="4.5199999999999996"/>
    <n v="15.65"/>
    <n v="3.74"/>
    <n v="1.42"/>
    <n v="0"/>
    <n v="0"/>
    <n v="0"/>
    <n v="0"/>
    <n v="0"/>
    <n v="0"/>
    <n v="0"/>
    <n v="0"/>
    <n v="667.34"/>
    <n v="288122"/>
    <n v="277055.03857460077"/>
    <m/>
    <m/>
    <m/>
  </r>
  <r>
    <x v="2"/>
    <x v="16"/>
    <x v="0"/>
    <x v="61"/>
    <n v="0.76591017562428765"/>
    <n v="553.6"/>
    <n v="720"/>
    <n v="28.65"/>
    <n v="9.23"/>
    <n v="3.24"/>
    <n v="11.97"/>
    <n v="62.47"/>
    <n v="4.26"/>
    <n v="12.84"/>
    <n v="0"/>
    <n v="10.32"/>
    <n v="5.76"/>
    <n v="9.76"/>
    <n v="1.6"/>
    <n v="3.33"/>
    <n v="0"/>
    <n v="0.21"/>
    <n v="0"/>
    <n v="0"/>
    <n v="0"/>
    <n v="0"/>
    <n v="0"/>
    <n v="0"/>
    <n v="717.24"/>
    <n v="855721"/>
    <n v="879959.99824061443"/>
    <m/>
    <m/>
    <m/>
  </r>
  <r>
    <x v="2"/>
    <x v="17"/>
    <x v="1"/>
    <x v="41"/>
    <n v="0.74540456666666677"/>
    <n v="465.43"/>
    <n v="720"/>
    <n v="66.5"/>
    <n v="3.63"/>
    <n v="24.91"/>
    <n v="42.53"/>
    <n v="7.88"/>
    <n v="9.67"/>
    <n v="2.91"/>
    <n v="1.66"/>
    <n v="1.1000000000000001"/>
    <n v="34.15"/>
    <n v="34.049999999999997"/>
    <n v="2.0299999999999998"/>
    <n v="1.69"/>
    <n v="0.02"/>
    <n v="0"/>
    <n v="0"/>
    <n v="0"/>
    <n v="0"/>
    <n v="0"/>
    <n v="0"/>
    <n v="0"/>
    <n v="698.16"/>
    <n v="1111320"/>
    <n v="867936.39529942651"/>
    <m/>
    <m/>
    <m/>
  </r>
  <r>
    <x v="2"/>
    <x v="17"/>
    <x v="2"/>
    <x v="42"/>
    <n v="0.67101163250107909"/>
    <n v="450.42"/>
    <n v="720"/>
    <n v="43.49"/>
    <n v="3.14"/>
    <n v="12.36"/>
    <n v="28.23"/>
    <n v="76"/>
    <n v="1.54"/>
    <n v="11.73"/>
    <n v="0.28000000000000003"/>
    <n v="7.68"/>
    <n v="9.3000000000000007"/>
    <n v="28.57"/>
    <n v="1.88"/>
    <n v="1.38"/>
    <n v="0"/>
    <n v="0"/>
    <n v="0"/>
    <n v="0"/>
    <n v="0"/>
    <n v="0"/>
    <n v="0"/>
    <n v="0"/>
    <n v="676"/>
    <n v="1081320"/>
    <n v="1033828.3642766855"/>
    <m/>
    <m/>
    <m/>
  </r>
  <r>
    <x v="2"/>
    <x v="17"/>
    <x v="2"/>
    <x v="43"/>
    <n v="0.67241705007002495"/>
    <n v="482.45"/>
    <n v="720"/>
    <n v="46.85"/>
    <n v="0.73"/>
    <n v="7.29"/>
    <n v="22.7"/>
    <n v="69.98"/>
    <n v="2.29"/>
    <n v="8.19"/>
    <n v="0"/>
    <n v="4.13"/>
    <n v="10.99"/>
    <n v="16.89"/>
    <n v="2.91"/>
    <n v="0.87"/>
    <n v="0"/>
    <n v="0"/>
    <n v="0"/>
    <n v="0"/>
    <n v="0"/>
    <n v="0"/>
    <n v="0"/>
    <n v="0"/>
    <n v="676.27"/>
    <n v="1127040"/>
    <n v="1057876.9661826475"/>
    <m/>
    <m/>
    <m/>
  </r>
  <r>
    <x v="2"/>
    <x v="17"/>
    <x v="2"/>
    <x v="44"/>
    <n v="0.61782148870977227"/>
    <n v="309.89"/>
    <n v="720"/>
    <n v="190.12"/>
    <n v="1.94"/>
    <n v="8.23"/>
    <n v="21.46"/>
    <n v="21.7"/>
    <n v="2.79"/>
    <n v="33.869999999999997"/>
    <n v="2.58"/>
    <n v="7.9"/>
    <n v="2.08"/>
    <n v="28.76"/>
    <n v="3.23"/>
    <n v="0.26"/>
    <n v="0"/>
    <n v="0"/>
    <n v="0"/>
    <n v="0"/>
    <n v="0"/>
    <n v="0"/>
    <n v="0"/>
    <n v="0"/>
    <n v="634.80999999999995"/>
    <n v="485040"/>
    <n v="1114081.3204094782"/>
    <m/>
    <m/>
    <m/>
  </r>
  <r>
    <x v="2"/>
    <x v="17"/>
    <x v="2"/>
    <x v="45"/>
    <n v="0.626"/>
    <n v="496.67"/>
    <n v="720"/>
    <n v="98.62"/>
    <n v="0.25"/>
    <n v="3.63"/>
    <n v="16.88"/>
    <n v="19.61"/>
    <n v="1.61"/>
    <n v="13.24"/>
    <n v="1.54"/>
    <n v="23.92"/>
    <n v="8.3699999999999992"/>
    <n v="-3.61"/>
    <n v="3.66"/>
    <n v="0.2"/>
    <n v="0"/>
    <n v="0"/>
    <n v="0"/>
    <n v="0"/>
    <n v="0"/>
    <n v="0"/>
    <n v="0"/>
    <n v="0"/>
    <n v="684.59"/>
    <n v="1101113"/>
    <n v="621614.27499686996"/>
    <m/>
    <m/>
    <m/>
  </r>
  <r>
    <x v="2"/>
    <x v="17"/>
    <x v="6"/>
    <x v="46"/>
    <n v="0.61838199732905974"/>
    <n v="433.32"/>
    <n v="720"/>
    <n v="120.17"/>
    <n v="4.5"/>
    <n v="11.66"/>
    <n v="26.8"/>
    <n v="16.5"/>
    <n v="0.83"/>
    <n v="2.2999999999999998"/>
    <n v="3.89"/>
    <n v="8.1"/>
    <n v="0.66"/>
    <n v="36.619999999999997"/>
    <n v="2.9"/>
    <n v="4.7699999999999996"/>
    <n v="0"/>
    <n v="0"/>
    <n v="0"/>
    <n v="0"/>
    <n v="0"/>
    <n v="0"/>
    <n v="0"/>
    <n v="0"/>
    <n v="673.02"/>
    <n v="1019410"/>
    <n v="879433.05616070144"/>
    <m/>
    <m/>
    <m/>
  </r>
  <r>
    <x v="2"/>
    <x v="17"/>
    <x v="4"/>
    <x v="47"/>
    <n v="0.71599503628715677"/>
    <n v="380.65"/>
    <n v="720"/>
    <n v="136.22"/>
    <n v="0.3"/>
    <n v="0.89"/>
    <n v="39.97"/>
    <n v="0"/>
    <n v="0.63"/>
    <n v="1.95"/>
    <n v="5.12"/>
    <n v="2.48"/>
    <n v="0"/>
    <n v="40.049999999999997"/>
    <n v="0.4"/>
    <n v="0"/>
    <n v="0"/>
    <n v="0"/>
    <n v="0"/>
    <n v="0"/>
    <n v="0"/>
    <n v="0"/>
    <n v="0"/>
    <n v="0"/>
    <n v="608.66"/>
    <n v="300240"/>
    <n v="221033.40659340657"/>
    <m/>
    <m/>
    <m/>
  </r>
  <r>
    <x v="2"/>
    <x v="17"/>
    <x v="4"/>
    <x v="48"/>
    <n v="0.72165156208032299"/>
    <n v="385"/>
    <n v="720"/>
    <n v="146.94999999999999"/>
    <n v="0.19"/>
    <n v="2.91"/>
    <n v="39.69"/>
    <n v="0"/>
    <n v="0.66"/>
    <n v="2.85"/>
    <n v="0"/>
    <n v="12.99"/>
    <n v="0"/>
    <n v="64.98"/>
    <n v="0.71"/>
    <n v="1.02"/>
    <n v="0"/>
    <n v="0"/>
    <n v="0"/>
    <n v="0"/>
    <n v="0"/>
    <n v="0"/>
    <n v="0"/>
    <n v="0"/>
    <n v="657.94999999999993"/>
    <n v="297960"/>
    <n v="232171.5336308991"/>
    <m/>
    <m/>
    <m/>
  </r>
  <r>
    <x v="2"/>
    <x v="17"/>
    <x v="8"/>
    <x v="49"/>
    <n v="0.72580682677469133"/>
    <n v="499.53"/>
    <n v="720"/>
    <n v="68.150000000000006"/>
    <n v="20.14"/>
    <n v="0.1"/>
    <n v="69.11"/>
    <n v="1.76"/>
    <n v="9.08"/>
    <n v="19.37"/>
    <n v="0"/>
    <n v="3.54"/>
    <n v="3.46"/>
    <n v="13.08"/>
    <n v="0.74"/>
    <n v="0"/>
    <n v="0"/>
    <n v="0"/>
    <n v="0"/>
    <n v="0"/>
    <n v="0"/>
    <n v="0"/>
    <n v="0"/>
    <n v="0"/>
    <n v="708.06"/>
    <n v="304219"/>
    <n v="259651.84946218791"/>
    <m/>
    <m/>
    <m/>
  </r>
  <r>
    <x v="2"/>
    <x v="17"/>
    <x v="8"/>
    <x v="50"/>
    <n v="0.75145734698480549"/>
    <n v="364.96"/>
    <n v="720"/>
    <n v="81.95"/>
    <n v="2.78"/>
    <n v="12.65"/>
    <n v="60.68"/>
    <n v="0.38"/>
    <n v="12.2"/>
    <n v="31.41"/>
    <n v="0"/>
    <n v="1.65"/>
    <n v="18.760000000000002"/>
    <n v="52.6"/>
    <n v="2.87"/>
    <n v="0.54"/>
    <n v="44.84"/>
    <n v="0"/>
    <n v="0"/>
    <n v="0"/>
    <n v="0"/>
    <n v="0"/>
    <n v="0"/>
    <n v="0"/>
    <n v="688.27"/>
    <n v="240090"/>
    <n v="299880.32415733603"/>
    <m/>
    <m/>
    <m/>
  </r>
  <r>
    <x v="2"/>
    <x v="17"/>
    <x v="8"/>
    <x v="51"/>
    <n v="0.7637050331116042"/>
    <n v="437.07"/>
    <n v="720"/>
    <n v="91.82"/>
    <n v="17.57"/>
    <n v="1.55"/>
    <n v="44.99"/>
    <n v="1.1499999999999999"/>
    <n v="8.94"/>
    <n v="32.89"/>
    <n v="0.71"/>
    <n v="6.31"/>
    <n v="1.59"/>
    <n v="49.24"/>
    <n v="2.08"/>
    <n v="0"/>
    <n v="0"/>
    <n v="0"/>
    <n v="0"/>
    <n v="0"/>
    <n v="0"/>
    <n v="0"/>
    <n v="0"/>
    <n v="0"/>
    <n v="695.91"/>
    <n v="286410"/>
    <n v="353399.35714833788"/>
    <m/>
    <m/>
    <m/>
  </r>
  <r>
    <x v="2"/>
    <x v="17"/>
    <x v="8"/>
    <x v="52"/>
    <n v="0.74875105232954542"/>
    <n v="497.1"/>
    <n v="720"/>
    <n v="68.739999999999995"/>
    <n v="6.32"/>
    <n v="0"/>
    <n v="60.67"/>
    <n v="2.19"/>
    <n v="9.57"/>
    <n v="14.34"/>
    <n v="0"/>
    <n v="6.66"/>
    <n v="2.93"/>
    <n v="29.7"/>
    <n v="1.04"/>
    <n v="0"/>
    <n v="0"/>
    <n v="0"/>
    <n v="0"/>
    <n v="0"/>
    <n v="0"/>
    <n v="0"/>
    <n v="0"/>
    <n v="0"/>
    <n v="699.26"/>
    <n v="315763"/>
    <n v="223923.08565823431"/>
    <m/>
    <m/>
    <m/>
  </r>
  <r>
    <x v="2"/>
    <x v="17"/>
    <x v="4"/>
    <x v="53"/>
    <n v="0.72165151077330081"/>
    <n v="373.88"/>
    <n v="720"/>
    <n v="133.53"/>
    <n v="1.25"/>
    <n v="0.06"/>
    <n v="40.86"/>
    <n v="0.54"/>
    <n v="3.11"/>
    <n v="5.8"/>
    <n v="2.89"/>
    <n v="10.58"/>
    <n v="1.66"/>
    <n v="28.54"/>
    <n v="1.26"/>
    <n v="1.07"/>
    <n v="0"/>
    <n v="0"/>
    <n v="0"/>
    <n v="0"/>
    <n v="0"/>
    <n v="0"/>
    <n v="0"/>
    <n v="0"/>
    <n v="605.03"/>
    <n v="355680"/>
    <n v="376037.34514790162"/>
    <m/>
    <m/>
    <m/>
  </r>
  <r>
    <x v="2"/>
    <x v="17"/>
    <x v="0"/>
    <x v="54"/>
    <n v="0.63938618896116128"/>
    <n v="469.29"/>
    <n v="720"/>
    <n v="72.209999999999994"/>
    <n v="4.2300000000000004"/>
    <n v="54.19"/>
    <n v="9.57"/>
    <n v="52.03"/>
    <n v="5.31"/>
    <n v="6.47"/>
    <n v="0.21"/>
    <n v="4.7300000000000004"/>
    <n v="7.34"/>
    <n v="11.87"/>
    <n v="2.64"/>
    <n v="7.0000000000000007E-2"/>
    <n v="0"/>
    <n v="0"/>
    <n v="0"/>
    <n v="0"/>
    <n v="0"/>
    <n v="0"/>
    <n v="0"/>
    <n v="0"/>
    <n v="700.16"/>
    <n v="619465"/>
    <n v="266637.43403550261"/>
    <m/>
    <m/>
    <m/>
  </r>
  <r>
    <x v="2"/>
    <x v="17"/>
    <x v="0"/>
    <x v="55"/>
    <n v="0.75923299621212126"/>
    <n v="496.74"/>
    <n v="720"/>
    <n v="26.24"/>
    <n v="11.89"/>
    <n v="1.27"/>
    <n v="156.46"/>
    <n v="55.2"/>
    <n v="4.28"/>
    <n v="5.74"/>
    <n v="0.41"/>
    <n v="1.93"/>
    <n v="11.8"/>
    <n v="-84.26"/>
    <n v="2.4900000000000002"/>
    <n v="0"/>
    <n v="0"/>
    <n v="0"/>
    <n v="0"/>
    <n v="0"/>
    <n v="0"/>
    <n v="0"/>
    <n v="0"/>
    <n v="0"/>
    <n v="690.19"/>
    <n v="551865"/>
    <n v="527001.821858924"/>
    <m/>
    <m/>
    <m/>
  </r>
  <r>
    <x v="2"/>
    <x v="17"/>
    <x v="0"/>
    <x v="56"/>
    <n v="0.70703281746031754"/>
    <n v="513.29"/>
    <n v="720"/>
    <n v="55.67"/>
    <n v="20.260000000000002"/>
    <n v="2.76"/>
    <n v="60.01"/>
    <n v="52.14"/>
    <n v="2.2400000000000002"/>
    <n v="2.98"/>
    <n v="0"/>
    <n v="6.21"/>
    <n v="7.06"/>
    <n v="-8.39"/>
    <n v="1.57"/>
    <n v="0.21"/>
    <n v="0"/>
    <n v="0"/>
    <n v="0"/>
    <n v="0"/>
    <n v="0"/>
    <n v="0"/>
    <n v="0"/>
    <n v="0"/>
    <n v="716.01"/>
    <n v="748476"/>
    <n v="695964.78011821234"/>
    <m/>
    <m/>
    <m/>
  </r>
  <r>
    <x v="2"/>
    <x v="17"/>
    <x v="0"/>
    <x v="57"/>
    <n v="0.55210991245626351"/>
    <n v="176"/>
    <n v="720"/>
    <n v="88.04"/>
    <n v="1.31"/>
    <n v="0.06"/>
    <n v="102.97"/>
    <n v="5.93"/>
    <n v="1.88"/>
    <n v="4.87"/>
    <n v="0"/>
    <n v="4.3600000000000003"/>
    <n v="23.41"/>
    <n v="3.43"/>
    <n v="0.61"/>
    <n v="0"/>
    <n v="24"/>
    <n v="0"/>
    <n v="0"/>
    <n v="0"/>
    <n v="0"/>
    <n v="0"/>
    <n v="0"/>
    <n v="0"/>
    <n v="436.87"/>
    <n v="192611"/>
    <n v="97498.000000000044"/>
    <m/>
    <m/>
    <m/>
  </r>
  <r>
    <x v="2"/>
    <x v="17"/>
    <x v="0"/>
    <x v="58"/>
    <n v="0.7653578901467506"/>
    <n v="454.89"/>
    <n v="720"/>
    <n v="36.25"/>
    <n v="2.57"/>
    <n v="2.0099999999999998"/>
    <n v="116.95"/>
    <n v="59.91"/>
    <n v="1.65"/>
    <n v="4.13"/>
    <n v="0"/>
    <n v="4.99"/>
    <n v="7.64"/>
    <n v="15.45"/>
    <n v="0.86"/>
    <n v="0.71"/>
    <n v="0"/>
    <n v="0"/>
    <n v="0"/>
    <n v="0"/>
    <n v="0"/>
    <n v="0"/>
    <n v="0"/>
    <n v="0"/>
    <n v="708.01"/>
    <n v="754175"/>
    <n v="568066.68258680799"/>
    <m/>
    <m/>
    <m/>
  </r>
  <r>
    <x v="2"/>
    <x v="17"/>
    <x v="0"/>
    <x v="59"/>
    <n v="0.70339404323503718"/>
    <n v="468.56"/>
    <n v="720"/>
    <n v="35.21"/>
    <n v="1.25"/>
    <n v="2.23"/>
    <n v="25.57"/>
    <n v="64.28"/>
    <n v="5.97"/>
    <n v="4.33"/>
    <n v="0.31"/>
    <n v="28.67"/>
    <n v="20.77"/>
    <n v="38.369999999999997"/>
    <n v="3.51"/>
    <n v="0.66"/>
    <n v="0"/>
    <n v="0"/>
    <n v="0"/>
    <n v="0"/>
    <n v="0"/>
    <n v="0"/>
    <n v="0"/>
    <n v="0"/>
    <n v="699.69"/>
    <n v="617271"/>
    <n v="452985.81678571348"/>
    <m/>
    <m/>
    <m/>
  </r>
  <r>
    <x v="2"/>
    <x v="17"/>
    <x v="0"/>
    <x v="60"/>
    <n v="0.70143653267792849"/>
    <n v="332.39"/>
    <n v="720"/>
    <n v="15.31"/>
    <n v="33.43"/>
    <n v="0.91"/>
    <n v="252.74"/>
    <n v="6.6"/>
    <n v="2.73"/>
    <n v="0.72"/>
    <n v="0"/>
    <n v="13.56"/>
    <n v="2.62"/>
    <n v="30.2"/>
    <n v="4.99"/>
    <n v="4.9800000000000004"/>
    <n v="0"/>
    <n v="0"/>
    <n v="0"/>
    <n v="0"/>
    <n v="0"/>
    <n v="0"/>
    <n v="0"/>
    <n v="0"/>
    <n v="701.18000000000006"/>
    <n v="354955"/>
    <n v="300724.88986009138"/>
    <m/>
    <m/>
    <m/>
  </r>
  <r>
    <x v="2"/>
    <x v="17"/>
    <x v="0"/>
    <x v="61"/>
    <n v="0.76591017562428765"/>
    <n v="417.96"/>
    <n v="720"/>
    <n v="36.56"/>
    <n v="2.89"/>
    <n v="0.43"/>
    <n v="154.9"/>
    <n v="49.35"/>
    <n v="3.81"/>
    <n v="3.89"/>
    <n v="7.0000000000000007E-2"/>
    <n v="11.3"/>
    <n v="4.63"/>
    <n v="14.82"/>
    <n v="1.69"/>
    <n v="1.44"/>
    <n v="0"/>
    <n v="0"/>
    <n v="0"/>
    <n v="0"/>
    <n v="0"/>
    <n v="0"/>
    <n v="0"/>
    <n v="0"/>
    <n v="703.74"/>
    <n v="677722"/>
    <n v="609316"/>
    <m/>
    <m/>
    <m/>
  </r>
  <r>
    <x v="2"/>
    <x v="17"/>
    <x v="9"/>
    <x v="62"/>
    <n v="0.63278844078646546"/>
    <n v="495.9"/>
    <n v="720"/>
    <n v="6.31"/>
    <n v="1.1299999999999999"/>
    <n v="0"/>
    <n v="14.53"/>
    <n v="0.15"/>
    <n v="0.12"/>
    <n v="0"/>
    <n v="1.75"/>
    <n v="4.71"/>
    <n v="0.09"/>
    <n v="98.99"/>
    <n v="0.04"/>
    <n v="0"/>
    <n v="0"/>
    <n v="0"/>
    <n v="0"/>
    <n v="60"/>
    <n v="34"/>
    <n v="0"/>
    <n v="3"/>
    <n v="0"/>
    <n v="720.01"/>
    <n v="2813280"/>
    <n v="2562222.5551222824"/>
    <m/>
    <m/>
    <m/>
  </r>
  <r>
    <x v="2"/>
    <x v="17"/>
    <x v="0"/>
    <x v="63"/>
    <n v="0.70852364194139184"/>
    <n v="434.8"/>
    <n v="720"/>
    <n v="42.44"/>
    <n v="2.76"/>
    <n v="61.66"/>
    <n v="23.15"/>
    <n v="56.34"/>
    <n v="2.69"/>
    <n v="4.8499999999999996"/>
    <n v="0.45"/>
    <n v="2.65"/>
    <n v="3.78"/>
    <n v="65.489999999999995"/>
    <n v="0.74"/>
    <n v="0"/>
    <n v="0"/>
    <n v="0"/>
    <n v="0"/>
    <n v="0"/>
    <n v="0"/>
    <n v="0"/>
    <n v="0"/>
    <n v="0"/>
    <n v="701.8"/>
    <n v="828418"/>
    <n v="545544.11033320124"/>
    <m/>
    <m/>
    <m/>
  </r>
  <r>
    <x v="2"/>
    <x v="18"/>
    <x v="1"/>
    <x v="41"/>
    <n v="0.74540456666666677"/>
    <n v="488.67"/>
    <n v="720"/>
    <n v="33.090000000000003"/>
    <n v="1.66"/>
    <n v="4.6399999999999997"/>
    <n v="24.12"/>
    <n v="6.37"/>
    <n v="0.85"/>
    <n v="2.75"/>
    <n v="0"/>
    <n v="1.33"/>
    <n v="15.26"/>
    <n v="39.950000000000003"/>
    <n v="3.59"/>
    <n v="0"/>
    <n v="0"/>
    <n v="0"/>
    <n v="0"/>
    <n v="0"/>
    <n v="0"/>
    <n v="0"/>
    <n v="0"/>
    <n v="0"/>
    <n v="622.28"/>
    <n v="1233800"/>
    <m/>
    <m/>
    <m/>
    <m/>
  </r>
  <r>
    <x v="2"/>
    <x v="18"/>
    <x v="2"/>
    <x v="42"/>
    <n v="0.67101163250107909"/>
    <n v="439.72"/>
    <n v="720"/>
    <n v="52.94"/>
    <n v="0.96"/>
    <n v="5.67"/>
    <n v="33.79"/>
    <n v="76.36"/>
    <n v="1.54"/>
    <n v="23.43"/>
    <n v="1.29"/>
    <n v="3.97"/>
    <n v="12.97"/>
    <n v="40.92"/>
    <n v="2.42"/>
    <n v="2.16"/>
    <n v="0"/>
    <n v="0"/>
    <n v="0"/>
    <n v="0"/>
    <n v="0"/>
    <n v="0"/>
    <n v="0"/>
    <n v="0"/>
    <n v="698.1400000000001"/>
    <n v="1061760"/>
    <m/>
    <m/>
    <m/>
    <m/>
  </r>
  <r>
    <x v="2"/>
    <x v="18"/>
    <x v="2"/>
    <x v="43"/>
    <n v="0.67241705007002495"/>
    <n v="394.98"/>
    <n v="720"/>
    <n v="100.69"/>
    <n v="3.61"/>
    <n v="18.55"/>
    <n v="28.12"/>
    <n v="51.28"/>
    <n v="5.83"/>
    <n v="27.39"/>
    <n v="0.13"/>
    <n v="14.36"/>
    <n v="17.2"/>
    <n v="40.99"/>
    <n v="3.92"/>
    <n v="0"/>
    <n v="0"/>
    <n v="0"/>
    <n v="0"/>
    <n v="0"/>
    <n v="0"/>
    <n v="0"/>
    <n v="0"/>
    <n v="0"/>
    <n v="707.05000000000007"/>
    <n v="908260"/>
    <m/>
    <m/>
    <m/>
    <m/>
  </r>
  <r>
    <x v="2"/>
    <x v="18"/>
    <x v="2"/>
    <x v="44"/>
    <n v="0.61782148870977227"/>
    <n v="424.25"/>
    <n v="720"/>
    <n v="154.62"/>
    <n v="1.24"/>
    <n v="5.65"/>
    <n v="15.56"/>
    <n v="10.46"/>
    <n v="1.78"/>
    <n v="22.33"/>
    <n v="0.33"/>
    <n v="6.4"/>
    <n v="4.91"/>
    <n v="52.3"/>
    <n v="4.1399999999999997"/>
    <n v="0"/>
    <n v="0"/>
    <n v="0"/>
    <n v="0"/>
    <n v="0"/>
    <n v="0"/>
    <n v="0"/>
    <n v="0"/>
    <n v="0"/>
    <n v="703.97"/>
    <n v="1063440"/>
    <m/>
    <m/>
    <m/>
    <m/>
  </r>
  <r>
    <x v="2"/>
    <x v="18"/>
    <x v="2"/>
    <x v="45"/>
    <n v="0.626"/>
    <n v="383.62"/>
    <n v="720"/>
    <n v="180.04"/>
    <n v="12.73"/>
    <n v="6.96"/>
    <n v="9.5"/>
    <n v="12.34"/>
    <n v="14.83"/>
    <n v="34.119999999999997"/>
    <n v="0.4"/>
    <n v="15.04"/>
    <n v="4.09"/>
    <n v="27.21"/>
    <n v="5.64"/>
    <n v="0"/>
    <n v="0"/>
    <n v="0"/>
    <n v="0"/>
    <n v="0"/>
    <n v="0"/>
    <n v="0"/>
    <n v="0"/>
    <n v="0"/>
    <n v="706.52"/>
    <n v="855954"/>
    <m/>
    <m/>
    <m/>
    <m/>
  </r>
  <r>
    <x v="2"/>
    <x v="18"/>
    <x v="6"/>
    <x v="46"/>
    <n v="0.61838199732905974"/>
    <n v="396.56"/>
    <n v="720"/>
    <n v="144.51"/>
    <n v="17.43"/>
    <n v="25.22"/>
    <n v="14.72"/>
    <n v="19.3"/>
    <n v="4"/>
    <n v="3.05"/>
    <n v="0.69"/>
    <n v="6.8"/>
    <n v="2.5"/>
    <n v="41.02"/>
    <n v="3.05"/>
    <n v="2.4"/>
    <n v="0"/>
    <n v="0"/>
    <n v="0"/>
    <n v="0"/>
    <n v="0"/>
    <n v="0"/>
    <n v="0"/>
    <n v="0"/>
    <n v="681.25"/>
    <n v="947880"/>
    <m/>
    <m/>
    <m/>
    <m/>
  </r>
  <r>
    <x v="2"/>
    <x v="18"/>
    <x v="4"/>
    <x v="47"/>
    <n v="0.71599503628715677"/>
    <n v="345.01"/>
    <n v="720"/>
    <n v="262"/>
    <n v="0"/>
    <n v="0.51"/>
    <n v="14"/>
    <n v="0"/>
    <n v="0.57999999999999996"/>
    <n v="1.77"/>
    <n v="3.75"/>
    <n v="0.22"/>
    <n v="1.19"/>
    <n v="58.76"/>
    <n v="0.52"/>
    <n v="0"/>
    <n v="0"/>
    <n v="0"/>
    <n v="0"/>
    <n v="0"/>
    <n v="0"/>
    <n v="0"/>
    <n v="0"/>
    <n v="0"/>
    <n v="688.31"/>
    <n v="251880"/>
    <m/>
    <m/>
    <m/>
    <m/>
  </r>
  <r>
    <x v="2"/>
    <x v="18"/>
    <x v="4"/>
    <x v="48"/>
    <n v="0.72165156208032299"/>
    <n v="334.47"/>
    <n v="720"/>
    <n v="234.37"/>
    <n v="0.56000000000000005"/>
    <n v="5.34"/>
    <n v="14.19"/>
    <n v="0"/>
    <n v="1.6"/>
    <n v="3.33"/>
    <n v="2.21"/>
    <n v="0.55000000000000004"/>
    <n v="0"/>
    <n v="53.9"/>
    <n v="0.84"/>
    <n v="0.83"/>
    <n v="0"/>
    <n v="0"/>
    <n v="0"/>
    <n v="0"/>
    <n v="0"/>
    <n v="0"/>
    <n v="0"/>
    <n v="0"/>
    <n v="652.18999999999994"/>
    <n v="252960"/>
    <m/>
    <m/>
    <m/>
    <m/>
  </r>
  <r>
    <x v="2"/>
    <x v="18"/>
    <x v="8"/>
    <x v="49"/>
    <n v="0.72580682677469133"/>
    <n v="536.39"/>
    <n v="720"/>
    <n v="78.53"/>
    <n v="27.74"/>
    <n v="14.86"/>
    <n v="15.74"/>
    <n v="1.07"/>
    <n v="10.5"/>
    <n v="26.61"/>
    <n v="0"/>
    <n v="7.13"/>
    <n v="5.18"/>
    <n v="-16.91"/>
    <n v="1.18"/>
    <n v="0"/>
    <n v="0"/>
    <n v="12"/>
    <n v="0"/>
    <n v="0"/>
    <n v="0"/>
    <n v="0"/>
    <n v="0"/>
    <n v="0"/>
    <n v="720.02"/>
    <n v="325356"/>
    <m/>
    <m/>
    <m/>
    <m/>
  </r>
  <r>
    <x v="2"/>
    <x v="18"/>
    <x v="8"/>
    <x v="50"/>
    <n v="0.75145734698480549"/>
    <n v="491.25"/>
    <n v="720"/>
    <n v="89.02"/>
    <n v="13.47"/>
    <n v="2.89"/>
    <n v="3.27"/>
    <n v="1.43"/>
    <n v="16.809999999999999"/>
    <n v="40.58"/>
    <n v="0"/>
    <n v="0"/>
    <n v="4.8099999999999996"/>
    <n v="43.35"/>
    <n v="4.0199999999999996"/>
    <n v="0"/>
    <n v="0"/>
    <n v="0"/>
    <n v="0"/>
    <n v="0"/>
    <n v="0"/>
    <n v="0"/>
    <n v="0"/>
    <n v="0"/>
    <n v="710.9"/>
    <n v="322215"/>
    <m/>
    <m/>
    <m/>
    <m/>
  </r>
  <r>
    <x v="2"/>
    <x v="18"/>
    <x v="8"/>
    <x v="51"/>
    <n v="0.7637050331116042"/>
    <n v="420.26"/>
    <n v="720"/>
    <n v="96.8"/>
    <n v="31.76"/>
    <n v="5.14"/>
    <n v="3.71"/>
    <n v="9.59"/>
    <n v="16.920000000000002"/>
    <n v="55.15"/>
    <n v="1.17"/>
    <n v="2.4700000000000002"/>
    <n v="11.3"/>
    <n v="59.96"/>
    <n v="2.17"/>
    <n v="0"/>
    <n v="0"/>
    <n v="2.6"/>
    <n v="0"/>
    <n v="0"/>
    <n v="0"/>
    <n v="0"/>
    <n v="0"/>
    <n v="0"/>
    <n v="719"/>
    <n v="294650"/>
    <m/>
    <m/>
    <m/>
    <m/>
  </r>
  <r>
    <x v="2"/>
    <x v="18"/>
    <x v="8"/>
    <x v="52"/>
    <n v="0.74875105232954542"/>
    <n v="538.37"/>
    <n v="720"/>
    <n v="65.61"/>
    <n v="17.739999999999998"/>
    <n v="0"/>
    <n v="2.63"/>
    <n v="1.33"/>
    <n v="9.6300000000000008"/>
    <n v="12.03"/>
    <n v="0"/>
    <n v="6.31"/>
    <n v="4.24"/>
    <n v="55.48"/>
    <n v="1.43"/>
    <n v="0"/>
    <n v="0"/>
    <n v="1.79"/>
    <n v="0"/>
    <n v="0"/>
    <n v="0"/>
    <n v="0"/>
    <n v="0"/>
    <n v="0"/>
    <n v="716.58999999999992"/>
    <n v="341795"/>
    <m/>
    <m/>
    <m/>
    <m/>
  </r>
  <r>
    <x v="2"/>
    <x v="18"/>
    <x v="4"/>
    <x v="53"/>
    <n v="0.72165151077330081"/>
    <n v="336.92"/>
    <n v="720"/>
    <n v="210.12"/>
    <n v="6.6"/>
    <n v="0.7"/>
    <n v="91.96"/>
    <n v="0.5"/>
    <n v="2.2200000000000002"/>
    <n v="9.3699999999999992"/>
    <n v="0.46"/>
    <n v="10.56"/>
    <n v="0.6"/>
    <n v="34.200000000000003"/>
    <n v="0.7"/>
    <n v="1.86"/>
    <n v="0"/>
    <n v="0"/>
    <n v="0"/>
    <n v="0"/>
    <n v="0"/>
    <n v="0"/>
    <n v="0"/>
    <n v="0"/>
    <n v="706.77"/>
    <n v="305040"/>
    <m/>
    <m/>
    <m/>
    <m/>
  </r>
  <r>
    <x v="2"/>
    <x v="18"/>
    <x v="0"/>
    <x v="54"/>
    <n v="0.63938618896116128"/>
    <n v="140.13999999999999"/>
    <n v="720"/>
    <n v="51.81"/>
    <n v="307.7"/>
    <n v="0.26"/>
    <n v="77.819999999999993"/>
    <n v="26.73"/>
    <n v="0.12"/>
    <n v="1.23"/>
    <n v="0"/>
    <n v="0"/>
    <n v="13.75"/>
    <n v="-2.81"/>
    <n v="0.31"/>
    <n v="0.03"/>
    <n v="0"/>
    <n v="0"/>
    <n v="0"/>
    <n v="0"/>
    <n v="0"/>
    <n v="0"/>
    <n v="0"/>
    <n v="0"/>
    <n v="617.08999999999992"/>
    <n v="196990"/>
    <m/>
    <m/>
    <m/>
    <m/>
  </r>
  <r>
    <x v="2"/>
    <x v="18"/>
    <x v="0"/>
    <x v="55"/>
    <n v="0.75923299621212126"/>
    <n v="379.27"/>
    <n v="720"/>
    <n v="35.29"/>
    <n v="123.08"/>
    <n v="1.1100000000000001"/>
    <n v="127.02"/>
    <n v="79.58"/>
    <n v="6.57"/>
    <n v="6.52"/>
    <n v="0"/>
    <n v="13.3"/>
    <n v="9.09"/>
    <n v="-71.61"/>
    <n v="2.13"/>
    <n v="0.24"/>
    <n v="0"/>
    <n v="1.41"/>
    <n v="0"/>
    <n v="0"/>
    <n v="0"/>
    <n v="0"/>
    <n v="0"/>
    <n v="0"/>
    <n v="713"/>
    <n v="419796"/>
    <m/>
    <m/>
    <m/>
    <m/>
  </r>
  <r>
    <x v="2"/>
    <x v="18"/>
    <x v="0"/>
    <x v="56"/>
    <n v="0.70703281746031754"/>
    <n v="459.41"/>
    <n v="720"/>
    <n v="22.44"/>
    <n v="62.74"/>
    <n v="6.95"/>
    <n v="50.64"/>
    <n v="65.98"/>
    <n v="3.45"/>
    <n v="1.1599999999999999"/>
    <n v="1.08"/>
    <n v="11.44"/>
    <n v="15.53"/>
    <n v="3.41"/>
    <n v="3.64"/>
    <n v="0"/>
    <n v="0"/>
    <n v="0"/>
    <n v="0"/>
    <n v="0"/>
    <n v="0"/>
    <n v="0"/>
    <n v="0"/>
    <n v="0"/>
    <n v="707.87"/>
    <n v="672303"/>
    <m/>
    <m/>
    <m/>
    <m/>
  </r>
  <r>
    <x v="2"/>
    <x v="18"/>
    <x v="0"/>
    <x v="57"/>
    <n v="0.55210991245626351"/>
    <n v="210.72"/>
    <n v="720"/>
    <n v="242.14"/>
    <n v="111.35"/>
    <n v="0.03"/>
    <n v="82.72"/>
    <n v="28.83"/>
    <n v="1.7"/>
    <n v="1.65"/>
    <n v="0"/>
    <n v="5.71"/>
    <n v="16.14"/>
    <n v="13.36"/>
    <n v="1.03"/>
    <n v="1.33"/>
    <n v="0"/>
    <n v="0"/>
    <n v="0"/>
    <n v="0"/>
    <n v="0"/>
    <n v="0"/>
    <n v="0"/>
    <n v="0"/>
    <n v="716.70999999999992"/>
    <n v="235643"/>
    <m/>
    <m/>
    <m/>
    <m/>
  </r>
  <r>
    <x v="2"/>
    <x v="18"/>
    <x v="0"/>
    <x v="58"/>
    <n v="0.7653578901467506"/>
    <n v="536.34"/>
    <n v="720"/>
    <n v="18.87"/>
    <n v="23.7"/>
    <n v="0.61"/>
    <n v="19.920000000000002"/>
    <n v="66"/>
    <n v="4.12"/>
    <n v="4.8"/>
    <n v="0"/>
    <n v="2.75"/>
    <n v="2.57"/>
    <n v="20.94"/>
    <n v="1.57"/>
    <n v="0.24"/>
    <n v="0"/>
    <n v="0"/>
    <n v="0"/>
    <n v="0"/>
    <n v="0"/>
    <n v="0"/>
    <n v="0"/>
    <n v="0"/>
    <n v="702.43000000000006"/>
    <n v="892792"/>
    <m/>
    <m/>
    <m/>
    <m/>
  </r>
  <r>
    <x v="2"/>
    <x v="18"/>
    <x v="0"/>
    <x v="59"/>
    <n v="0.70339404323503718"/>
    <n v="438.71"/>
    <n v="720"/>
    <n v="45.02"/>
    <n v="35.549999999999997"/>
    <n v="1.42"/>
    <n v="18.27"/>
    <n v="63.54"/>
    <n v="5.38"/>
    <n v="2.0499999999999998"/>
    <n v="0"/>
    <n v="10.56"/>
    <n v="8"/>
    <n v="62.9"/>
    <n v="2.67"/>
    <n v="0.19"/>
    <n v="0"/>
    <n v="16.45"/>
    <n v="0"/>
    <n v="0"/>
    <n v="0"/>
    <n v="0"/>
    <n v="0"/>
    <n v="0"/>
    <n v="710.71"/>
    <n v="651810"/>
    <m/>
    <m/>
    <m/>
    <m/>
  </r>
  <r>
    <x v="2"/>
    <x v="18"/>
    <x v="0"/>
    <x v="60"/>
    <n v="0.70143653267792849"/>
    <n v="346.37"/>
    <n v="720"/>
    <n v="8.69"/>
    <n v="180.25"/>
    <n v="0.03"/>
    <n v="82.04"/>
    <n v="8.8699999999999992"/>
    <n v="3.12"/>
    <n v="0.68"/>
    <n v="0"/>
    <n v="18.440000000000001"/>
    <n v="6.17"/>
    <n v="44.36"/>
    <n v="3.89"/>
    <n v="3.36"/>
    <n v="0"/>
    <n v="0.3"/>
    <n v="0"/>
    <n v="0"/>
    <n v="0"/>
    <n v="0"/>
    <n v="0"/>
    <n v="0"/>
    <n v="706.57"/>
    <n v="352720"/>
    <m/>
    <m/>
    <m/>
    <m/>
  </r>
  <r>
    <x v="2"/>
    <x v="18"/>
    <x v="0"/>
    <x v="61"/>
    <n v="0.76591017562428765"/>
    <n v="470.2"/>
    <n v="720"/>
    <n v="22.68"/>
    <n v="10.51"/>
    <n v="0.77"/>
    <n v="68.900000000000006"/>
    <n v="55.16"/>
    <n v="4.92"/>
    <n v="5.68"/>
    <n v="0.42"/>
    <n v="12.04"/>
    <n v="4.66"/>
    <n v="26.79"/>
    <n v="2.42"/>
    <n v="1.21"/>
    <n v="0"/>
    <n v="24.47"/>
    <n v="0"/>
    <n v="0"/>
    <n v="0"/>
    <n v="0"/>
    <n v="0"/>
    <n v="0"/>
    <n v="710.82999999999993"/>
    <n v="745451"/>
    <m/>
    <m/>
    <m/>
    <m/>
  </r>
  <r>
    <x v="2"/>
    <x v="18"/>
    <x v="9"/>
    <x v="62"/>
    <n v="0.63278844078646546"/>
    <n v="0"/>
    <n v="720"/>
    <n v="0"/>
    <n v="0"/>
    <n v="0"/>
    <n v="0"/>
    <n v="0"/>
    <n v="0"/>
    <n v="0"/>
    <n v="0"/>
    <n v="0"/>
    <n v="0"/>
    <n v="0"/>
    <n v="0"/>
    <n v="0"/>
    <n v="0"/>
    <n v="0"/>
    <n v="0"/>
    <n v="0"/>
    <n v="0"/>
    <n v="720"/>
    <n v="0"/>
    <n v="0"/>
    <n v="720"/>
    <n v="2442400"/>
    <m/>
    <m/>
    <m/>
    <m/>
  </r>
  <r>
    <x v="2"/>
    <x v="18"/>
    <x v="0"/>
    <x v="63"/>
    <n v="0.70852364194139184"/>
    <n v="293.11"/>
    <n v="720"/>
    <n v="13.28"/>
    <n v="12.57"/>
    <n v="334.41"/>
    <n v="6.55"/>
    <n v="39.630000000000003"/>
    <n v="1.83"/>
    <n v="9.2100000000000009"/>
    <n v="0"/>
    <n v="2.98"/>
    <n v="4.6500000000000004"/>
    <n v="1.01"/>
    <n v="0.77"/>
    <n v="0"/>
    <n v="0"/>
    <n v="0"/>
    <n v="0"/>
    <n v="0"/>
    <n v="0"/>
    <n v="0"/>
    <n v="0"/>
    <n v="0"/>
    <n v="720"/>
    <n v="854826"/>
    <m/>
    <m/>
    <m/>
    <m/>
  </r>
  <r>
    <x v="2"/>
    <x v="19"/>
    <x v="1"/>
    <x v="41"/>
    <n v="0.74540456666666677"/>
    <n v="521.01"/>
    <n v="744"/>
    <n v="29.79"/>
    <n v="0"/>
    <n v="7.95"/>
    <n v="43"/>
    <n v="28"/>
    <n v="3.23"/>
    <n v="1.03"/>
    <n v="0"/>
    <n v="6.5"/>
    <n v="15.67"/>
    <n v="45.35"/>
    <n v="0.21"/>
    <n v="3.08"/>
    <n v="0"/>
    <n v="0"/>
    <n v="0"/>
    <n v="0"/>
    <n v="0"/>
    <n v="0"/>
    <n v="0"/>
    <n v="0"/>
    <n v="704.82"/>
    <n v="1329120"/>
    <n v="1146691.425634189"/>
    <m/>
    <m/>
    <m/>
  </r>
  <r>
    <x v="2"/>
    <x v="19"/>
    <x v="2"/>
    <x v="42"/>
    <n v="0.67101163250107909"/>
    <n v="503.99"/>
    <n v="744"/>
    <n v="66.67"/>
    <n v="0"/>
    <n v="4.75"/>
    <n v="20.68"/>
    <n v="74.75"/>
    <n v="0.93"/>
    <n v="15.74"/>
    <n v="0.05"/>
    <n v="2.76"/>
    <n v="6.81"/>
    <n v="11.52"/>
    <n v="0.64"/>
    <n v="2.16"/>
    <n v="0"/>
    <n v="0"/>
    <n v="0"/>
    <n v="0"/>
    <n v="0"/>
    <n v="0"/>
    <n v="0"/>
    <n v="0"/>
    <n v="711.45"/>
    <n v="1191910"/>
    <n v="1103167.8454625336"/>
    <m/>
    <m/>
    <m/>
  </r>
  <r>
    <x v="2"/>
    <x v="19"/>
    <x v="2"/>
    <x v="43"/>
    <n v="0.67241705007002495"/>
    <n v="477.41"/>
    <n v="744"/>
    <n v="82.77"/>
    <n v="0"/>
    <n v="2.31"/>
    <n v="32.29"/>
    <n v="59.61"/>
    <n v="6.74"/>
    <n v="8.73"/>
    <n v="1.57"/>
    <n v="10.93"/>
    <n v="11.5"/>
    <n v="5.39"/>
    <n v="0.67"/>
    <n v="2.92"/>
    <n v="0"/>
    <n v="0"/>
    <n v="0"/>
    <n v="0"/>
    <n v="0"/>
    <n v="0"/>
    <n v="0"/>
    <n v="0"/>
    <n v="702.84"/>
    <n v="1154004"/>
    <n v="800581.88792700414"/>
    <m/>
    <m/>
    <m/>
  </r>
  <r>
    <x v="2"/>
    <x v="19"/>
    <x v="2"/>
    <x v="44"/>
    <n v="0.61782148870977227"/>
    <n v="469.86"/>
    <n v="744"/>
    <n v="119.15"/>
    <n v="0"/>
    <n v="1.36"/>
    <n v="11.59"/>
    <n v="25.23"/>
    <n v="1.86"/>
    <n v="11.92"/>
    <n v="2.52"/>
    <n v="8.4700000000000006"/>
    <n v="0.79"/>
    <n v="46.41"/>
    <n v="0.89"/>
    <n v="2.2799999999999998"/>
    <n v="0"/>
    <n v="0"/>
    <n v="0"/>
    <n v="0"/>
    <n v="0"/>
    <n v="0"/>
    <n v="0"/>
    <n v="0"/>
    <n v="702.32999999999993"/>
    <n v="1194921"/>
    <n v="1376797.2427128542"/>
    <m/>
    <m/>
    <m/>
  </r>
  <r>
    <x v="2"/>
    <x v="19"/>
    <x v="2"/>
    <x v="45"/>
    <n v="0.626"/>
    <n v="397.26"/>
    <n v="744"/>
    <n v="97.04"/>
    <n v="0"/>
    <n v="26.62"/>
    <n v="33.72"/>
    <n v="18.98"/>
    <n v="0.73"/>
    <n v="6.67"/>
    <n v="0.74"/>
    <n v="12.13"/>
    <n v="5.56"/>
    <n v="100.32"/>
    <n v="1.46"/>
    <n v="0.15"/>
    <n v="0"/>
    <n v="0"/>
    <n v="0"/>
    <n v="0"/>
    <n v="0"/>
    <n v="0"/>
    <n v="0"/>
    <n v="0"/>
    <n v="701.37999999999988"/>
    <n v="1055208"/>
    <n v="1137519.5991567974"/>
    <m/>
    <m/>
    <m/>
  </r>
  <r>
    <x v="2"/>
    <x v="19"/>
    <x v="6"/>
    <x v="46"/>
    <n v="0.61838199732905974"/>
    <n v="420.44"/>
    <n v="744"/>
    <n v="133.68"/>
    <n v="13.15"/>
    <n v="15.1"/>
    <n v="17.559999999999999"/>
    <n v="19.760000000000002"/>
    <n v="1.35"/>
    <n v="1.88"/>
    <n v="1.22"/>
    <n v="12.23"/>
    <n v="1.21"/>
    <n v="42.73"/>
    <n v="1.37"/>
    <n v="7.17"/>
    <n v="0"/>
    <n v="0"/>
    <n v="0"/>
    <n v="0"/>
    <n v="0"/>
    <n v="0"/>
    <n v="0"/>
    <n v="0"/>
    <n v="688.85"/>
    <n v="958464"/>
    <n v="811485.95402895263"/>
    <m/>
    <m/>
    <m/>
  </r>
  <r>
    <x v="2"/>
    <x v="19"/>
    <x v="4"/>
    <x v="47"/>
    <n v="0.71599503628715677"/>
    <n v="255.22"/>
    <n v="744"/>
    <n v="53.17"/>
    <n v="0"/>
    <n v="0"/>
    <n v="99.59"/>
    <n v="0.09"/>
    <n v="0.06"/>
    <n v="3.02"/>
    <n v="0"/>
    <n v="0.02"/>
    <n v="0.5"/>
    <n v="24.92"/>
    <n v="0.06"/>
    <n v="0"/>
    <n v="0"/>
    <n v="0"/>
    <n v="0"/>
    <n v="0"/>
    <n v="0"/>
    <n v="0"/>
    <n v="0"/>
    <n v="0"/>
    <n v="436.65"/>
    <n v="191670"/>
    <n v="295643.87977114838"/>
    <m/>
    <m/>
    <m/>
  </r>
  <r>
    <x v="2"/>
    <x v="19"/>
    <x v="4"/>
    <x v="48"/>
    <n v="0.72165156208032299"/>
    <n v="417.75"/>
    <n v="744"/>
    <n v="94.77"/>
    <n v="0"/>
    <n v="2.29"/>
    <n v="132.02000000000001"/>
    <n v="0.28999999999999998"/>
    <n v="0.12"/>
    <n v="2.39"/>
    <n v="0"/>
    <n v="4.7699999999999996"/>
    <n v="0.37"/>
    <n v="35.92"/>
    <n v="0.18"/>
    <n v="0"/>
    <n v="0"/>
    <n v="0"/>
    <n v="0"/>
    <n v="0"/>
    <n v="0"/>
    <n v="0"/>
    <n v="0"/>
    <n v="0"/>
    <n v="690.87"/>
    <n v="296740"/>
    <n v="282111.04994411155"/>
    <m/>
    <m/>
    <m/>
  </r>
  <r>
    <x v="2"/>
    <x v="19"/>
    <x v="8"/>
    <x v="49"/>
    <n v="0.72580682677469133"/>
    <n v="516.87"/>
    <n v="744"/>
    <n v="84.85"/>
    <n v="3.97"/>
    <n v="0.24"/>
    <n v="37.9"/>
    <n v="0.67"/>
    <n v="7.57"/>
    <n v="18.09"/>
    <n v="0"/>
    <n v="1.72"/>
    <n v="2.83"/>
    <n v="57.9"/>
    <n v="1.08"/>
    <n v="0.08"/>
    <n v="0"/>
    <n v="9.0500000000000007"/>
    <n v="0"/>
    <n v="0"/>
    <n v="0"/>
    <n v="0"/>
    <n v="0"/>
    <n v="0"/>
    <n v="742.82"/>
    <n v="323238"/>
    <n v="218887.59040825142"/>
    <m/>
    <m/>
    <m/>
  </r>
  <r>
    <x v="2"/>
    <x v="19"/>
    <x v="8"/>
    <x v="50"/>
    <n v="0.75145734698480549"/>
    <n v="566.67999999999995"/>
    <n v="744"/>
    <n v="94.97"/>
    <n v="17.38"/>
    <n v="1.87"/>
    <n v="5.39"/>
    <n v="0.26"/>
    <n v="13.79"/>
    <n v="41.82"/>
    <n v="0"/>
    <n v="0.78"/>
    <n v="2.54"/>
    <n v="-12.38"/>
    <n v="2.2400000000000002"/>
    <n v="0.39"/>
    <n v="0"/>
    <n v="0"/>
    <n v="0"/>
    <n v="0"/>
    <n v="0"/>
    <n v="0"/>
    <n v="0"/>
    <n v="0"/>
    <n v="735.7299999999999"/>
    <n v="345665"/>
    <n v="452270.06474699138"/>
    <m/>
    <m/>
    <m/>
  </r>
  <r>
    <x v="2"/>
    <x v="19"/>
    <x v="8"/>
    <x v="51"/>
    <n v="0.7637050331116042"/>
    <n v="563.28"/>
    <n v="744"/>
    <n v="80.040000000000006"/>
    <n v="6.2"/>
    <n v="0.17"/>
    <n v="8.1300000000000008"/>
    <n v="0.82"/>
    <n v="11.93"/>
    <n v="28.71"/>
    <n v="0"/>
    <n v="4.43"/>
    <n v="4.92"/>
    <n v="32.71"/>
    <n v="2.52"/>
    <n v="0.17"/>
    <n v="0"/>
    <n v="0"/>
    <n v="0"/>
    <n v="0"/>
    <n v="0"/>
    <n v="0"/>
    <n v="0"/>
    <n v="0"/>
    <n v="744.03"/>
    <n v="348501"/>
    <n v="341272.07347033679"/>
    <m/>
    <m/>
    <m/>
  </r>
  <r>
    <x v="2"/>
    <x v="19"/>
    <x v="8"/>
    <x v="52"/>
    <n v="0.74875105232954542"/>
    <n v="577.44000000000005"/>
    <n v="744"/>
    <n v="129.04"/>
    <n v="12.83"/>
    <n v="0.08"/>
    <n v="12.01"/>
    <n v="1.47"/>
    <n v="7.94"/>
    <n v="29.87"/>
    <n v="0"/>
    <n v="1.84"/>
    <n v="5.6"/>
    <n v="-72.260000000000005"/>
    <n v="1.36"/>
    <n v="0.38"/>
    <n v="0"/>
    <n v="0"/>
    <n v="0"/>
    <n v="0"/>
    <n v="0"/>
    <n v="0"/>
    <n v="0"/>
    <n v="0"/>
    <n v="707.60000000000014"/>
    <n v="296316"/>
    <n v="135871.81725821606"/>
    <m/>
    <m/>
    <m/>
  </r>
  <r>
    <x v="2"/>
    <x v="19"/>
    <x v="4"/>
    <x v="53"/>
    <n v="0.72165151077330081"/>
    <n v="502.03"/>
    <n v="744"/>
    <n v="163.28"/>
    <n v="4.8600000000000003"/>
    <n v="0.42"/>
    <n v="22.3"/>
    <n v="0.15"/>
    <n v="2.65"/>
    <n v="6.84"/>
    <n v="0.73"/>
    <n v="4.8600000000000003"/>
    <n v="0.66"/>
    <n v="18.38"/>
    <n v="0.35"/>
    <n v="2.37"/>
    <n v="0"/>
    <n v="0"/>
    <n v="0"/>
    <n v="0"/>
    <n v="0"/>
    <n v="0"/>
    <n v="0"/>
    <n v="0"/>
    <n v="729.88"/>
    <n v="406680"/>
    <n v="379792.46109254326"/>
    <m/>
    <m/>
    <m/>
  </r>
  <r>
    <x v="2"/>
    <x v="19"/>
    <x v="0"/>
    <x v="54"/>
    <n v="0.63938618896116128"/>
    <n v="500.14"/>
    <n v="744"/>
    <n v="62.95"/>
    <n v="26.51"/>
    <n v="0"/>
    <n v="7.65"/>
    <n v="59.81"/>
    <n v="5.64"/>
    <n v="8.67"/>
    <n v="0"/>
    <n v="1.05"/>
    <n v="21.86"/>
    <n v="25.58"/>
    <n v="1.1299999999999999"/>
    <n v="0"/>
    <n v="0"/>
    <n v="0"/>
    <n v="0"/>
    <n v="0"/>
    <n v="0"/>
    <n v="0"/>
    <n v="0"/>
    <n v="0"/>
    <n v="720.99"/>
    <n v="678687"/>
    <n v="595723.98354805075"/>
    <m/>
    <m/>
    <m/>
  </r>
  <r>
    <x v="2"/>
    <x v="19"/>
    <x v="0"/>
    <x v="55"/>
    <n v="0.75923299621212126"/>
    <n v="369.13"/>
    <n v="744"/>
    <n v="16.59"/>
    <n v="2.6"/>
    <n v="1.7"/>
    <n v="256.19"/>
    <n v="46.1"/>
    <n v="4.38"/>
    <n v="3.1"/>
    <n v="0.2"/>
    <n v="12.95"/>
    <n v="5.58"/>
    <n v="10.95"/>
    <n v="1.1599999999999999"/>
    <n v="1.08"/>
    <n v="0"/>
    <n v="0.25"/>
    <n v="0"/>
    <n v="0"/>
    <n v="0"/>
    <n v="0"/>
    <n v="0"/>
    <n v="0"/>
    <n v="731.96"/>
    <n v="501993"/>
    <n v="583024.14967007819"/>
    <m/>
    <m/>
    <m/>
  </r>
  <r>
    <x v="2"/>
    <x v="19"/>
    <x v="0"/>
    <x v="56"/>
    <n v="0.70703281746031754"/>
    <n v="546.94000000000005"/>
    <n v="744"/>
    <n v="36.15"/>
    <n v="9.61"/>
    <n v="1.1000000000000001"/>
    <n v="10.3"/>
    <n v="54.6"/>
    <n v="8.4499999999999993"/>
    <n v="11.73"/>
    <n v="0.73"/>
    <n v="24.7"/>
    <n v="13.63"/>
    <n v="8.18"/>
    <n v="1.44"/>
    <n v="1.24"/>
    <n v="0"/>
    <n v="0"/>
    <n v="0"/>
    <n v="0"/>
    <n v="0"/>
    <n v="0"/>
    <n v="0"/>
    <n v="0"/>
    <n v="728.80000000000007"/>
    <n v="827837"/>
    <n v="627418.36969878012"/>
    <m/>
    <m/>
    <m/>
  </r>
  <r>
    <x v="2"/>
    <x v="19"/>
    <x v="0"/>
    <x v="57"/>
    <n v="0.55210991245626351"/>
    <n v="228"/>
    <n v="744"/>
    <n v="66.45"/>
    <n v="2.06"/>
    <n v="0"/>
    <n v="378.67"/>
    <n v="11.47"/>
    <n v="1.51"/>
    <n v="8.94"/>
    <n v="0"/>
    <n v="2.4300000000000002"/>
    <n v="13.14"/>
    <n v="22.64"/>
    <n v="0.13"/>
    <n v="0"/>
    <n v="0"/>
    <n v="0"/>
    <n v="0"/>
    <n v="0"/>
    <n v="0"/>
    <n v="0"/>
    <n v="0"/>
    <n v="0"/>
    <n v="735.44"/>
    <n v="255222"/>
    <n v="291903.83214921353"/>
    <m/>
    <m/>
    <m/>
  </r>
  <r>
    <x v="2"/>
    <x v="19"/>
    <x v="0"/>
    <x v="58"/>
    <n v="0.7653578901467506"/>
    <n v="547.5"/>
    <n v="744"/>
    <n v="36.24"/>
    <n v="10.33"/>
    <n v="0.45"/>
    <n v="6.32"/>
    <n v="70.099999999999994"/>
    <n v="5.46"/>
    <n v="3.72"/>
    <n v="0"/>
    <n v="10.4"/>
    <n v="4.05"/>
    <n v="26.28"/>
    <n v="1.65"/>
    <n v="0"/>
    <n v="0"/>
    <n v="0"/>
    <n v="0"/>
    <n v="0"/>
    <n v="0"/>
    <n v="0"/>
    <n v="0"/>
    <n v="0"/>
    <n v="722.5"/>
    <n v="906053"/>
    <n v="709892.9437608805"/>
    <m/>
    <m/>
    <m/>
  </r>
  <r>
    <x v="2"/>
    <x v="19"/>
    <x v="0"/>
    <x v="59"/>
    <n v="0.70339404323503718"/>
    <n v="483.19"/>
    <n v="744"/>
    <n v="49.13"/>
    <n v="6.92"/>
    <n v="14.71"/>
    <n v="20.59"/>
    <n v="53.89"/>
    <n v="6.47"/>
    <n v="3.67"/>
    <n v="0.12"/>
    <n v="18.8"/>
    <n v="9.64"/>
    <n v="62.19"/>
    <n v="1.73"/>
    <n v="0.16"/>
    <n v="0"/>
    <n v="0"/>
    <n v="0"/>
    <n v="0"/>
    <n v="0"/>
    <n v="0"/>
    <n v="0"/>
    <n v="0"/>
    <n v="731.21"/>
    <n v="716460"/>
    <n v="975255.07584830013"/>
    <m/>
    <m/>
    <m/>
  </r>
  <r>
    <x v="2"/>
    <x v="19"/>
    <x v="0"/>
    <x v="60"/>
    <n v="0.70143653267792849"/>
    <n v="268.10000000000002"/>
    <n v="744"/>
    <n v="18.46"/>
    <n v="38.68"/>
    <n v="2.4300000000000002"/>
    <n v="370.71"/>
    <n v="3.2"/>
    <n v="2.85"/>
    <n v="1.26"/>
    <n v="0"/>
    <n v="12.51"/>
    <n v="9.98"/>
    <n v="6.28"/>
    <n v="1.5"/>
    <n v="1.79"/>
    <n v="0"/>
    <n v="0"/>
    <n v="0"/>
    <n v="0"/>
    <n v="0"/>
    <n v="0"/>
    <n v="0"/>
    <n v="0"/>
    <n v="737.75"/>
    <n v="274960"/>
    <n v="291385.47160432138"/>
    <m/>
    <m/>
    <m/>
  </r>
  <r>
    <x v="2"/>
    <x v="19"/>
    <x v="0"/>
    <x v="61"/>
    <n v="0.76591017562428765"/>
    <n v="582.72"/>
    <n v="744"/>
    <n v="29.87"/>
    <n v="19.41"/>
    <n v="0.75"/>
    <n v="4.68"/>
    <n v="52.21"/>
    <n v="6.09"/>
    <n v="8.81"/>
    <n v="0.03"/>
    <n v="16.579999999999998"/>
    <n v="2.95"/>
    <n v="10.039999999999999"/>
    <n v="1.64"/>
    <n v="0"/>
    <n v="0"/>
    <n v="0"/>
    <n v="0"/>
    <n v="0"/>
    <n v="0"/>
    <n v="0"/>
    <n v="0"/>
    <n v="0"/>
    <n v="735.78"/>
    <n v="920037"/>
    <n v="925475.1705634048"/>
    <m/>
    <m/>
    <m/>
  </r>
  <r>
    <x v="2"/>
    <x v="20"/>
    <x v="1"/>
    <x v="41"/>
    <n v="0.74540456666666677"/>
    <n v="280.89"/>
    <n v="744"/>
    <n v="52.14"/>
    <n v="0"/>
    <n v="2.5299999999999998"/>
    <n v="20.399999999999999"/>
    <n v="22.02"/>
    <n v="7.1"/>
    <n v="0.65"/>
    <n v="1.87"/>
    <n v="3.27"/>
    <n v="6.88"/>
    <n v="23.09"/>
    <n v="1.48"/>
    <n v="0.8"/>
    <n v="0"/>
    <n v="0"/>
    <n v="0"/>
    <n v="0"/>
    <n v="0"/>
    <n v="0"/>
    <n v="0"/>
    <n v="0"/>
    <n v="423.12"/>
    <n v="686660"/>
    <n v="1396624.1317771587"/>
    <m/>
    <m/>
    <m/>
  </r>
  <r>
    <x v="2"/>
    <x v="20"/>
    <x v="2"/>
    <x v="42"/>
    <n v="0.67101163250107909"/>
    <n v="429.89"/>
    <n v="744"/>
    <n v="74.790000000000006"/>
    <n v="1.07"/>
    <n v="24.03"/>
    <n v="46.85"/>
    <n v="66.010000000000005"/>
    <n v="1.04"/>
    <n v="13.58"/>
    <n v="2.02"/>
    <n v="4.6100000000000003"/>
    <n v="13.46"/>
    <n v="50.15"/>
    <n v="2.0299999999999998"/>
    <n v="1.56"/>
    <n v="0"/>
    <n v="0"/>
    <n v="0"/>
    <n v="0"/>
    <n v="0"/>
    <n v="0"/>
    <n v="0"/>
    <n v="0"/>
    <n v="731.08999999999992"/>
    <n v="1091520"/>
    <n v="1114487.3481722721"/>
    <m/>
    <m/>
    <m/>
  </r>
  <r>
    <x v="2"/>
    <x v="20"/>
    <x v="2"/>
    <x v="43"/>
    <n v="0.67241705007002495"/>
    <n v="532.96"/>
    <n v="744"/>
    <n v="46.98"/>
    <n v="0"/>
    <n v="1.75"/>
    <n v="23"/>
    <n v="61.82"/>
    <n v="2.62"/>
    <n v="9.16"/>
    <n v="0.54"/>
    <n v="12.94"/>
    <n v="12.92"/>
    <n v="19.690000000000001"/>
    <n v="2.4500000000000002"/>
    <n v="3.58"/>
    <n v="0"/>
    <n v="0"/>
    <n v="0"/>
    <n v="0"/>
    <n v="0"/>
    <n v="0"/>
    <n v="0"/>
    <n v="0"/>
    <n v="730.41"/>
    <n v="1263405"/>
    <n v="1157675.1635244398"/>
    <m/>
    <m/>
    <m/>
  </r>
  <r>
    <x v="2"/>
    <x v="20"/>
    <x v="2"/>
    <x v="44"/>
    <n v="0.61782148870977227"/>
    <n v="267.93"/>
    <n v="744"/>
    <n v="71"/>
    <n v="0"/>
    <n v="0.18"/>
    <n v="7.76"/>
    <n v="11.72"/>
    <n v="0.62"/>
    <n v="11.88"/>
    <n v="0"/>
    <n v="1.62"/>
    <n v="2.34"/>
    <n v="45.59"/>
    <n v="2.56"/>
    <n v="0"/>
    <n v="0"/>
    <n v="0"/>
    <n v="0"/>
    <n v="0"/>
    <n v="0"/>
    <n v="0"/>
    <n v="0"/>
    <n v="0"/>
    <n v="423.20000000000005"/>
    <n v="706560"/>
    <n v="1226850.1015899822"/>
    <m/>
    <m/>
    <m/>
  </r>
  <r>
    <x v="2"/>
    <x v="20"/>
    <x v="2"/>
    <x v="45"/>
    <n v="0.626"/>
    <n v="487.07"/>
    <n v="744"/>
    <n v="96.86"/>
    <n v="0"/>
    <n v="22.7"/>
    <n v="10.01"/>
    <n v="19.22"/>
    <n v="2.39"/>
    <n v="14.43"/>
    <n v="1"/>
    <n v="32.19"/>
    <n v="5.82"/>
    <n v="23.17"/>
    <n v="5.4"/>
    <n v="1.62"/>
    <n v="0.02"/>
    <n v="0"/>
    <n v="0"/>
    <n v="0"/>
    <n v="0"/>
    <n v="0"/>
    <n v="0"/>
    <n v="0"/>
    <n v="721.9"/>
    <n v="1071416"/>
    <n v="1071845.2931336965"/>
    <m/>
    <m/>
    <m/>
  </r>
  <r>
    <x v="2"/>
    <x v="20"/>
    <x v="6"/>
    <x v="46"/>
    <n v="0.61838199732905974"/>
    <n v="435.49"/>
    <n v="744"/>
    <n v="105.94"/>
    <n v="41.92"/>
    <n v="9.14"/>
    <n v="11.96"/>
    <n v="17.55"/>
    <n v="6.84"/>
    <n v="3.58"/>
    <n v="0"/>
    <n v="10.73"/>
    <n v="1.05"/>
    <n v="44.75"/>
    <n v="2.67"/>
    <n v="9.6"/>
    <n v="0"/>
    <n v="0"/>
    <n v="0"/>
    <n v="0"/>
    <n v="0"/>
    <n v="0"/>
    <n v="0"/>
    <n v="0"/>
    <n v="701.22"/>
    <n v="991950"/>
    <n v="945919.24789249117"/>
    <m/>
    <m/>
    <m/>
  </r>
  <r>
    <x v="2"/>
    <x v="20"/>
    <x v="4"/>
    <x v="47"/>
    <n v="0.71599503628715677"/>
    <n v="406.48"/>
    <n v="744"/>
    <n v="128.5"/>
    <n v="0.37"/>
    <n v="0.2"/>
    <n v="43.66"/>
    <n v="0.31"/>
    <n v="1.08"/>
    <n v="5.69"/>
    <n v="0.51"/>
    <n v="16.23"/>
    <n v="2.33"/>
    <n v="51.82"/>
    <n v="0.64"/>
    <n v="0.3"/>
    <n v="60.18"/>
    <n v="0"/>
    <n v="0"/>
    <n v="0"/>
    <n v="0"/>
    <n v="0"/>
    <n v="0"/>
    <n v="0"/>
    <n v="718.3"/>
    <n v="324720"/>
    <n v="342445.19639991032"/>
    <m/>
    <m/>
    <m/>
  </r>
  <r>
    <x v="2"/>
    <x v="20"/>
    <x v="4"/>
    <x v="48"/>
    <n v="0.72165156208032299"/>
    <n v="440.8"/>
    <n v="744"/>
    <n v="108.51"/>
    <n v="0.17"/>
    <n v="1.78"/>
    <n v="84"/>
    <n v="0.28999999999999998"/>
    <n v="1.45"/>
    <n v="6.87"/>
    <n v="0.35"/>
    <n v="16.48"/>
    <n v="0"/>
    <n v="81.19"/>
    <n v="0.66"/>
    <n v="0.89"/>
    <n v="0"/>
    <n v="0"/>
    <n v="0"/>
    <n v="0"/>
    <n v="0"/>
    <n v="0"/>
    <n v="0"/>
    <n v="0"/>
    <n v="743.44"/>
    <n v="327470"/>
    <n v="247574.59418492598"/>
    <m/>
    <m/>
    <m/>
  </r>
  <r>
    <x v="2"/>
    <x v="20"/>
    <x v="8"/>
    <x v="49"/>
    <n v="0.72580682677469133"/>
    <n v="339.54"/>
    <n v="744"/>
    <n v="71.760000000000005"/>
    <n v="53.74"/>
    <n v="3.73"/>
    <n v="200.33"/>
    <n v="0.66"/>
    <n v="8.24"/>
    <n v="9.59"/>
    <n v="0"/>
    <n v="6.71"/>
    <n v="2.42"/>
    <n v="10.1"/>
    <n v="0.84"/>
    <n v="0"/>
    <n v="0"/>
    <n v="0"/>
    <n v="0"/>
    <n v="0"/>
    <n v="0"/>
    <n v="0"/>
    <n v="0"/>
    <n v="0"/>
    <n v="707.66000000000008"/>
    <n v="215540"/>
    <n v="279686.2107733842"/>
    <m/>
    <m/>
    <m/>
  </r>
  <r>
    <x v="2"/>
    <x v="20"/>
    <x v="8"/>
    <x v="50"/>
    <n v="0.75145734698480549"/>
    <n v="523.71"/>
    <n v="744"/>
    <n v="68.31"/>
    <n v="13.92"/>
    <n v="3.87"/>
    <n v="17.91"/>
    <n v="0.57999999999999996"/>
    <n v="9.3000000000000007"/>
    <n v="40.42"/>
    <n v="0.76"/>
    <n v="5.63"/>
    <n v="6.2"/>
    <n v="41.09"/>
    <n v="3.02"/>
    <n v="0.21"/>
    <n v="0"/>
    <n v="0"/>
    <n v="0"/>
    <n v="0"/>
    <n v="0"/>
    <n v="0"/>
    <n v="0"/>
    <n v="0"/>
    <n v="734.93000000000006"/>
    <n v="348968"/>
    <n v="337995.15620011603"/>
    <m/>
    <m/>
    <m/>
  </r>
  <r>
    <x v="2"/>
    <x v="20"/>
    <x v="8"/>
    <x v="51"/>
    <n v="0.7637050331116042"/>
    <n v="497"/>
    <n v="744"/>
    <n v="94.26"/>
    <n v="12.56"/>
    <n v="3.67"/>
    <n v="12.85"/>
    <n v="1.4"/>
    <n v="15.33"/>
    <n v="28.9"/>
    <n v="0.49"/>
    <n v="22.2"/>
    <n v="4.1900000000000004"/>
    <n v="32.479999999999997"/>
    <n v="3.14"/>
    <n v="0"/>
    <n v="0"/>
    <n v="0"/>
    <n v="0"/>
    <n v="0"/>
    <n v="0"/>
    <n v="0"/>
    <n v="0"/>
    <n v="0"/>
    <n v="728.47"/>
    <n v="316831"/>
    <n v="386615.80036276684"/>
    <m/>
    <m/>
    <m/>
  </r>
  <r>
    <x v="2"/>
    <x v="20"/>
    <x v="8"/>
    <x v="52"/>
    <n v="0.74875105232954542"/>
    <n v="481.29"/>
    <n v="744"/>
    <n v="60.49"/>
    <n v="17.989999999999998"/>
    <n v="0"/>
    <n v="111.37"/>
    <n v="1.49"/>
    <n v="7.04"/>
    <n v="15.31"/>
    <n v="0"/>
    <n v="11.65"/>
    <n v="2.46"/>
    <n v="25.51"/>
    <n v="0.96"/>
    <n v="0.72"/>
    <n v="0"/>
    <n v="0"/>
    <n v="0"/>
    <n v="0"/>
    <n v="0"/>
    <n v="0"/>
    <n v="0"/>
    <n v="0"/>
    <n v="736.28000000000009"/>
    <n v="306890"/>
    <n v="191600"/>
    <m/>
    <m/>
    <m/>
  </r>
  <r>
    <x v="2"/>
    <x v="20"/>
    <x v="4"/>
    <x v="53"/>
    <n v="0.72165151077330081"/>
    <n v="503.26"/>
    <n v="744"/>
    <n v="113.32"/>
    <n v="1.46"/>
    <n v="0.85"/>
    <n v="50.69"/>
    <n v="0.51"/>
    <n v="4.13"/>
    <n v="7.4"/>
    <n v="1.21"/>
    <n v="14.47"/>
    <n v="1.07"/>
    <n v="40.82"/>
    <n v="1.68"/>
    <n v="0"/>
    <n v="0"/>
    <n v="0"/>
    <n v="0"/>
    <n v="0"/>
    <n v="0"/>
    <n v="0"/>
    <n v="0"/>
    <n v="0"/>
    <n v="740.87"/>
    <n v="445080"/>
    <n v="410524.44429695886"/>
    <m/>
    <m/>
    <m/>
  </r>
  <r>
    <x v="2"/>
    <x v="20"/>
    <x v="0"/>
    <x v="54"/>
    <n v="0.63938618896116128"/>
    <n v="242.56"/>
    <n v="744"/>
    <n v="116.23"/>
    <n v="30.59"/>
    <n v="17.86"/>
    <n v="255.04"/>
    <n v="23.67"/>
    <n v="9.2799999999999994"/>
    <n v="6.82"/>
    <n v="1.1200000000000001"/>
    <n v="12.85"/>
    <n v="14.17"/>
    <n v="5.31"/>
    <n v="2.63"/>
    <n v="0.84"/>
    <n v="0"/>
    <n v="0"/>
    <n v="0"/>
    <n v="0"/>
    <n v="0"/>
    <n v="0"/>
    <n v="0"/>
    <n v="0"/>
    <n v="738.97"/>
    <n v="296650"/>
    <n v="247701.264264775"/>
    <m/>
    <m/>
    <m/>
  </r>
  <r>
    <x v="2"/>
    <x v="20"/>
    <x v="0"/>
    <x v="55"/>
    <n v="0.75923299621212126"/>
    <n v="583.49"/>
    <n v="744"/>
    <n v="24.32"/>
    <n v="12.07"/>
    <n v="1.1399999999999999"/>
    <n v="101.05"/>
    <n v="71.92"/>
    <n v="4.09"/>
    <n v="7.76"/>
    <n v="0.83"/>
    <n v="7.47"/>
    <n v="14.49"/>
    <n v="-91.1"/>
    <n v="1.89"/>
    <n v="2.35"/>
    <n v="0"/>
    <n v="0"/>
    <n v="0"/>
    <n v="0"/>
    <n v="0"/>
    <n v="0"/>
    <n v="0"/>
    <n v="0"/>
    <n v="741.77"/>
    <n v="647396"/>
    <n v="677788.26705383905"/>
    <m/>
    <m/>
    <m/>
  </r>
  <r>
    <x v="2"/>
    <x v="20"/>
    <x v="0"/>
    <x v="56"/>
    <n v="0.70703281746031754"/>
    <n v="534.54"/>
    <n v="744"/>
    <n v="39.69"/>
    <n v="10.01"/>
    <n v="0.19"/>
    <n v="41.17"/>
    <n v="48.88"/>
    <n v="7.12"/>
    <n v="6.49"/>
    <n v="0"/>
    <n v="23.55"/>
    <n v="10.210000000000001"/>
    <n v="14.34"/>
    <n v="2.4500000000000002"/>
    <n v="5.36"/>
    <n v="0"/>
    <n v="0"/>
    <n v="0"/>
    <n v="0"/>
    <n v="0"/>
    <n v="0"/>
    <n v="0"/>
    <n v="0"/>
    <n v="744"/>
    <n v="810810"/>
    <n v="719480.16264091083"/>
    <m/>
    <m/>
    <m/>
  </r>
  <r>
    <x v="2"/>
    <x v="20"/>
    <x v="0"/>
    <x v="57"/>
    <n v="0.55210991245626351"/>
    <n v="223.53"/>
    <n v="744"/>
    <n v="169.47"/>
    <n v="0.28000000000000003"/>
    <n v="0.9"/>
    <n v="319.23"/>
    <n v="7.74"/>
    <n v="1.31"/>
    <n v="5.48"/>
    <n v="0"/>
    <n v="1.1399999999999999"/>
    <n v="10.32"/>
    <n v="4.28"/>
    <n v="0.33"/>
    <n v="0"/>
    <n v="0"/>
    <n v="0"/>
    <n v="0"/>
    <n v="0"/>
    <n v="0"/>
    <n v="0"/>
    <n v="0"/>
    <n v="0"/>
    <n v="744.01"/>
    <n v="262170"/>
    <n v="253454.176211816"/>
    <m/>
    <m/>
    <m/>
  </r>
  <r>
    <x v="2"/>
    <x v="20"/>
    <x v="0"/>
    <x v="58"/>
    <n v="0.7653578901467506"/>
    <n v="517.45000000000005"/>
    <n v="744"/>
    <n v="21.9"/>
    <n v="2.15"/>
    <n v="1.1599999999999999"/>
    <n v="87.41"/>
    <n v="63.61"/>
    <n v="4.67"/>
    <n v="7.98"/>
    <n v="0"/>
    <n v="13.75"/>
    <n v="4.01"/>
    <n v="17.28"/>
    <n v="1.08"/>
    <n v="0.43"/>
    <n v="0"/>
    <n v="0"/>
    <n v="0"/>
    <n v="0"/>
    <n v="0"/>
    <n v="0"/>
    <n v="0"/>
    <n v="0"/>
    <n v="742.88"/>
    <n v="857326"/>
    <n v="752281.98254794697"/>
    <m/>
    <m/>
    <m/>
  </r>
  <r>
    <x v="2"/>
    <x v="20"/>
    <x v="0"/>
    <x v="59"/>
    <n v="0.70339404323503718"/>
    <n v="477.26"/>
    <n v="744"/>
    <n v="27.75"/>
    <n v="7.2"/>
    <n v="17.07"/>
    <n v="58.8"/>
    <n v="62.79"/>
    <n v="6.95"/>
    <n v="2.92"/>
    <n v="0.87"/>
    <n v="15.82"/>
    <n v="12.47"/>
    <n v="16.27"/>
    <n v="2.74"/>
    <n v="2.29"/>
    <n v="0"/>
    <n v="0"/>
    <n v="0"/>
    <n v="0"/>
    <n v="0"/>
    <n v="0"/>
    <n v="0"/>
    <n v="0"/>
    <n v="711.19999999999993"/>
    <n v="678586"/>
    <n v="556154.33529022406"/>
    <m/>
    <m/>
    <m/>
  </r>
  <r>
    <x v="2"/>
    <x v="20"/>
    <x v="0"/>
    <x v="60"/>
    <n v="0.70143653267792849"/>
    <n v="362.37"/>
    <n v="744"/>
    <n v="28.88"/>
    <n v="79.09"/>
    <n v="0.6"/>
    <n v="191.95"/>
    <n v="9.49"/>
    <n v="6.02"/>
    <n v="2.58"/>
    <n v="0"/>
    <n v="16.89"/>
    <n v="4.5"/>
    <n v="27.2"/>
    <n v="6.86"/>
    <n v="2.15"/>
    <n v="0"/>
    <n v="0"/>
    <n v="0"/>
    <n v="0"/>
    <n v="0"/>
    <n v="0"/>
    <n v="0"/>
    <n v="0"/>
    <n v="738.57999999999993"/>
    <n v="368225"/>
    <n v="332228.05132239021"/>
    <m/>
    <m/>
    <m/>
  </r>
  <r>
    <x v="2"/>
    <x v="20"/>
    <x v="0"/>
    <x v="61"/>
    <n v="0.76591017562428765"/>
    <n v="502.39"/>
    <n v="744"/>
    <n v="34.83"/>
    <n v="4"/>
    <n v="0"/>
    <n v="84.4"/>
    <n v="50.15"/>
    <n v="3.08"/>
    <n v="2.4900000000000002"/>
    <n v="1.01"/>
    <n v="22.88"/>
    <n v="4.3499999999999996"/>
    <n v="4.0599999999999996"/>
    <n v="2.7"/>
    <n v="4.26"/>
    <n v="0"/>
    <n v="0"/>
    <n v="0"/>
    <n v="0"/>
    <n v="0"/>
    <n v="0"/>
    <n v="0"/>
    <n v="0"/>
    <n v="720.59999999999991"/>
    <n v="752049"/>
    <n v="563660.25417646603"/>
    <m/>
    <m/>
    <m/>
  </r>
  <r>
    <x v="2"/>
    <x v="20"/>
    <x v="9"/>
    <x v="62"/>
    <n v="0.63278844078646546"/>
    <n v="427.2"/>
    <n v="744"/>
    <n v="10.4"/>
    <n v="2.19"/>
    <n v="0"/>
    <n v="16.440000000000001"/>
    <n v="0"/>
    <n v="0.39"/>
    <n v="0"/>
    <n v="0"/>
    <n v="3.65"/>
    <n v="2.46"/>
    <n v="82.26"/>
    <n v="0.05"/>
    <n v="0"/>
    <n v="0"/>
    <n v="0"/>
    <n v="0"/>
    <n v="128"/>
    <n v="42"/>
    <n v="20"/>
    <n v="5"/>
    <n v="0"/>
    <n v="739.38000000000011"/>
    <n v="2337600"/>
    <n v="2609455.1835936094"/>
    <m/>
    <m/>
    <m/>
  </r>
  <r>
    <x v="2"/>
    <x v="20"/>
    <x v="0"/>
    <x v="63"/>
    <n v="0.70852364194139184"/>
    <n v="382.97"/>
    <n v="744"/>
    <n v="53.93"/>
    <n v="3.79"/>
    <n v="139.97"/>
    <n v="53.7"/>
    <n v="38.97"/>
    <n v="1.62"/>
    <n v="8.2799999999999994"/>
    <n v="0.26"/>
    <n v="12.59"/>
    <n v="5.07"/>
    <n v="23.56"/>
    <n v="1.56"/>
    <n v="0"/>
    <n v="12"/>
    <n v="0"/>
    <n v="0"/>
    <n v="0"/>
    <n v="0"/>
    <n v="0"/>
    <n v="0"/>
    <n v="0"/>
    <n v="738.27"/>
    <n v="787147"/>
    <n v="687272.48267468589"/>
    <m/>
    <m/>
    <m/>
  </r>
  <r>
    <x v="2"/>
    <x v="21"/>
    <x v="1"/>
    <x v="41"/>
    <n v="0.74540456666666677"/>
    <n v="538.65"/>
    <n v="744"/>
    <n v="54.92"/>
    <n v="4.67"/>
    <n v="4.66"/>
    <n v="44.79"/>
    <n v="17.05"/>
    <n v="1.91"/>
    <n v="5.09"/>
    <n v="0"/>
    <n v="3.29"/>
    <n v="9.9700000000000006"/>
    <n v="45.18"/>
    <n v="2.27"/>
    <n v="0.25"/>
    <n v="0"/>
    <n v="0"/>
    <n v="0"/>
    <n v="0"/>
    <n v="0"/>
    <n v="0"/>
    <n v="0"/>
    <n v="0"/>
    <n v="732.69999999999993"/>
    <n v="1374800"/>
    <m/>
    <m/>
    <m/>
    <m/>
  </r>
  <r>
    <x v="2"/>
    <x v="21"/>
    <x v="2"/>
    <x v="42"/>
    <n v="0.67101163250107909"/>
    <n v="477.08"/>
    <n v="744"/>
    <n v="58.39"/>
    <n v="4.7300000000000004"/>
    <n v="1.61"/>
    <n v="19.27"/>
    <n v="88.51"/>
    <n v="2.0499999999999998"/>
    <n v="18.46"/>
    <n v="1"/>
    <n v="3.64"/>
    <n v="11.74"/>
    <n v="38"/>
    <n v="2.17"/>
    <n v="2.2799999999999998"/>
    <n v="0"/>
    <n v="0"/>
    <n v="0"/>
    <n v="0"/>
    <n v="0"/>
    <n v="0"/>
    <n v="0"/>
    <n v="0"/>
    <n v="728.93"/>
    <n v="1163520"/>
    <m/>
    <m/>
    <m/>
    <m/>
  </r>
  <r>
    <x v="2"/>
    <x v="21"/>
    <x v="2"/>
    <x v="43"/>
    <n v="0.67241705007002495"/>
    <n v="388.59"/>
    <n v="744"/>
    <n v="104"/>
    <n v="9.1300000000000008"/>
    <n v="13.83"/>
    <n v="13.29"/>
    <n v="54.07"/>
    <n v="2.72"/>
    <n v="32.72"/>
    <n v="0"/>
    <n v="12.73"/>
    <n v="19.21"/>
    <n v="44.03"/>
    <n v="4.25"/>
    <n v="0"/>
    <n v="0"/>
    <n v="0"/>
    <n v="0"/>
    <n v="0"/>
    <n v="0"/>
    <n v="0"/>
    <n v="0"/>
    <n v="0"/>
    <n v="698.56999999999994"/>
    <n v="892880"/>
    <m/>
    <m/>
    <m/>
    <m/>
  </r>
  <r>
    <x v="2"/>
    <x v="21"/>
    <x v="2"/>
    <x v="44"/>
    <n v="0.61782148870977227"/>
    <n v="387.08"/>
    <n v="744"/>
    <n v="181.18"/>
    <n v="2.89"/>
    <n v="34.78"/>
    <n v="12.35"/>
    <n v="13.87"/>
    <n v="3.61"/>
    <n v="29.16"/>
    <n v="0"/>
    <n v="5.9"/>
    <n v="10.98"/>
    <n v="44.73"/>
    <n v="5.79"/>
    <n v="0"/>
    <n v="0"/>
    <n v="0"/>
    <n v="0"/>
    <n v="0"/>
    <n v="0"/>
    <n v="0"/>
    <n v="0"/>
    <n v="0"/>
    <n v="732.32"/>
    <n v="951667"/>
    <m/>
    <m/>
    <m/>
    <m/>
  </r>
  <r>
    <x v="2"/>
    <x v="21"/>
    <x v="2"/>
    <x v="45"/>
    <n v="0.626"/>
    <n v="279.88"/>
    <n v="744"/>
    <n v="45.98"/>
    <n v="18.420000000000002"/>
    <n v="4.2"/>
    <n v="4.18"/>
    <n v="6.56"/>
    <n v="4.3099999999999996"/>
    <n v="5.72"/>
    <n v="0"/>
    <n v="6.62"/>
    <n v="1.1000000000000001"/>
    <n v="-0.08"/>
    <n v="3.25"/>
    <n v="1.99"/>
    <n v="0"/>
    <n v="0"/>
    <n v="0"/>
    <n v="0"/>
    <n v="0"/>
    <n v="0"/>
    <n v="0"/>
    <n v="0"/>
    <n v="382.13"/>
    <n v="597865"/>
    <m/>
    <m/>
    <m/>
    <m/>
  </r>
  <r>
    <x v="2"/>
    <x v="21"/>
    <x v="6"/>
    <x v="46"/>
    <n v="0.61838199732905974"/>
    <n v="377.18"/>
    <n v="744"/>
    <n v="114.32"/>
    <n v="8.19"/>
    <n v="8.43"/>
    <n v="23.86"/>
    <n v="19.05"/>
    <n v="3.03"/>
    <n v="1.04"/>
    <n v="0.93"/>
    <n v="9.81"/>
    <n v="7.86"/>
    <n v="47.56"/>
    <n v="4.13"/>
    <n v="17.239999999999998"/>
    <n v="0"/>
    <n v="0"/>
    <n v="0"/>
    <n v="0"/>
    <n v="0"/>
    <n v="0"/>
    <n v="0"/>
    <n v="0"/>
    <n v="642.63000000000011"/>
    <n v="853620"/>
    <m/>
    <m/>
    <m/>
    <m/>
  </r>
  <r>
    <x v="2"/>
    <x v="21"/>
    <x v="4"/>
    <x v="47"/>
    <n v="0.71599503628715677"/>
    <n v="313.02999999999997"/>
    <n v="744"/>
    <n v="227.65"/>
    <n v="0.31"/>
    <n v="0"/>
    <n v="76.599999999999994"/>
    <n v="0"/>
    <n v="0.36"/>
    <n v="1.35"/>
    <n v="0.72"/>
    <n v="1.1399999999999999"/>
    <n v="0.81"/>
    <n v="39.450000000000003"/>
    <n v="0.24"/>
    <n v="0"/>
    <n v="0"/>
    <n v="0"/>
    <n v="0"/>
    <n v="0"/>
    <n v="0"/>
    <n v="0"/>
    <n v="0"/>
    <n v="0"/>
    <n v="661.66000000000008"/>
    <n v="239280"/>
    <m/>
    <m/>
    <m/>
    <m/>
  </r>
  <r>
    <x v="2"/>
    <x v="21"/>
    <x v="4"/>
    <x v="48"/>
    <n v="0.72165156208032299"/>
    <n v="406.63"/>
    <n v="744"/>
    <n v="188.86"/>
    <n v="3"/>
    <n v="4.9000000000000004"/>
    <n v="32.03"/>
    <n v="0.21"/>
    <n v="2.2200000000000002"/>
    <n v="3.91"/>
    <n v="3.1"/>
    <n v="1.02"/>
    <n v="0.18"/>
    <n v="59.03"/>
    <n v="1.5"/>
    <n v="0.7"/>
    <n v="0"/>
    <n v="1.81"/>
    <n v="0"/>
    <n v="0"/>
    <n v="0"/>
    <n v="0"/>
    <n v="0"/>
    <n v="0"/>
    <n v="709.1"/>
    <n v="306480"/>
    <m/>
    <m/>
    <m/>
    <m/>
  </r>
  <r>
    <x v="2"/>
    <x v="21"/>
    <x v="8"/>
    <x v="49"/>
    <n v="0.72580682677469133"/>
    <n v="542.83000000000004"/>
    <n v="744"/>
    <n v="71.84"/>
    <n v="45.16"/>
    <n v="19.84"/>
    <n v="20.68"/>
    <n v="1.75"/>
    <n v="13.81"/>
    <n v="17.420000000000002"/>
    <n v="0.83"/>
    <n v="1.68"/>
    <n v="5.0999999999999996"/>
    <n v="-15.15"/>
    <n v="1.77"/>
    <n v="13.52"/>
    <n v="0"/>
    <n v="0"/>
    <n v="0"/>
    <n v="0"/>
    <n v="0"/>
    <n v="0"/>
    <n v="0"/>
    <n v="0"/>
    <n v="741.08"/>
    <n v="328074"/>
    <m/>
    <m/>
    <m/>
    <m/>
  </r>
  <r>
    <x v="2"/>
    <x v="21"/>
    <x v="8"/>
    <x v="50"/>
    <n v="0.75145734698480549"/>
    <n v="464.57"/>
    <n v="744"/>
    <n v="118.06"/>
    <n v="13.74"/>
    <n v="10.5"/>
    <n v="13.7"/>
    <n v="0.41"/>
    <n v="14.82"/>
    <n v="51.19"/>
    <n v="0.17"/>
    <n v="0.88"/>
    <n v="10.28"/>
    <n v="40.31"/>
    <n v="5.37"/>
    <n v="0"/>
    <n v="0"/>
    <n v="0"/>
    <n v="0"/>
    <n v="0"/>
    <n v="0"/>
    <n v="0"/>
    <n v="0"/>
    <n v="0"/>
    <n v="744"/>
    <n v="313540"/>
    <m/>
    <m/>
    <m/>
    <m/>
  </r>
  <r>
    <x v="2"/>
    <x v="21"/>
    <x v="8"/>
    <x v="51"/>
    <n v="0.7637050331116042"/>
    <n v="469.6"/>
    <n v="744"/>
    <n v="97.02"/>
    <n v="18.13"/>
    <n v="1.66"/>
    <n v="16.559999999999999"/>
    <n v="0.49"/>
    <n v="13.01"/>
    <n v="41.94"/>
    <n v="0"/>
    <n v="2.33"/>
    <n v="10.86"/>
    <n v="64.319999999999993"/>
    <n v="3.83"/>
    <n v="0.02"/>
    <n v="0"/>
    <n v="0"/>
    <n v="0"/>
    <n v="0"/>
    <n v="0"/>
    <n v="0"/>
    <n v="0"/>
    <n v="0"/>
    <n v="739.77"/>
    <n v="314665"/>
    <m/>
    <m/>
    <m/>
    <m/>
  </r>
  <r>
    <x v="2"/>
    <x v="21"/>
    <x v="8"/>
    <x v="52"/>
    <n v="0.74875105232954542"/>
    <n v="506.29"/>
    <n v="744"/>
    <n v="79.36"/>
    <n v="26.67"/>
    <n v="0.22"/>
    <n v="24.89"/>
    <n v="0.62"/>
    <n v="9.42"/>
    <n v="25.92"/>
    <n v="0.5"/>
    <n v="6.67"/>
    <n v="4.7300000000000004"/>
    <n v="39.799999999999997"/>
    <n v="1.98"/>
    <n v="5.53"/>
    <n v="0"/>
    <n v="0"/>
    <n v="0"/>
    <n v="0"/>
    <n v="0"/>
    <n v="0"/>
    <n v="0"/>
    <n v="0"/>
    <n v="732.59999999999991"/>
    <n v="327420"/>
    <m/>
    <m/>
    <m/>
    <m/>
  </r>
  <r>
    <x v="2"/>
    <x v="21"/>
    <x v="4"/>
    <x v="53"/>
    <n v="0.72165151077330081"/>
    <n v="327.56"/>
    <n v="744"/>
    <n v="236.58"/>
    <n v="4.05"/>
    <n v="0.19"/>
    <n v="27.46"/>
    <n v="0.46"/>
    <n v="1.7"/>
    <n v="6.76"/>
    <n v="1.42"/>
    <n v="7.13"/>
    <n v="1"/>
    <n v="29.37"/>
    <n v="0.72"/>
    <n v="0.03"/>
    <n v="0"/>
    <n v="97.79"/>
    <n v="0"/>
    <n v="0"/>
    <n v="0"/>
    <n v="0"/>
    <n v="0"/>
    <n v="0"/>
    <n v="742.22"/>
    <n v="303840"/>
    <m/>
    <m/>
    <m/>
    <m/>
  </r>
  <r>
    <x v="2"/>
    <x v="21"/>
    <x v="0"/>
    <x v="54"/>
    <n v="0.63938618896116128"/>
    <n v="242.98"/>
    <n v="744"/>
    <n v="103.34"/>
    <n v="68.08"/>
    <n v="2.92"/>
    <n v="139.22"/>
    <n v="29.04"/>
    <n v="5.62"/>
    <n v="4.88"/>
    <n v="0"/>
    <n v="4.09"/>
    <n v="19.07"/>
    <n v="28.26"/>
    <n v="1.92"/>
    <n v="0"/>
    <n v="0"/>
    <n v="6.65"/>
    <n v="0"/>
    <n v="0"/>
    <n v="0"/>
    <n v="0"/>
    <n v="0"/>
    <n v="0"/>
    <n v="656.06999999999994"/>
    <n v="298178"/>
    <m/>
    <m/>
    <m/>
    <m/>
  </r>
  <r>
    <x v="2"/>
    <x v="21"/>
    <x v="0"/>
    <x v="55"/>
    <n v="0.75923299621212126"/>
    <n v="414.87"/>
    <n v="744"/>
    <n v="49.79"/>
    <n v="104.05"/>
    <n v="6.65"/>
    <n v="93.09"/>
    <n v="51.8"/>
    <n v="2.81"/>
    <n v="3.18"/>
    <n v="0"/>
    <n v="3.84"/>
    <n v="6.24"/>
    <n v="-65.36"/>
    <n v="2.0299999999999998"/>
    <n v="12.64"/>
    <n v="0"/>
    <n v="48.87"/>
    <n v="0"/>
    <n v="0"/>
    <n v="0"/>
    <n v="0"/>
    <n v="0"/>
    <n v="0"/>
    <n v="734.5"/>
    <n v="453631"/>
    <m/>
    <m/>
    <m/>
    <m/>
  </r>
  <r>
    <x v="2"/>
    <x v="21"/>
    <x v="0"/>
    <x v="56"/>
    <n v="0.70703281746031754"/>
    <n v="494.8"/>
    <n v="744"/>
    <n v="58.68"/>
    <n v="15.71"/>
    <n v="17.399999999999999"/>
    <n v="28.61"/>
    <n v="53.41"/>
    <n v="7.41"/>
    <n v="3.55"/>
    <n v="0.62"/>
    <n v="16.98"/>
    <n v="9.93"/>
    <n v="18.78"/>
    <n v="5.19"/>
    <n v="0.65"/>
    <n v="0"/>
    <n v="0"/>
    <n v="0"/>
    <n v="0"/>
    <n v="0"/>
    <n v="0"/>
    <n v="0"/>
    <n v="0"/>
    <n v="731.72"/>
    <n v="727112"/>
    <m/>
    <m/>
    <m/>
    <m/>
  </r>
  <r>
    <x v="2"/>
    <x v="21"/>
    <x v="0"/>
    <x v="57"/>
    <n v="0.55210991245626351"/>
    <n v="181.7"/>
    <n v="744"/>
    <n v="387.21"/>
    <n v="37.479999999999997"/>
    <n v="0.38"/>
    <n v="70.62"/>
    <n v="13.7"/>
    <n v="2.1800000000000002"/>
    <n v="2.72"/>
    <n v="0.08"/>
    <n v="5.37"/>
    <n v="25.49"/>
    <n v="3.58"/>
    <n v="1.48"/>
    <n v="0"/>
    <n v="0"/>
    <n v="12"/>
    <n v="0"/>
    <n v="0"/>
    <n v="0"/>
    <n v="0"/>
    <n v="0"/>
    <n v="0"/>
    <n v="743.99"/>
    <n v="198497"/>
    <m/>
    <m/>
    <m/>
    <m/>
  </r>
  <r>
    <x v="2"/>
    <x v="21"/>
    <x v="0"/>
    <x v="58"/>
    <n v="0.7653578901467506"/>
    <n v="531.44000000000005"/>
    <n v="744"/>
    <n v="25.85"/>
    <n v="2.83"/>
    <n v="1.48"/>
    <n v="54.58"/>
    <n v="62.2"/>
    <n v="2.17"/>
    <n v="5.27"/>
    <n v="0"/>
    <n v="7.83"/>
    <n v="2.85"/>
    <n v="28.81"/>
    <n v="1.53"/>
    <n v="0.38"/>
    <n v="0"/>
    <n v="0"/>
    <n v="0"/>
    <n v="0"/>
    <n v="0"/>
    <n v="0"/>
    <n v="0"/>
    <n v="0"/>
    <n v="727.22"/>
    <n v="898248"/>
    <m/>
    <m/>
    <m/>
    <m/>
  </r>
  <r>
    <x v="2"/>
    <x v="21"/>
    <x v="0"/>
    <x v="59"/>
    <n v="0.70339404323503718"/>
    <n v="460.29"/>
    <n v="744"/>
    <n v="59.01"/>
    <n v="15.7"/>
    <n v="9.11"/>
    <n v="25.2"/>
    <n v="114.72"/>
    <n v="1.63"/>
    <n v="2.41"/>
    <n v="0"/>
    <n v="2.96"/>
    <n v="6.85"/>
    <n v="32.950000000000003"/>
    <n v="2.69"/>
    <n v="0"/>
    <n v="0"/>
    <n v="0.13"/>
    <n v="0"/>
    <n v="0"/>
    <n v="0"/>
    <n v="0"/>
    <n v="0"/>
    <n v="0"/>
    <n v="733.65000000000009"/>
    <n v="665091"/>
    <m/>
    <m/>
    <m/>
    <m/>
  </r>
  <r>
    <x v="2"/>
    <x v="21"/>
    <x v="0"/>
    <x v="60"/>
    <n v="0.70143653267792849"/>
    <n v="415.59"/>
    <n v="744"/>
    <n v="16.7"/>
    <n v="51.16"/>
    <n v="5.45"/>
    <n v="181.25"/>
    <n v="11.95"/>
    <n v="2.95"/>
    <n v="0.56000000000000005"/>
    <n v="0.43"/>
    <n v="15.85"/>
    <n v="5.88"/>
    <n v="24.06"/>
    <n v="4.83"/>
    <n v="3.45"/>
    <n v="0"/>
    <n v="0"/>
    <n v="0"/>
    <n v="0"/>
    <n v="0"/>
    <n v="0"/>
    <n v="0"/>
    <n v="0"/>
    <n v="740.1099999999999"/>
    <n v="439110"/>
    <m/>
    <m/>
    <m/>
    <m/>
  </r>
  <r>
    <x v="2"/>
    <x v="21"/>
    <x v="0"/>
    <x v="61"/>
    <n v="0.76591017562428765"/>
    <n v="517.95000000000005"/>
    <n v="744"/>
    <n v="10.32"/>
    <n v="2.33"/>
    <n v="0.61"/>
    <n v="101.01"/>
    <n v="54.02"/>
    <n v="1.24"/>
    <n v="3.32"/>
    <n v="0.59"/>
    <n v="3.87"/>
    <n v="5.47"/>
    <n v="13.76"/>
    <n v="1.29"/>
    <n v="1.77"/>
    <n v="0"/>
    <n v="19.21"/>
    <n v="0"/>
    <n v="0"/>
    <n v="0"/>
    <n v="0"/>
    <n v="0"/>
    <n v="0"/>
    <n v="736.7600000000001"/>
    <n v="830976"/>
    <m/>
    <m/>
    <m/>
    <m/>
  </r>
  <r>
    <x v="2"/>
    <x v="21"/>
    <x v="9"/>
    <x v="62"/>
    <n v="0.63278844078646546"/>
    <n v="0"/>
    <n v="744"/>
    <n v="0"/>
    <n v="0"/>
    <n v="0"/>
    <n v="0"/>
    <n v="0"/>
    <n v="0"/>
    <n v="0"/>
    <n v="0"/>
    <n v="0"/>
    <n v="0"/>
    <n v="0"/>
    <n v="0"/>
    <n v="0"/>
    <n v="0"/>
    <n v="0"/>
    <n v="0"/>
    <n v="0"/>
    <n v="12"/>
    <n v="732"/>
    <n v="0"/>
    <n v="0"/>
    <n v="744"/>
    <n v="3058920"/>
    <m/>
    <m/>
    <m/>
    <m/>
  </r>
  <r>
    <x v="2"/>
    <x v="21"/>
    <x v="0"/>
    <x v="63"/>
    <n v="0.70852364194139184"/>
    <n v="394.68"/>
    <n v="744"/>
    <n v="86.48"/>
    <n v="19.27"/>
    <n v="5.71"/>
    <n v="20.68"/>
    <n v="49.46"/>
    <n v="7.53"/>
    <n v="1.88"/>
    <n v="5.28"/>
    <n v="13.15"/>
    <n v="87.57"/>
    <n v="41.53"/>
    <n v="2.72"/>
    <n v="0"/>
    <n v="0"/>
    <n v="0"/>
    <n v="0"/>
    <n v="0"/>
    <n v="0"/>
    <n v="0"/>
    <n v="0"/>
    <n v="0"/>
    <n v="735.94"/>
    <n v="687543"/>
    <m/>
    <m/>
    <m/>
    <m/>
  </r>
  <r>
    <x v="2"/>
    <x v="22"/>
    <x v="1"/>
    <x v="41"/>
    <n v="0.74540456666666677"/>
    <n v="364.23"/>
    <n v="744"/>
    <n v="25.84"/>
    <n v="11.89"/>
    <n v="1.24"/>
    <n v="150.65"/>
    <n v="21.82"/>
    <n v="1.48"/>
    <n v="0.75"/>
    <n v="0"/>
    <n v="6.72"/>
    <n v="5.8"/>
    <n v="16.18"/>
    <n v="0.24"/>
    <n v="5.5"/>
    <n v="0"/>
    <n v="0"/>
    <n v="0"/>
    <n v="0"/>
    <n v="0"/>
    <n v="0"/>
    <n v="0"/>
    <n v="0"/>
    <n v="612.34"/>
    <n v="930960"/>
    <n v="1127893.2055418252"/>
    <m/>
    <m/>
    <m/>
  </r>
  <r>
    <x v="2"/>
    <x v="22"/>
    <x v="2"/>
    <x v="42"/>
    <n v="0.67101163250107909"/>
    <n v="493.73"/>
    <n v="744"/>
    <n v="80.790000000000006"/>
    <n v="0.53"/>
    <n v="1.95"/>
    <n v="15.57"/>
    <n v="60.69"/>
    <n v="0.87"/>
    <n v="11.48"/>
    <n v="0"/>
    <n v="9.31"/>
    <n v="9.7200000000000006"/>
    <n v="21.96"/>
    <n v="0.88"/>
    <n v="2.5"/>
    <n v="0"/>
    <n v="0"/>
    <n v="0"/>
    <n v="0"/>
    <n v="0"/>
    <n v="0"/>
    <n v="0"/>
    <n v="0"/>
    <n v="709.98"/>
    <n v="1156340"/>
    <n v="1085083.1266844594"/>
    <m/>
    <m/>
    <m/>
  </r>
  <r>
    <x v="2"/>
    <x v="22"/>
    <x v="2"/>
    <x v="43"/>
    <n v="0.67241705007002495"/>
    <n v="453.57"/>
    <n v="744"/>
    <n v="88.83"/>
    <n v="0.21"/>
    <n v="4.42"/>
    <n v="22.18"/>
    <n v="80.89"/>
    <n v="5.48"/>
    <n v="14.36"/>
    <n v="1.1399999999999999"/>
    <n v="7.04"/>
    <n v="13.1"/>
    <n v="5.51"/>
    <n v="1.01"/>
    <n v="2.2599999999999998"/>
    <n v="0"/>
    <n v="0"/>
    <n v="0"/>
    <n v="0"/>
    <n v="0"/>
    <n v="0"/>
    <n v="0"/>
    <n v="0"/>
    <n v="699.99999999999989"/>
    <n v="1072235"/>
    <n v="787457.59468229942"/>
    <m/>
    <m/>
    <m/>
  </r>
  <r>
    <x v="2"/>
    <x v="22"/>
    <x v="2"/>
    <x v="44"/>
    <n v="0.61782148870977227"/>
    <n v="468.26"/>
    <n v="744"/>
    <n v="122.29"/>
    <n v="0"/>
    <n v="0.44"/>
    <n v="9.8800000000000008"/>
    <n v="21.96"/>
    <n v="0.49"/>
    <n v="11.73"/>
    <n v="0"/>
    <n v="10.6"/>
    <n v="1.29"/>
    <n v="51.8"/>
    <n v="1.25"/>
    <n v="0.36"/>
    <n v="0"/>
    <n v="0"/>
    <n v="0"/>
    <n v="0"/>
    <n v="0"/>
    <n v="0"/>
    <n v="0"/>
    <n v="0"/>
    <n v="700.35"/>
    <n v="1202410"/>
    <n v="1354226.7961110042"/>
    <m/>
    <m/>
    <m/>
  </r>
  <r>
    <x v="2"/>
    <x v="22"/>
    <x v="2"/>
    <x v="45"/>
    <n v="0.626"/>
    <n v="394.59"/>
    <n v="744"/>
    <n v="117.72"/>
    <n v="0.2"/>
    <n v="3.6"/>
    <n v="11.74"/>
    <n v="18.68"/>
    <n v="1.32"/>
    <n v="7.35"/>
    <n v="2.34"/>
    <n v="29.59"/>
    <n v="8.2100000000000009"/>
    <n v="98.48"/>
    <n v="0.79"/>
    <n v="2.4700000000000002"/>
    <n v="0"/>
    <n v="0"/>
    <n v="0"/>
    <n v="0"/>
    <n v="0"/>
    <n v="0"/>
    <n v="0"/>
    <n v="0"/>
    <n v="697.08"/>
    <n v="1025813"/>
    <n v="1118871.7368755387"/>
    <m/>
    <m/>
    <m/>
  </r>
  <r>
    <x v="2"/>
    <x v="22"/>
    <x v="6"/>
    <x v="46"/>
    <n v="0.61838199732905974"/>
    <n v="420.14"/>
    <n v="744"/>
    <n v="151.91999999999999"/>
    <n v="9.1"/>
    <n v="14.02"/>
    <n v="24.03"/>
    <n v="16.559999999999999"/>
    <n v="2.92"/>
    <n v="1.83"/>
    <n v="0.24"/>
    <n v="13.11"/>
    <n v="4.29"/>
    <n v="41.51"/>
    <n v="1.28"/>
    <n v="0"/>
    <n v="0"/>
    <n v="0"/>
    <n v="0"/>
    <n v="0"/>
    <n v="0"/>
    <n v="0"/>
    <n v="0"/>
    <n v="0"/>
    <n v="700.95"/>
    <n v="945678"/>
    <n v="798182.90560224792"/>
    <m/>
    <m/>
    <m/>
  </r>
  <r>
    <x v="2"/>
    <x v="22"/>
    <x v="4"/>
    <x v="47"/>
    <n v="0.71599503628715677"/>
    <n v="293.16000000000003"/>
    <n v="744"/>
    <n v="116.57"/>
    <n v="0"/>
    <n v="2.08"/>
    <n v="108.5"/>
    <n v="0"/>
    <n v="0.54"/>
    <n v="3.37"/>
    <n v="0.05"/>
    <n v="2.11"/>
    <n v="0.85"/>
    <n v="29.12"/>
    <n v="0.12"/>
    <n v="0.47"/>
    <n v="0"/>
    <n v="0"/>
    <n v="0"/>
    <n v="0"/>
    <n v="0"/>
    <n v="0"/>
    <n v="0"/>
    <n v="0"/>
    <n v="556.94000000000005"/>
    <n v="220930"/>
    <n v="290797.25879129343"/>
    <m/>
    <m/>
    <m/>
  </r>
  <r>
    <x v="2"/>
    <x v="22"/>
    <x v="4"/>
    <x v="48"/>
    <n v="0.72165156208032299"/>
    <n v="400.18"/>
    <n v="744"/>
    <n v="177.99"/>
    <n v="0"/>
    <n v="4.41"/>
    <n v="52.48"/>
    <n v="0"/>
    <n v="1.88"/>
    <n v="3.43"/>
    <n v="1.74"/>
    <n v="6.07"/>
    <n v="0.45"/>
    <n v="41.53"/>
    <n v="0.35"/>
    <n v="2.73"/>
    <n v="0"/>
    <n v="0"/>
    <n v="0"/>
    <n v="0"/>
    <n v="0"/>
    <n v="0"/>
    <n v="0"/>
    <n v="0"/>
    <n v="693.24"/>
    <n v="287820"/>
    <n v="277486.27863355225"/>
    <m/>
    <m/>
    <m/>
  </r>
  <r>
    <x v="2"/>
    <x v="22"/>
    <x v="8"/>
    <x v="49"/>
    <n v="0.72580682677469133"/>
    <n v="359.54"/>
    <n v="744"/>
    <n v="86.89"/>
    <n v="3.06"/>
    <n v="0.06"/>
    <n v="9.26"/>
    <n v="1.23"/>
    <n v="7.48"/>
    <n v="13.43"/>
    <n v="0"/>
    <n v="1.1599999999999999"/>
    <n v="3.98"/>
    <n v="56.96"/>
    <n v="0.93"/>
    <n v="1.37"/>
    <n v="0"/>
    <n v="0"/>
    <n v="0"/>
    <n v="0"/>
    <n v="0"/>
    <n v="0"/>
    <n v="0"/>
    <n v="0"/>
    <n v="545.35"/>
    <n v="203771"/>
    <n v="215299.26925401783"/>
    <m/>
    <m/>
    <m/>
  </r>
  <r>
    <x v="2"/>
    <x v="22"/>
    <x v="8"/>
    <x v="50"/>
    <n v="0.75145734698480549"/>
    <n v="523.91999999999996"/>
    <n v="744"/>
    <n v="96.79"/>
    <n v="1.98"/>
    <n v="7.86"/>
    <n v="8.4"/>
    <n v="0.97"/>
    <n v="9.74"/>
    <n v="42.63"/>
    <n v="0.24"/>
    <n v="0.71"/>
    <n v="10.47"/>
    <n v="20.23"/>
    <n v="1.62"/>
    <n v="0.4"/>
    <n v="0"/>
    <n v="0"/>
    <n v="0"/>
    <n v="0"/>
    <n v="0"/>
    <n v="0"/>
    <n v="0"/>
    <n v="0"/>
    <n v="725.96"/>
    <n v="315373"/>
    <n v="444855.80139048322"/>
    <m/>
    <m/>
    <m/>
  </r>
  <r>
    <x v="2"/>
    <x v="22"/>
    <x v="8"/>
    <x v="51"/>
    <n v="0.7637050331116042"/>
    <n v="537.55999999999995"/>
    <n v="744"/>
    <n v="95.19"/>
    <n v="1.1399999999999999"/>
    <n v="2.99"/>
    <n v="17.350000000000001"/>
    <n v="0.83"/>
    <n v="9.52"/>
    <n v="16.18"/>
    <n v="0"/>
    <n v="4.57"/>
    <n v="2.19"/>
    <n v="48.73"/>
    <n v="0.95"/>
    <n v="0.47"/>
    <n v="0"/>
    <n v="0"/>
    <n v="0"/>
    <n v="0"/>
    <n v="0"/>
    <n v="0"/>
    <n v="0"/>
    <n v="0"/>
    <n v="737.66999999999985"/>
    <n v="351154"/>
    <n v="335677.44931508543"/>
    <m/>
    <m/>
    <m/>
  </r>
  <r>
    <x v="2"/>
    <x v="22"/>
    <x v="8"/>
    <x v="52"/>
    <n v="0.74875105232954542"/>
    <n v="464.81"/>
    <n v="744"/>
    <n v="81.760000000000005"/>
    <n v="5.87"/>
    <n v="0"/>
    <n v="73.34"/>
    <n v="0.71"/>
    <n v="6.26"/>
    <n v="14.29"/>
    <n v="1.83"/>
    <n v="4.88"/>
    <n v="2.9"/>
    <n v="-59.57"/>
    <n v="0.84"/>
    <n v="0.7"/>
    <n v="0"/>
    <n v="56.59"/>
    <n v="0"/>
    <n v="0"/>
    <n v="0"/>
    <n v="0"/>
    <n v="0"/>
    <n v="0"/>
    <n v="655.21"/>
    <n v="241245"/>
    <n v="133644.41041791745"/>
    <m/>
    <m/>
    <m/>
  </r>
  <r>
    <x v="2"/>
    <x v="22"/>
    <x v="4"/>
    <x v="53"/>
    <n v="0.72165151077330081"/>
    <n v="431.8"/>
    <n v="744"/>
    <n v="159.34"/>
    <n v="1.05"/>
    <n v="1"/>
    <n v="122.43"/>
    <n v="0.94"/>
    <n v="2.85"/>
    <n v="8.64"/>
    <n v="0"/>
    <n v="4.17"/>
    <n v="1.36"/>
    <n v="-4.76"/>
    <n v="0.21"/>
    <n v="0.95"/>
    <n v="0"/>
    <n v="0.74"/>
    <n v="0"/>
    <n v="0"/>
    <n v="0"/>
    <n v="0"/>
    <n v="0"/>
    <n v="0"/>
    <n v="730.72"/>
    <n v="345000"/>
    <n v="373566.35517299338"/>
    <m/>
    <m/>
    <m/>
  </r>
  <r>
    <x v="2"/>
    <x v="22"/>
    <x v="0"/>
    <x v="54"/>
    <n v="0.63938618896116128"/>
    <n v="502.5"/>
    <n v="744"/>
    <n v="49.43"/>
    <n v="3.16"/>
    <n v="1.79"/>
    <n v="42.24"/>
    <n v="63.05"/>
    <n v="3.97"/>
    <n v="8.3699999999999992"/>
    <n v="0.23"/>
    <n v="12"/>
    <n v="21.05"/>
    <n v="9.86"/>
    <n v="1.41"/>
    <n v="0.84"/>
    <n v="0"/>
    <n v="0.47"/>
    <n v="0"/>
    <n v="0"/>
    <n v="0"/>
    <n v="0"/>
    <n v="0"/>
    <n v="0"/>
    <n v="720.37"/>
    <n v="622700"/>
    <n v="585958.01660464017"/>
    <m/>
    <m/>
    <m/>
  </r>
  <r>
    <x v="2"/>
    <x v="22"/>
    <x v="0"/>
    <x v="55"/>
    <n v="0.75923299621212126"/>
    <n v="342.04"/>
    <n v="744"/>
    <n v="22.96"/>
    <n v="6.59"/>
    <n v="0.27"/>
    <n v="268.89"/>
    <n v="31.6"/>
    <n v="3.66"/>
    <n v="3.04"/>
    <n v="0"/>
    <n v="4.62"/>
    <n v="7.53"/>
    <n v="8.83"/>
    <n v="0.85"/>
    <n v="0"/>
    <n v="0"/>
    <n v="0"/>
    <n v="0"/>
    <n v="0"/>
    <n v="0"/>
    <n v="0"/>
    <n v="0"/>
    <n v="0"/>
    <n v="700.88000000000011"/>
    <n v="484547"/>
    <n v="573466.37672466703"/>
    <m/>
    <m/>
    <m/>
  </r>
  <r>
    <x v="2"/>
    <x v="22"/>
    <x v="0"/>
    <x v="56"/>
    <n v="0.70703281746031754"/>
    <n v="522.09"/>
    <n v="744"/>
    <n v="35.520000000000003"/>
    <n v="3.05"/>
    <n v="2.5499999999999998"/>
    <n v="29.94"/>
    <n v="58.1"/>
    <n v="8.32"/>
    <n v="7.51"/>
    <n v="0"/>
    <n v="29.86"/>
    <n v="10.9"/>
    <n v="7.24"/>
    <n v="1.96"/>
    <n v="1.08"/>
    <n v="0"/>
    <n v="0"/>
    <n v="0"/>
    <n v="0"/>
    <n v="0"/>
    <n v="0"/>
    <n v="0"/>
    <n v="0"/>
    <n v="718.12"/>
    <n v="763498"/>
    <n v="617132.82265453751"/>
    <m/>
    <m/>
    <m/>
  </r>
  <r>
    <x v="2"/>
    <x v="22"/>
    <x v="0"/>
    <x v="57"/>
    <n v="0.55210991245626351"/>
    <n v="229.07"/>
    <n v="744"/>
    <n v="39.19"/>
    <n v="0"/>
    <n v="0.03"/>
    <n v="403.91"/>
    <n v="13.25"/>
    <n v="0.4"/>
    <n v="2.38"/>
    <n v="0"/>
    <n v="3.86"/>
    <n v="7.64"/>
    <n v="9.9"/>
    <n v="0.12"/>
    <n v="0"/>
    <n v="0"/>
    <n v="0"/>
    <n v="0"/>
    <n v="0"/>
    <n v="0"/>
    <n v="0"/>
    <n v="0"/>
    <n v="0"/>
    <n v="709.75"/>
    <n v="252477"/>
    <n v="287118.52342545596"/>
    <m/>
    <m/>
    <m/>
  </r>
  <r>
    <x v="2"/>
    <x v="22"/>
    <x v="0"/>
    <x v="58"/>
    <n v="0.7653578901467506"/>
    <n v="555.21"/>
    <n v="744"/>
    <n v="22.15"/>
    <n v="2.87"/>
    <n v="0.79"/>
    <n v="7.29"/>
    <n v="71.3"/>
    <n v="2.14"/>
    <n v="4.5"/>
    <n v="0"/>
    <n v="8.69"/>
    <n v="7.58"/>
    <n v="38.76"/>
    <n v="0.5"/>
    <n v="0"/>
    <n v="0"/>
    <n v="0.56000000000000005"/>
    <n v="0"/>
    <n v="0"/>
    <n v="0"/>
    <n v="0"/>
    <n v="0"/>
    <n v="0"/>
    <n v="722.34"/>
    <n v="910695"/>
    <n v="698255.35451889876"/>
    <m/>
    <m/>
    <m/>
  </r>
  <r>
    <x v="2"/>
    <x v="22"/>
    <x v="0"/>
    <x v="59"/>
    <n v="0.70339404323503718"/>
    <n v="499.15"/>
    <n v="744"/>
    <n v="66.66"/>
    <n v="5.65"/>
    <n v="4.5199999999999996"/>
    <n v="11.85"/>
    <n v="53.41"/>
    <n v="7.15"/>
    <n v="6.1"/>
    <n v="0.75"/>
    <n v="15.3"/>
    <n v="10.25"/>
    <n v="42.71"/>
    <n v="2.2400000000000002"/>
    <n v="0"/>
    <n v="0"/>
    <n v="0"/>
    <n v="0"/>
    <n v="0"/>
    <n v="0"/>
    <n v="0"/>
    <n v="0"/>
    <n v="0"/>
    <n v="725.74"/>
    <n v="694762"/>
    <n v="959267.28771963972"/>
    <m/>
    <m/>
    <m/>
  </r>
  <r>
    <x v="2"/>
    <x v="22"/>
    <x v="0"/>
    <x v="60"/>
    <n v="0.70143653267792849"/>
    <n v="257.76"/>
    <n v="744"/>
    <n v="11.64"/>
    <n v="2.46"/>
    <n v="1.47"/>
    <n v="393.22"/>
    <n v="8.36"/>
    <n v="2.38"/>
    <n v="3.55"/>
    <n v="0"/>
    <n v="11.29"/>
    <n v="16.899999999999999"/>
    <n v="5.58"/>
    <n v="1.28"/>
    <n v="0"/>
    <n v="0"/>
    <n v="0"/>
    <n v="0"/>
    <n v="0"/>
    <n v="0"/>
    <n v="0"/>
    <n v="0"/>
    <n v="0"/>
    <n v="715.89"/>
    <n v="272639"/>
    <n v="286608.66059441445"/>
    <m/>
    <m/>
    <m/>
  </r>
  <r>
    <x v="2"/>
    <x v="22"/>
    <x v="0"/>
    <x v="61"/>
    <n v="0.76591017562428765"/>
    <n v="563.95000000000005"/>
    <n v="744"/>
    <n v="25.69"/>
    <n v="1.03"/>
    <n v="3.31"/>
    <n v="9.43"/>
    <n v="55.4"/>
    <n v="4.5599999999999996"/>
    <n v="13.05"/>
    <n v="0"/>
    <n v="20.72"/>
    <n v="5.7"/>
    <n v="27.3"/>
    <n v="1.28"/>
    <n v="0.4"/>
    <n v="0"/>
    <n v="0"/>
    <n v="0"/>
    <n v="0"/>
    <n v="0"/>
    <n v="0"/>
    <n v="0"/>
    <n v="0"/>
    <n v="731.82"/>
    <n v="903705"/>
    <n v="910303.44645580789"/>
    <m/>
    <m/>
    <m/>
  </r>
  <r>
    <x v="2"/>
    <x v="23"/>
    <x v="1"/>
    <x v="41"/>
    <n v="0.74540456666666677"/>
    <n v="506.32"/>
    <n v="744"/>
    <n v="75.930000000000007"/>
    <n v="2.06"/>
    <n v="9.1999999999999993"/>
    <n v="32.17"/>
    <n v="18.91"/>
    <n v="10.78"/>
    <n v="2.89"/>
    <n v="0.27"/>
    <n v="1.52"/>
    <n v="16.989999999999998"/>
    <n v="46.69"/>
    <n v="2.67"/>
    <n v="0.18"/>
    <n v="4.7699999999999996"/>
    <n v="0"/>
    <n v="0"/>
    <n v="0"/>
    <n v="0"/>
    <n v="0"/>
    <n v="0"/>
    <n v="0"/>
    <n v="731.35"/>
    <n v="1283040"/>
    <n v="1272669.4892762692"/>
    <m/>
    <m/>
    <m/>
  </r>
  <r>
    <x v="2"/>
    <x v="23"/>
    <x v="2"/>
    <x v="42"/>
    <n v="0.67101163250107909"/>
    <n v="438.19"/>
    <n v="744"/>
    <n v="90.29"/>
    <n v="0.31"/>
    <n v="18.14"/>
    <n v="32.619999999999997"/>
    <n v="62.33"/>
    <n v="4.2300000000000004"/>
    <n v="17.690000000000001"/>
    <n v="0"/>
    <n v="8.61"/>
    <n v="11.13"/>
    <n v="35.729999999999997"/>
    <n v="2.5499999999999998"/>
    <n v="1.86"/>
    <n v="0"/>
    <n v="0"/>
    <n v="0"/>
    <n v="0"/>
    <n v="0"/>
    <n v="0"/>
    <n v="0"/>
    <n v="0"/>
    <n v="723.68000000000006"/>
    <n v="1055780"/>
    <n v="1097048.3794531608"/>
    <m/>
    <m/>
    <m/>
  </r>
  <r>
    <x v="2"/>
    <x v="23"/>
    <x v="2"/>
    <x v="43"/>
    <n v="0.67241705007002495"/>
    <n v="507.92"/>
    <n v="744"/>
    <n v="57.56"/>
    <n v="0.24"/>
    <n v="8.66"/>
    <n v="28.51"/>
    <n v="58.1"/>
    <n v="3.81"/>
    <n v="10.88"/>
    <n v="1.34"/>
    <n v="8.56"/>
    <n v="14.45"/>
    <n v="17.36"/>
    <n v="2.02"/>
    <n v="2.25"/>
    <n v="0"/>
    <n v="0"/>
    <n v="0"/>
    <n v="0"/>
    <n v="0"/>
    <n v="0"/>
    <n v="0"/>
    <n v="0"/>
    <n v="721.66000000000008"/>
    <n v="1203374"/>
    <n v="1082902.8964842982"/>
    <m/>
    <m/>
    <m/>
  </r>
  <r>
    <x v="2"/>
    <x v="23"/>
    <x v="2"/>
    <x v="44"/>
    <n v="0.61782148870977227"/>
    <n v="98.71"/>
    <n v="744"/>
    <n v="16.72"/>
    <n v="0.37"/>
    <n v="0"/>
    <n v="1.55"/>
    <n v="4.17"/>
    <n v="0.87"/>
    <n v="4.88"/>
    <n v="2.71"/>
    <n v="4.2"/>
    <n v="0"/>
    <n v="8.5399999999999991"/>
    <n v="0.9"/>
    <n v="0"/>
    <n v="0"/>
    <n v="0"/>
    <n v="0"/>
    <n v="0"/>
    <n v="0"/>
    <n v="0"/>
    <n v="0"/>
    <n v="0"/>
    <n v="143.62"/>
    <n v="245280"/>
    <n v="1147793.884340032"/>
    <m/>
    <m/>
    <m/>
  </r>
  <r>
    <x v="2"/>
    <x v="23"/>
    <x v="2"/>
    <x v="45"/>
    <n v="0.626"/>
    <n v="461.66"/>
    <n v="744"/>
    <n v="122.66"/>
    <n v="0"/>
    <n v="21.71"/>
    <n v="14.94"/>
    <n v="17.059999999999999"/>
    <n v="5.65"/>
    <n v="15.21"/>
    <n v="5.32"/>
    <n v="25.93"/>
    <n v="11.19"/>
    <n v="8.4499999999999993"/>
    <n v="5.84"/>
    <n v="0.67"/>
    <n v="0"/>
    <n v="0"/>
    <n v="0"/>
    <n v="0"/>
    <n v="0"/>
    <n v="0"/>
    <n v="0"/>
    <n v="0"/>
    <n v="716.29"/>
    <n v="1033072"/>
    <n v="1014989.6360578191"/>
    <m/>
    <m/>
    <m/>
  </r>
  <r>
    <x v="2"/>
    <x v="23"/>
    <x v="6"/>
    <x v="46"/>
    <n v="0.61838199732905974"/>
    <n v="405.34"/>
    <n v="744"/>
    <n v="143.85"/>
    <n v="10.54"/>
    <n v="14.45"/>
    <n v="14.99"/>
    <n v="14.04"/>
    <n v="1.91"/>
    <n v="2.2999999999999998"/>
    <n v="0.17"/>
    <n v="8.6300000000000008"/>
    <n v="0.09"/>
    <n v="41.38"/>
    <n v="2.99"/>
    <n v="12.73"/>
    <n v="0"/>
    <n v="0"/>
    <n v="0"/>
    <n v="0"/>
    <n v="0"/>
    <n v="0"/>
    <n v="0"/>
    <n v="0"/>
    <n v="673.41"/>
    <n v="939071"/>
    <n v="915920.80429673719"/>
    <m/>
    <m/>
    <m/>
  </r>
  <r>
    <x v="2"/>
    <x v="23"/>
    <x v="4"/>
    <x v="47"/>
    <n v="0.71599503628715677"/>
    <n v="422.62"/>
    <n v="744"/>
    <n v="152.69999999999999"/>
    <n v="0.42"/>
    <n v="3.53"/>
    <n v="68.47"/>
    <n v="0"/>
    <n v="0.59"/>
    <n v="6.18"/>
    <n v="5.34"/>
    <n v="0.65"/>
    <n v="0.55000000000000004"/>
    <n v="49.97"/>
    <n v="0.85"/>
    <n v="0.09"/>
    <n v="0"/>
    <n v="0"/>
    <n v="0"/>
    <n v="0"/>
    <n v="0"/>
    <n v="0"/>
    <n v="0"/>
    <n v="0"/>
    <n v="711.96"/>
    <n v="334800"/>
    <n v="141120"/>
    <m/>
    <m/>
    <m/>
  </r>
  <r>
    <x v="2"/>
    <x v="23"/>
    <x v="4"/>
    <x v="48"/>
    <n v="0.72165156208032299"/>
    <n v="412.87"/>
    <n v="744"/>
    <n v="157.63999999999999"/>
    <n v="0.28000000000000003"/>
    <n v="9.3800000000000008"/>
    <n v="36.85"/>
    <n v="0"/>
    <n v="1.28"/>
    <n v="5.83"/>
    <n v="1.64"/>
    <n v="7.69"/>
    <n v="1.32"/>
    <n v="69.150000000000006"/>
    <n v="0.82"/>
    <n v="1.58"/>
    <n v="1.83"/>
    <n v="0"/>
    <n v="0"/>
    <n v="0"/>
    <n v="0"/>
    <n v="0"/>
    <n v="0"/>
    <n v="0"/>
    <n v="708.15999999999985"/>
    <n v="314280"/>
    <n v="231712.24870085964"/>
    <m/>
    <m/>
    <m/>
  </r>
  <r>
    <x v="2"/>
    <x v="23"/>
    <x v="8"/>
    <x v="49"/>
    <n v="0.72580682677469133"/>
    <n v="390.66"/>
    <n v="744"/>
    <n v="114.77"/>
    <n v="16.32"/>
    <n v="19.72"/>
    <n v="149.82"/>
    <n v="0.78"/>
    <n v="8.89"/>
    <n v="10.8"/>
    <n v="0"/>
    <n v="6.05"/>
    <n v="1.04"/>
    <n v="9.82"/>
    <n v="1.34"/>
    <n v="0"/>
    <n v="0"/>
    <n v="0"/>
    <n v="0"/>
    <n v="0"/>
    <n v="0"/>
    <n v="0"/>
    <n v="0"/>
    <n v="0"/>
    <n v="730.01"/>
    <n v="229676"/>
    <n v="235874.27964559902"/>
    <m/>
    <m/>
    <m/>
  </r>
  <r>
    <x v="2"/>
    <x v="23"/>
    <x v="8"/>
    <x v="50"/>
    <n v="0.75145734698480549"/>
    <n v="412.69"/>
    <n v="744"/>
    <n v="84.25"/>
    <n v="3.45"/>
    <n v="1.26"/>
    <n v="152.09"/>
    <n v="1.28"/>
    <n v="10.45"/>
    <n v="32.229999999999997"/>
    <n v="0"/>
    <n v="4.28"/>
    <n v="3.61"/>
    <n v="31.2"/>
    <n v="2.35"/>
    <n v="0"/>
    <n v="0"/>
    <n v="0"/>
    <n v="0"/>
    <n v="0"/>
    <n v="0"/>
    <n v="0"/>
    <n v="0"/>
    <n v="0"/>
    <n v="739.14"/>
    <n v="277771"/>
    <n v="233172.0209282937"/>
    <m/>
    <m/>
    <m/>
  </r>
  <r>
    <x v="2"/>
    <x v="23"/>
    <x v="8"/>
    <x v="51"/>
    <n v="0.7637050331116042"/>
    <n v="497.13"/>
    <n v="744"/>
    <n v="98.86"/>
    <n v="44.54"/>
    <n v="2.73"/>
    <n v="24.41"/>
    <n v="0.49"/>
    <n v="11.26"/>
    <n v="21.86"/>
    <n v="0"/>
    <n v="5.75"/>
    <n v="3.11"/>
    <n v="32.21"/>
    <n v="1.66"/>
    <n v="0"/>
    <n v="0"/>
    <n v="0"/>
    <n v="0"/>
    <n v="0"/>
    <n v="0"/>
    <n v="0"/>
    <n v="0"/>
    <n v="0"/>
    <n v="744.01"/>
    <n v="327335"/>
    <n v="355427.51932240254"/>
    <m/>
    <m/>
    <m/>
  </r>
  <r>
    <x v="2"/>
    <x v="23"/>
    <x v="8"/>
    <x v="52"/>
    <n v="0.74875105232954542"/>
    <n v="485.72"/>
    <n v="744"/>
    <n v="62.16"/>
    <n v="3.31"/>
    <n v="4.93"/>
    <n v="104.19"/>
    <n v="1.85"/>
    <n v="10.65"/>
    <n v="18.18"/>
    <n v="0"/>
    <n v="6.24"/>
    <n v="1.97"/>
    <n v="24.01"/>
    <n v="1.64"/>
    <n v="0"/>
    <n v="0"/>
    <n v="0"/>
    <n v="0"/>
    <n v="0"/>
    <n v="0"/>
    <n v="0"/>
    <n v="0"/>
    <n v="0"/>
    <n v="724.85"/>
    <n v="306083"/>
    <n v="188280.05896838609"/>
    <m/>
    <m/>
    <m/>
  </r>
  <r>
    <x v="2"/>
    <x v="23"/>
    <x v="4"/>
    <x v="53"/>
    <n v="0.72165151077330081"/>
    <n v="466.77"/>
    <n v="744"/>
    <n v="176.87"/>
    <n v="0.94"/>
    <n v="5.37"/>
    <n v="27.77"/>
    <n v="0.59"/>
    <n v="3.21"/>
    <n v="6.57"/>
    <n v="3.81"/>
    <n v="9.1199999999999992"/>
    <n v="0.85"/>
    <n v="32.159999999999997"/>
    <n v="1.76"/>
    <n v="0"/>
    <n v="0"/>
    <n v="0"/>
    <n v="0"/>
    <n v="0"/>
    <n v="0"/>
    <n v="0"/>
    <n v="0"/>
    <n v="0"/>
    <n v="735.79"/>
    <n v="413760"/>
    <n v="415979.90342057316"/>
    <m/>
    <m/>
    <m/>
  </r>
  <r>
    <x v="2"/>
    <x v="23"/>
    <x v="0"/>
    <x v="54"/>
    <n v="0.63938618896116128"/>
    <n v="367.59"/>
    <n v="744"/>
    <n v="104.78"/>
    <n v="1.1100000000000001"/>
    <n v="10.09"/>
    <n v="152.02000000000001"/>
    <n v="42.54"/>
    <n v="5.38"/>
    <n v="10.35"/>
    <n v="1.19"/>
    <n v="13.76"/>
    <n v="9.49"/>
    <n v="4.0599999999999996"/>
    <n v="3.09"/>
    <n v="0.54"/>
    <n v="0"/>
    <n v="0"/>
    <n v="0"/>
    <n v="0"/>
    <n v="0"/>
    <n v="0"/>
    <n v="0"/>
    <n v="0"/>
    <n v="725.99"/>
    <n v="461680"/>
    <n v="376123.62444459496"/>
    <m/>
    <m/>
    <m/>
  </r>
  <r>
    <x v="2"/>
    <x v="23"/>
    <x v="0"/>
    <x v="55"/>
    <n v="0.75923299621212126"/>
    <n v="416.1"/>
    <n v="744"/>
    <n v="28.37"/>
    <n v="90.78"/>
    <n v="2.91"/>
    <n v="183.3"/>
    <n v="44.08"/>
    <n v="3.6"/>
    <n v="4.55"/>
    <n v="0"/>
    <n v="16.03"/>
    <n v="10.97"/>
    <n v="-63.07"/>
    <n v="2.2599999999999998"/>
    <n v="0"/>
    <n v="0"/>
    <n v="0"/>
    <n v="0"/>
    <n v="0"/>
    <n v="0"/>
    <n v="0"/>
    <n v="0"/>
    <n v="0"/>
    <n v="739.88000000000011"/>
    <n v="475413"/>
    <n v="530715.75365646696"/>
    <m/>
    <m/>
    <m/>
  </r>
  <r>
    <x v="2"/>
    <x v="23"/>
    <x v="0"/>
    <x v="56"/>
    <n v="0.70703281746031754"/>
    <n v="479.04"/>
    <n v="744"/>
    <n v="39.6"/>
    <n v="14.38"/>
    <n v="13.03"/>
    <n v="89.01"/>
    <n v="47.84"/>
    <n v="5.18"/>
    <n v="2.1"/>
    <n v="0.93"/>
    <n v="30.41"/>
    <n v="6.81"/>
    <n v="5.32"/>
    <n v="2.92"/>
    <n v="0.53"/>
    <n v="0"/>
    <n v="0"/>
    <n v="0"/>
    <n v="0"/>
    <n v="0"/>
    <n v="0"/>
    <n v="0"/>
    <n v="0"/>
    <n v="737.1"/>
    <n v="711446"/>
    <n v="742966.12871989293"/>
    <m/>
    <m/>
    <m/>
  </r>
  <r>
    <x v="2"/>
    <x v="23"/>
    <x v="0"/>
    <x v="57"/>
    <n v="0.55210991245626351"/>
    <n v="286.92"/>
    <n v="744"/>
    <n v="148.78"/>
    <n v="3.49"/>
    <n v="6.22"/>
    <n v="203.39"/>
    <n v="27.4"/>
    <n v="2.35"/>
    <n v="6.41"/>
    <n v="0"/>
    <n v="30.36"/>
    <n v="18.79"/>
    <n v="6.12"/>
    <n v="0.61"/>
    <n v="0"/>
    <n v="0"/>
    <n v="0"/>
    <n v="0"/>
    <n v="0"/>
    <n v="0"/>
    <n v="0"/>
    <n v="0"/>
    <n v="0"/>
    <n v="740.84000000000015"/>
    <n v="302375"/>
    <n v="329375"/>
    <m/>
    <m/>
    <m/>
  </r>
  <r>
    <x v="2"/>
    <x v="23"/>
    <x v="0"/>
    <x v="58"/>
    <n v="0.7653578901467506"/>
    <n v="432.17"/>
    <n v="744"/>
    <n v="20.309999999999999"/>
    <n v="0.48"/>
    <n v="5.51"/>
    <n v="192"/>
    <n v="48.69"/>
    <n v="2.14"/>
    <n v="4.8899999999999997"/>
    <n v="0.77"/>
    <n v="12.28"/>
    <n v="4.3"/>
    <n v="7.35"/>
    <n v="0.87"/>
    <n v="0.25"/>
    <n v="0"/>
    <n v="0"/>
    <n v="0"/>
    <n v="0"/>
    <n v="0"/>
    <n v="0"/>
    <n v="0"/>
    <n v="0"/>
    <n v="732.01"/>
    <n v="717630"/>
    <n v="636595.14791312802"/>
    <m/>
    <m/>
    <m/>
  </r>
  <r>
    <x v="2"/>
    <x v="23"/>
    <x v="0"/>
    <x v="59"/>
    <n v="0.70339404323503718"/>
    <n v="511.36"/>
    <n v="744"/>
    <n v="30.9"/>
    <n v="14.14"/>
    <n v="7.59"/>
    <n v="22.56"/>
    <n v="61.38"/>
    <n v="4.12"/>
    <n v="2.85"/>
    <n v="0"/>
    <n v="25.93"/>
    <n v="9.48"/>
    <n v="0.11"/>
    <n v="2.73"/>
    <n v="2.71"/>
    <n v="3.19"/>
    <n v="0"/>
    <n v="0"/>
    <n v="0"/>
    <n v="0"/>
    <n v="0"/>
    <n v="0"/>
    <n v="0"/>
    <n v="699.05"/>
    <n v="704381"/>
    <n v="527116.9244869285"/>
    <m/>
    <m/>
    <m/>
  </r>
  <r>
    <x v="2"/>
    <x v="23"/>
    <x v="0"/>
    <x v="60"/>
    <n v="0.70143653267792849"/>
    <n v="324.5"/>
    <n v="744"/>
    <n v="40.47"/>
    <n v="40.33"/>
    <n v="7.35"/>
    <n v="246.24"/>
    <n v="10.96"/>
    <n v="3.47"/>
    <n v="2.35"/>
    <n v="0"/>
    <n v="13.88"/>
    <n v="1.48"/>
    <n v="37.99"/>
    <n v="3.96"/>
    <n v="4.55"/>
    <n v="0"/>
    <n v="0"/>
    <n v="0"/>
    <n v="0"/>
    <n v="0"/>
    <n v="0"/>
    <n v="0"/>
    <n v="0"/>
    <n v="737.53"/>
    <n v="350405"/>
    <n v="313170.82673138269"/>
    <m/>
    <m/>
    <m/>
  </r>
  <r>
    <x v="2"/>
    <x v="23"/>
    <x v="0"/>
    <x v="61"/>
    <n v="0.76591017562428765"/>
    <n v="472.43"/>
    <n v="744"/>
    <n v="23.14"/>
    <n v="0.86"/>
    <n v="12.72"/>
    <n v="72.72"/>
    <n v="53.56"/>
    <n v="2.04"/>
    <n v="9.2200000000000006"/>
    <n v="0.3"/>
    <n v="16.91"/>
    <n v="6.03"/>
    <n v="29.25"/>
    <n v="1.76"/>
    <n v="2.36"/>
    <n v="0"/>
    <n v="0"/>
    <n v="0"/>
    <n v="0"/>
    <n v="0"/>
    <n v="0"/>
    <n v="0"/>
    <n v="0"/>
    <n v="703.3"/>
    <n v="747195"/>
    <n v="615475.00582598406"/>
    <m/>
    <m/>
    <m/>
  </r>
  <r>
    <x v="2"/>
    <x v="23"/>
    <x v="9"/>
    <x v="62"/>
    <n v="0.63278844078646546"/>
    <n v="467.22"/>
    <n v="744"/>
    <n v="20.81"/>
    <n v="3.22"/>
    <n v="1.19"/>
    <n v="5.64"/>
    <n v="0"/>
    <n v="0.34"/>
    <n v="0"/>
    <n v="3.2"/>
    <n v="8.26"/>
    <n v="2.09"/>
    <n v="61.21"/>
    <n v="0.04"/>
    <n v="0"/>
    <n v="48"/>
    <n v="0"/>
    <n v="0"/>
    <n v="50"/>
    <n v="28"/>
    <n v="12"/>
    <n v="4"/>
    <n v="0"/>
    <n v="714.91000000000008"/>
    <n v="2602800"/>
    <n v="2469199.6211913866"/>
    <m/>
    <m/>
    <m/>
  </r>
  <r>
    <x v="2"/>
    <x v="23"/>
    <x v="0"/>
    <x v="63"/>
    <n v="0.70852364194139184"/>
    <n v="471.46"/>
    <n v="744"/>
    <n v="42.48"/>
    <n v="9.65"/>
    <n v="10.15"/>
    <n v="52.48"/>
    <n v="53.66"/>
    <n v="5.47"/>
    <n v="3.42"/>
    <n v="0"/>
    <n v="14.6"/>
    <n v="4.9400000000000004"/>
    <n v="30.22"/>
    <n v="1.99"/>
    <n v="0"/>
    <n v="0"/>
    <n v="0"/>
    <n v="0"/>
    <n v="0"/>
    <n v="0"/>
    <n v="0"/>
    <n v="0"/>
    <n v="1"/>
    <n v="701.67"/>
    <n v="771184"/>
    <n v="584774.25160844892"/>
    <m/>
    <m/>
    <m/>
  </r>
  <r>
    <x v="2"/>
    <x v="24"/>
    <x v="1"/>
    <x v="41"/>
    <n v="0.74540456666666677"/>
    <n v="477.02"/>
    <n v="744"/>
    <n v="91.52"/>
    <n v="12.76"/>
    <n v="18.59"/>
    <n v="27.6"/>
    <n v="10.65"/>
    <n v="4.41"/>
    <n v="4.5999999999999996"/>
    <n v="0"/>
    <n v="7.09"/>
    <n v="14.88"/>
    <n v="52.17"/>
    <n v="2.2400000000000002"/>
    <n v="0"/>
    <n v="0"/>
    <n v="0"/>
    <n v="0"/>
    <n v="0"/>
    <n v="0"/>
    <n v="0"/>
    <n v="0"/>
    <n v="0"/>
    <n v="723.53"/>
    <n v="1162800"/>
    <m/>
    <m/>
    <m/>
    <m/>
  </r>
  <r>
    <x v="2"/>
    <x v="24"/>
    <x v="2"/>
    <x v="42"/>
    <n v="0.67101163250107909"/>
    <n v="453.59"/>
    <n v="744"/>
    <n v="58.74"/>
    <n v="12.89"/>
    <n v="5"/>
    <n v="24.47"/>
    <n v="88.38"/>
    <n v="2.08"/>
    <n v="20.98"/>
    <n v="7.0000000000000007E-2"/>
    <n v="11.03"/>
    <n v="15.43"/>
    <n v="34.22"/>
    <n v="1.97"/>
    <n v="5.05"/>
    <n v="0.02"/>
    <n v="0"/>
    <n v="0"/>
    <n v="0"/>
    <n v="0"/>
    <n v="0"/>
    <n v="0"/>
    <n v="0"/>
    <n v="733.92"/>
    <n v="1090320"/>
    <m/>
    <m/>
    <m/>
    <m/>
  </r>
  <r>
    <x v="2"/>
    <x v="24"/>
    <x v="2"/>
    <x v="43"/>
    <n v="0.67241705007002495"/>
    <n v="423.23"/>
    <n v="744"/>
    <n v="103"/>
    <n v="10.62"/>
    <n v="7.71"/>
    <n v="20.21"/>
    <n v="60.58"/>
    <n v="3.81"/>
    <n v="27.6"/>
    <n v="0.82"/>
    <n v="8.64"/>
    <n v="12.42"/>
    <n v="37.57"/>
    <n v="4.93"/>
    <n v="1.1599999999999999"/>
    <n v="0.94"/>
    <n v="0"/>
    <n v="0"/>
    <n v="0"/>
    <n v="0"/>
    <n v="0"/>
    <n v="0"/>
    <n v="0"/>
    <n v="723.24"/>
    <n v="957499"/>
    <m/>
    <m/>
    <m/>
    <m/>
  </r>
  <r>
    <x v="2"/>
    <x v="24"/>
    <x v="2"/>
    <x v="44"/>
    <n v="0.61782148870977227"/>
    <n v="439.92"/>
    <n v="744"/>
    <n v="150.1"/>
    <n v="1.22"/>
    <n v="10.31"/>
    <n v="15.78"/>
    <n v="11.85"/>
    <n v="1.42"/>
    <n v="26.99"/>
    <n v="0"/>
    <n v="9.6999999999999993"/>
    <n v="11.41"/>
    <n v="43.4"/>
    <n v="4.3600000000000003"/>
    <n v="0.35"/>
    <n v="0"/>
    <n v="0"/>
    <n v="0"/>
    <n v="0"/>
    <n v="0"/>
    <n v="0"/>
    <n v="0"/>
    <n v="0"/>
    <n v="726.81"/>
    <n v="1079520"/>
    <m/>
    <m/>
    <m/>
    <m/>
  </r>
  <r>
    <x v="2"/>
    <x v="24"/>
    <x v="2"/>
    <x v="45"/>
    <n v="0.626"/>
    <n v="413.45"/>
    <n v="744"/>
    <n v="168.72"/>
    <n v="16.510000000000002"/>
    <n v="6.95"/>
    <n v="8.8699999999999992"/>
    <n v="12.92"/>
    <n v="16.89"/>
    <n v="25.61"/>
    <n v="0"/>
    <n v="10.39"/>
    <n v="4.0999999999999996"/>
    <n v="21.77"/>
    <n v="6.47"/>
    <n v="0"/>
    <n v="0"/>
    <n v="0"/>
    <n v="0"/>
    <n v="0"/>
    <n v="0"/>
    <n v="0"/>
    <n v="0"/>
    <n v="0"/>
    <n v="712.65"/>
    <n v="890526"/>
    <m/>
    <m/>
    <m/>
    <m/>
  </r>
  <r>
    <x v="2"/>
    <x v="24"/>
    <x v="6"/>
    <x v="46"/>
    <n v="0.61838199732905974"/>
    <n v="359.2"/>
    <n v="744"/>
    <n v="142.21"/>
    <n v="11.27"/>
    <n v="39.15"/>
    <n v="15.67"/>
    <n v="17.02"/>
    <n v="4.3"/>
    <n v="5.0599999999999996"/>
    <n v="0"/>
    <n v="9.35"/>
    <n v="3.35"/>
    <n v="40.01"/>
    <n v="3.78"/>
    <n v="3.85"/>
    <n v="0"/>
    <n v="0"/>
    <n v="0"/>
    <n v="0"/>
    <n v="0"/>
    <n v="0"/>
    <n v="0"/>
    <n v="0"/>
    <n v="654.22"/>
    <n v="857880"/>
    <m/>
    <m/>
    <m/>
    <m/>
  </r>
  <r>
    <x v="2"/>
    <x v="24"/>
    <x v="4"/>
    <x v="47"/>
    <n v="0.71599503628715677"/>
    <n v="331.28"/>
    <n v="744"/>
    <n v="214.42"/>
    <n v="14.25"/>
    <n v="2.87"/>
    <n v="44.72"/>
    <n v="7.0000000000000007E-2"/>
    <n v="0.56999999999999995"/>
    <n v="0.89"/>
    <n v="4.01"/>
    <n v="12"/>
    <n v="1"/>
    <n v="39.42"/>
    <n v="0.32"/>
    <n v="2.62"/>
    <n v="0"/>
    <n v="0"/>
    <n v="0"/>
    <n v="0"/>
    <n v="0"/>
    <n v="0"/>
    <n v="0"/>
    <n v="0"/>
    <n v="668.43999999999994"/>
    <n v="206760"/>
    <m/>
    <m/>
    <m/>
    <m/>
  </r>
  <r>
    <x v="2"/>
    <x v="24"/>
    <x v="4"/>
    <x v="48"/>
    <n v="0.72165156208032299"/>
    <n v="373.85"/>
    <n v="744"/>
    <n v="216.98"/>
    <n v="1.43"/>
    <n v="6.83"/>
    <n v="9.3000000000000007"/>
    <n v="0"/>
    <n v="1.84"/>
    <n v="4.68"/>
    <n v="9.5299999999999994"/>
    <n v="1.2"/>
    <n v="0.26"/>
    <n v="57.4"/>
    <n v="1.1399999999999999"/>
    <n v="0.28999999999999998"/>
    <n v="0"/>
    <n v="0"/>
    <n v="0"/>
    <n v="0"/>
    <n v="0"/>
    <n v="0"/>
    <n v="0"/>
    <n v="0"/>
    <n v="684.73"/>
    <n v="274080"/>
    <m/>
    <m/>
    <m/>
    <m/>
  </r>
  <r>
    <x v="2"/>
    <x v="24"/>
    <x v="8"/>
    <x v="49"/>
    <n v="0.72580682677469133"/>
    <n v="-69.5"/>
    <n v="744"/>
    <n v="80.67"/>
    <n v="26.08"/>
    <n v="42.26"/>
    <n v="23.56"/>
    <n v="1.4"/>
    <n v="10.78"/>
    <n v="619.32000000000005"/>
    <n v="0"/>
    <n v="5.13"/>
    <n v="4.22"/>
    <n v="-11.43"/>
    <n v="1.59"/>
    <n v="0.3"/>
    <n v="0"/>
    <n v="0"/>
    <n v="0"/>
    <n v="0"/>
    <n v="0"/>
    <n v="0"/>
    <n v="0"/>
    <n v="0"/>
    <n v="734.38000000000011"/>
    <n v="321466"/>
    <m/>
    <m/>
    <m/>
    <m/>
  </r>
  <r>
    <x v="2"/>
    <x v="24"/>
    <x v="8"/>
    <x v="50"/>
    <n v="0.75145734698480549"/>
    <n v="363.26"/>
    <n v="744"/>
    <n v="152.87"/>
    <n v="86.25"/>
    <n v="6.28"/>
    <n v="10.5"/>
    <n v="1.82"/>
    <n v="25.07"/>
    <n v="36.229999999999997"/>
    <n v="0"/>
    <n v="0.03"/>
    <n v="8.2100000000000009"/>
    <n v="38.53"/>
    <n v="4.8600000000000003"/>
    <n v="1.58"/>
    <n v="0"/>
    <n v="0"/>
    <n v="0"/>
    <n v="0"/>
    <n v="0"/>
    <n v="0"/>
    <n v="0"/>
    <n v="0"/>
    <n v="735.49"/>
    <n v="235380"/>
    <m/>
    <m/>
    <m/>
    <m/>
  </r>
  <r>
    <x v="2"/>
    <x v="24"/>
    <x v="8"/>
    <x v="51"/>
    <n v="0.7637050331116042"/>
    <n v="437.27"/>
    <n v="744"/>
    <n v="99.17"/>
    <n v="22.91"/>
    <n v="3.02"/>
    <n v="20.04"/>
    <n v="0.51"/>
    <n v="14.8"/>
    <n v="67.37"/>
    <n v="0"/>
    <n v="0.25"/>
    <n v="4.93"/>
    <n v="58.05"/>
    <n v="3.01"/>
    <n v="0.26"/>
    <n v="8.27"/>
    <n v="0"/>
    <n v="0"/>
    <n v="0"/>
    <n v="0"/>
    <n v="0"/>
    <n v="0"/>
    <n v="0"/>
    <n v="739.8599999999999"/>
    <n v="312718"/>
    <m/>
    <m/>
    <m/>
    <m/>
  </r>
  <r>
    <x v="2"/>
    <x v="24"/>
    <x v="8"/>
    <x v="52"/>
    <n v="0.74875105232954542"/>
    <n v="462.54"/>
    <n v="744"/>
    <n v="101.65"/>
    <n v="63.15"/>
    <n v="0"/>
    <n v="19.43"/>
    <n v="0.56999999999999995"/>
    <n v="12.02"/>
    <n v="12.93"/>
    <n v="0"/>
    <n v="0.87"/>
    <n v="3.95"/>
    <n v="53.4"/>
    <n v="1.5"/>
    <n v="0"/>
    <n v="12"/>
    <n v="0"/>
    <n v="0"/>
    <n v="0"/>
    <n v="0"/>
    <n v="0"/>
    <n v="0"/>
    <n v="0"/>
    <n v="744.01"/>
    <n v="289003"/>
    <m/>
    <m/>
    <m/>
    <m/>
  </r>
  <r>
    <x v="2"/>
    <x v="24"/>
    <x v="4"/>
    <x v="53"/>
    <n v="0.72165151077330081"/>
    <n v="320.82"/>
    <n v="744"/>
    <n v="235.96"/>
    <n v="15.91"/>
    <n v="3.59"/>
    <n v="66.17"/>
    <n v="1.74"/>
    <n v="1.85"/>
    <n v="5.91"/>
    <n v="6.92"/>
    <n v="9.27"/>
    <n v="13.57"/>
    <n v="39.68"/>
    <n v="0.75"/>
    <n v="0.28999999999999998"/>
    <n v="12"/>
    <n v="0"/>
    <n v="0"/>
    <n v="0"/>
    <n v="0"/>
    <n v="0"/>
    <n v="0"/>
    <n v="0"/>
    <n v="734.43000000000006"/>
    <n v="337560"/>
    <m/>
    <m/>
    <m/>
    <m/>
  </r>
  <r>
    <x v="2"/>
    <x v="24"/>
    <x v="0"/>
    <x v="54"/>
    <n v="0.63938618896116128"/>
    <n v="345.74"/>
    <n v="744"/>
    <n v="182.02"/>
    <n v="76.63"/>
    <n v="0"/>
    <n v="73.23"/>
    <n v="38.270000000000003"/>
    <n v="2.23"/>
    <n v="3.25"/>
    <n v="0"/>
    <n v="1.87"/>
    <n v="4.66"/>
    <n v="0.56000000000000005"/>
    <n v="0.81"/>
    <n v="0.84"/>
    <n v="0"/>
    <n v="0"/>
    <n v="0"/>
    <n v="0"/>
    <n v="0"/>
    <n v="0"/>
    <n v="0"/>
    <n v="0"/>
    <n v="730.11"/>
    <n v="455610"/>
    <m/>
    <m/>
    <m/>
    <m/>
  </r>
  <r>
    <x v="2"/>
    <x v="24"/>
    <x v="0"/>
    <x v="55"/>
    <n v="0.75923299621212126"/>
    <n v="291.2"/>
    <n v="744"/>
    <n v="38.67"/>
    <n v="104.36"/>
    <n v="1.56"/>
    <n v="108.54"/>
    <n v="162.07"/>
    <n v="4.0599999999999996"/>
    <n v="2.15"/>
    <n v="0"/>
    <n v="2.7"/>
    <n v="7.21"/>
    <n v="-33.49"/>
    <n v="2.59"/>
    <n v="0.34"/>
    <n v="41.53"/>
    <n v="0"/>
    <n v="0"/>
    <n v="0"/>
    <n v="0"/>
    <n v="0"/>
    <n v="0"/>
    <n v="0"/>
    <n v="733.48999999999978"/>
    <n v="353539"/>
    <m/>
    <m/>
    <m/>
    <m/>
  </r>
  <r>
    <x v="2"/>
    <x v="24"/>
    <x v="0"/>
    <x v="56"/>
    <n v="0.70703281746031754"/>
    <n v="487.19"/>
    <n v="744"/>
    <n v="27.86"/>
    <n v="21.61"/>
    <n v="2.84"/>
    <n v="94.94"/>
    <n v="60.85"/>
    <n v="3.86"/>
    <n v="2.4900000000000002"/>
    <n v="0.44"/>
    <n v="15.21"/>
    <n v="8.7100000000000009"/>
    <n v="-3.57"/>
    <n v="3.96"/>
    <n v="4.4400000000000004"/>
    <n v="0.32"/>
    <n v="0"/>
    <n v="0"/>
    <n v="0"/>
    <n v="0"/>
    <n v="0"/>
    <n v="0"/>
    <n v="0"/>
    <n v="731.15000000000009"/>
    <n v="695524"/>
    <m/>
    <m/>
    <m/>
    <m/>
  </r>
  <r>
    <x v="2"/>
    <x v="24"/>
    <x v="0"/>
    <x v="57"/>
    <n v="0.55210991245626351"/>
    <n v="151.80000000000001"/>
    <n v="744"/>
    <n v="428.35"/>
    <n v="56.97"/>
    <n v="0.06"/>
    <n v="46.14"/>
    <n v="23.52"/>
    <n v="1.02"/>
    <n v="5.87"/>
    <n v="0"/>
    <n v="8.0299999999999994"/>
    <n v="6.82"/>
    <n v="10.36"/>
    <n v="0.84"/>
    <n v="0"/>
    <n v="0"/>
    <n v="0"/>
    <n v="0"/>
    <n v="0"/>
    <n v="0"/>
    <n v="0"/>
    <n v="0"/>
    <n v="0"/>
    <n v="739.7800000000002"/>
    <n v="162938"/>
    <m/>
    <m/>
    <m/>
    <m/>
  </r>
  <r>
    <x v="2"/>
    <x v="24"/>
    <x v="0"/>
    <x v="58"/>
    <n v="0.7653578901467506"/>
    <n v="563.92999999999995"/>
    <n v="744"/>
    <n v="15.78"/>
    <n v="27.7"/>
    <n v="4.6500000000000004"/>
    <n v="35.25"/>
    <n v="61.36"/>
    <n v="3.8"/>
    <n v="4.97"/>
    <n v="0.33"/>
    <n v="1.84"/>
    <n v="2.7"/>
    <n v="16.53"/>
    <n v="1.1499999999999999"/>
    <n v="0"/>
    <n v="0.25"/>
    <n v="0"/>
    <n v="0"/>
    <n v="0"/>
    <n v="0"/>
    <n v="0"/>
    <n v="0"/>
    <n v="0"/>
    <n v="740.24"/>
    <n v="946864"/>
    <m/>
    <m/>
    <m/>
    <m/>
  </r>
  <r>
    <x v="2"/>
    <x v="24"/>
    <x v="0"/>
    <x v="59"/>
    <n v="0.70339404323503718"/>
    <n v="408.97"/>
    <n v="744"/>
    <n v="45.93"/>
    <n v="20.79"/>
    <n v="1.41"/>
    <n v="28.37"/>
    <n v="62.69"/>
    <n v="5.28"/>
    <n v="1.58"/>
    <n v="0.15"/>
    <n v="18.84"/>
    <n v="19.309999999999999"/>
    <n v="85.47"/>
    <n v="2.78"/>
    <n v="0.85"/>
    <n v="32.799999999999997"/>
    <n v="0"/>
    <n v="0"/>
    <n v="0"/>
    <n v="0"/>
    <n v="0"/>
    <n v="0"/>
    <n v="0"/>
    <n v="735.22"/>
    <n v="602207"/>
    <m/>
    <m/>
    <m/>
    <m/>
  </r>
  <r>
    <x v="2"/>
    <x v="24"/>
    <x v="0"/>
    <x v="60"/>
    <n v="0.70143653267792849"/>
    <n v="406.2"/>
    <n v="744"/>
    <n v="18.57"/>
    <n v="53.37"/>
    <n v="0.99"/>
    <n v="159.13999999999999"/>
    <n v="7.4"/>
    <n v="3.25"/>
    <n v="0.72"/>
    <n v="3.85"/>
    <n v="19.41"/>
    <n v="5.91"/>
    <n v="47.66"/>
    <n v="4.03"/>
    <n v="7.68"/>
    <n v="0"/>
    <n v="0"/>
    <n v="0"/>
    <n v="0"/>
    <n v="0"/>
    <n v="0"/>
    <n v="0"/>
    <n v="0"/>
    <n v="738.18"/>
    <n v="428400"/>
    <m/>
    <m/>
    <m/>
    <m/>
  </r>
  <r>
    <x v="2"/>
    <x v="24"/>
    <x v="0"/>
    <x v="61"/>
    <n v="0.76591017562428765"/>
    <n v="464.71"/>
    <n v="744"/>
    <n v="23.57"/>
    <n v="28.76"/>
    <n v="0.85"/>
    <n v="101.68"/>
    <n v="53.03"/>
    <n v="4.04"/>
    <n v="4.9400000000000004"/>
    <n v="0.68"/>
    <n v="8.52"/>
    <n v="7.01"/>
    <n v="26.69"/>
    <n v="2.21"/>
    <n v="0.36"/>
    <n v="10.88"/>
    <n v="0"/>
    <n v="0"/>
    <n v="0"/>
    <n v="0"/>
    <n v="0"/>
    <n v="0"/>
    <n v="0"/>
    <n v="737.93000000000006"/>
    <n v="749899"/>
    <m/>
    <m/>
    <m/>
    <m/>
  </r>
  <r>
    <x v="2"/>
    <x v="24"/>
    <x v="9"/>
    <x v="62"/>
    <n v="0.63278844078646546"/>
    <n v="0"/>
    <n v="744"/>
    <n v="0"/>
    <n v="0"/>
    <n v="0"/>
    <n v="0"/>
    <n v="0"/>
    <n v="0"/>
    <n v="0"/>
    <n v="0"/>
    <n v="0"/>
    <n v="0"/>
    <n v="0"/>
    <n v="0"/>
    <n v="0"/>
    <n v="0"/>
    <n v="0"/>
    <n v="0"/>
    <n v="0"/>
    <n v="0"/>
    <n v="744"/>
    <n v="0"/>
    <n v="0"/>
    <n v="744"/>
    <n v="2763720"/>
    <m/>
    <m/>
    <m/>
    <m/>
  </r>
  <r>
    <x v="2"/>
    <x v="24"/>
    <x v="0"/>
    <x v="63"/>
    <n v="0.70852364194139184"/>
    <n v="407.35"/>
    <n v="744"/>
    <n v="54.33"/>
    <n v="15.37"/>
    <n v="150.08000000000001"/>
    <n v="16.690000000000001"/>
    <n v="48.87"/>
    <n v="3.89"/>
    <n v="2.12"/>
    <n v="0"/>
    <n v="8.3800000000000008"/>
    <n v="7.61"/>
    <n v="16.649999999999999"/>
    <n v="1.56"/>
    <n v="0"/>
    <n v="0"/>
    <n v="0"/>
    <n v="0"/>
    <n v="0"/>
    <n v="0"/>
    <n v="0"/>
    <n v="0"/>
    <n v="0"/>
    <n v="732.90000000000009"/>
    <n v="809665"/>
    <m/>
    <m/>
    <m/>
    <m/>
  </r>
  <r>
    <x v="2"/>
    <x v="25"/>
    <x v="1"/>
    <x v="41"/>
    <n v="0.74540456666666677"/>
    <n v="396.97"/>
    <n v="720"/>
    <n v="46.99"/>
    <n v="0"/>
    <n v="2.2599999999999998"/>
    <n v="137.91"/>
    <n v="23.61"/>
    <n v="5.68"/>
    <n v="1.02"/>
    <n v="0"/>
    <n v="3.45"/>
    <n v="6.52"/>
    <n v="33.64"/>
    <n v="0.95"/>
    <n v="1.61"/>
    <n v="0"/>
    <n v="0"/>
    <n v="0"/>
    <n v="0"/>
    <n v="0"/>
    <n v="0"/>
    <n v="0"/>
    <n v="0"/>
    <n v="660.61"/>
    <n v="1010100"/>
    <n v="977507.4448029151"/>
    <m/>
    <m/>
    <m/>
  </r>
  <r>
    <x v="2"/>
    <x v="25"/>
    <x v="2"/>
    <x v="42"/>
    <n v="0.67101163250107909"/>
    <n v="391.23"/>
    <n v="720"/>
    <n v="77.55"/>
    <n v="0.24"/>
    <n v="9.0500000000000007"/>
    <n v="61.94"/>
    <n v="54.97"/>
    <n v="2.2000000000000002"/>
    <n v="11.38"/>
    <n v="0"/>
    <n v="3.04"/>
    <n v="15.17"/>
    <n v="30.43"/>
    <n v="1.66"/>
    <n v="2.23"/>
    <n v="0"/>
    <n v="0"/>
    <n v="0"/>
    <n v="0"/>
    <n v="0"/>
    <n v="0"/>
    <n v="0"/>
    <n v="0"/>
    <n v="661.08999999999992"/>
    <n v="968880"/>
    <n v="940405.37645986467"/>
    <m/>
    <m/>
    <m/>
  </r>
  <r>
    <x v="2"/>
    <x v="25"/>
    <x v="2"/>
    <x v="43"/>
    <n v="0.67241705007002495"/>
    <n v="421.17"/>
    <n v="720"/>
    <n v="68.13"/>
    <n v="0"/>
    <n v="6.75"/>
    <n v="52.02"/>
    <n v="57.23"/>
    <n v="1.77"/>
    <n v="16.53"/>
    <n v="0.56999999999999995"/>
    <n v="9.56"/>
    <n v="14.81"/>
    <n v="19.3"/>
    <n v="2.0299999999999998"/>
    <n v="2"/>
    <n v="0"/>
    <n v="0"/>
    <n v="0"/>
    <n v="0"/>
    <n v="0"/>
    <n v="0"/>
    <n v="0"/>
    <n v="0"/>
    <n v="671.87"/>
    <n v="1030275"/>
    <n v="682463.24872465967"/>
    <m/>
    <m/>
    <m/>
  </r>
  <r>
    <x v="2"/>
    <x v="25"/>
    <x v="2"/>
    <x v="44"/>
    <n v="0.61782148870977227"/>
    <n v="392.45"/>
    <n v="720"/>
    <n v="108.9"/>
    <n v="1.07"/>
    <n v="4.42"/>
    <n v="12.37"/>
    <n v="20.09"/>
    <n v="2.63"/>
    <n v="11.77"/>
    <n v="1.38"/>
    <n v="9.17"/>
    <n v="1.97"/>
    <n v="47.56"/>
    <n v="2.6"/>
    <n v="0.09"/>
    <n v="0"/>
    <n v="0"/>
    <n v="0"/>
    <n v="0"/>
    <n v="0"/>
    <n v="0"/>
    <n v="0"/>
    <n v="0"/>
    <n v="616.47"/>
    <n v="1005550"/>
    <n v="1173663.2232962034"/>
    <m/>
    <m/>
    <m/>
  </r>
  <r>
    <x v="2"/>
    <x v="25"/>
    <x v="2"/>
    <x v="45"/>
    <n v="0.626"/>
    <n v="334.68"/>
    <n v="720"/>
    <n v="131.18"/>
    <n v="0.64"/>
    <n v="4.7699999999999996"/>
    <n v="14.08"/>
    <n v="18.989999999999998"/>
    <n v="5.99"/>
    <n v="7.59"/>
    <n v="14.99"/>
    <n v="28.17"/>
    <n v="4.9000000000000004"/>
    <n v="49.91"/>
    <n v="2.56"/>
    <n v="0.27"/>
    <n v="0"/>
    <n v="0"/>
    <n v="0"/>
    <n v="0"/>
    <n v="0"/>
    <n v="0"/>
    <n v="0"/>
    <n v="0"/>
    <n v="618.72"/>
    <n v="791171"/>
    <n v="969688.83862546657"/>
    <m/>
    <m/>
    <m/>
  </r>
  <r>
    <x v="2"/>
    <x v="25"/>
    <x v="6"/>
    <x v="46"/>
    <n v="0.61838199732905974"/>
    <n v="436.03"/>
    <n v="720"/>
    <n v="117.82"/>
    <n v="12.27"/>
    <n v="6.01"/>
    <n v="15.46"/>
    <n v="16.61"/>
    <n v="2.61"/>
    <n v="2.72"/>
    <n v="0.49"/>
    <n v="9.68"/>
    <n v="0.35"/>
    <n v="25.05"/>
    <n v="2.44"/>
    <n v="9"/>
    <n v="0"/>
    <n v="0"/>
    <n v="0"/>
    <n v="0"/>
    <n v="0"/>
    <n v="0"/>
    <n v="0"/>
    <n v="0"/>
    <n v="656.54"/>
    <n v="990215"/>
    <n v="691758.51818861556"/>
    <m/>
    <m/>
    <m/>
  </r>
  <r>
    <x v="2"/>
    <x v="25"/>
    <x v="4"/>
    <x v="47"/>
    <n v="0.71599503628715677"/>
    <n v="239.11"/>
    <n v="720"/>
    <n v="75.14"/>
    <n v="0"/>
    <n v="17.600000000000001"/>
    <n v="205.23"/>
    <n v="0"/>
    <n v="0.61"/>
    <n v="4.01"/>
    <n v="0.02"/>
    <n v="7.71"/>
    <n v="4.03"/>
    <n v="22.36"/>
    <n v="0.28000000000000003"/>
    <n v="0"/>
    <n v="0"/>
    <n v="23.94"/>
    <n v="0"/>
    <n v="0"/>
    <n v="0"/>
    <n v="0"/>
    <n v="0"/>
    <n v="0"/>
    <n v="600.04"/>
    <n v="184800"/>
    <n v="252024.29095245438"/>
    <m/>
    <m/>
    <m/>
  </r>
  <r>
    <x v="2"/>
    <x v="25"/>
    <x v="4"/>
    <x v="48"/>
    <n v="0.72165156208032299"/>
    <n v="411.36"/>
    <n v="720"/>
    <n v="68.010000000000005"/>
    <n v="0"/>
    <n v="1.3"/>
    <n v="115.31"/>
    <n v="0"/>
    <n v="0.57999999999999996"/>
    <n v="7.36"/>
    <n v="2.4700000000000002"/>
    <n v="16.2"/>
    <n v="2.66"/>
    <n v="51.88"/>
    <n v="0.54"/>
    <n v="0.18"/>
    <n v="0"/>
    <n v="2.72"/>
    <n v="0"/>
    <n v="0"/>
    <n v="0"/>
    <n v="0"/>
    <n v="0"/>
    <n v="0"/>
    <n v="680.57000000000016"/>
    <n v="269520"/>
    <n v="240488.10814907865"/>
    <m/>
    <m/>
    <m/>
  </r>
  <r>
    <x v="2"/>
    <x v="25"/>
    <x v="8"/>
    <x v="49"/>
    <n v="0.72580682677469133"/>
    <n v="390.93"/>
    <n v="720"/>
    <n v="110.29"/>
    <n v="0"/>
    <n v="19.350000000000001"/>
    <n v="58.68"/>
    <n v="3.09"/>
    <n v="8.24"/>
    <n v="19.809999999999999"/>
    <n v="0.12"/>
    <n v="11.81"/>
    <n v="1.26"/>
    <n v="43.88"/>
    <n v="1.42"/>
    <n v="0.62"/>
    <n v="0"/>
    <n v="0"/>
    <n v="0"/>
    <n v="0"/>
    <n v="0"/>
    <n v="0"/>
    <n v="0"/>
    <n v="0"/>
    <n v="669.5"/>
    <n v="236396"/>
    <n v="186592.70002014877"/>
    <m/>
    <m/>
    <m/>
  </r>
  <r>
    <x v="2"/>
    <x v="25"/>
    <x v="8"/>
    <x v="50"/>
    <n v="0.75145734698480549"/>
    <n v="453.88"/>
    <n v="720"/>
    <n v="101.04"/>
    <n v="0"/>
    <n v="3.51"/>
    <n v="28.52"/>
    <n v="1.19"/>
    <n v="14.05"/>
    <n v="32.950000000000003"/>
    <n v="3.88"/>
    <n v="10.36"/>
    <n v="6.17"/>
    <n v="15.34"/>
    <n v="3.1"/>
    <n v="3.78"/>
    <n v="0"/>
    <n v="0.02"/>
    <n v="0"/>
    <n v="0"/>
    <n v="0"/>
    <n v="0"/>
    <n v="0"/>
    <n v="0"/>
    <n v="677.79000000000008"/>
    <n v="289939"/>
    <n v="385541.69453841884"/>
    <m/>
    <m/>
    <m/>
  </r>
  <r>
    <x v="2"/>
    <x v="25"/>
    <x v="8"/>
    <x v="51"/>
    <n v="0.7637050331116042"/>
    <n v="462.01"/>
    <n v="720"/>
    <n v="89.6"/>
    <n v="0"/>
    <n v="4.5599999999999996"/>
    <n v="35.729999999999997"/>
    <n v="1.74"/>
    <n v="9.3699999999999992"/>
    <n v="21.94"/>
    <n v="0"/>
    <n v="31.25"/>
    <n v="0.85"/>
    <n v="33.340000000000003"/>
    <n v="2.6"/>
    <n v="0"/>
    <n v="0"/>
    <n v="0"/>
    <n v="0"/>
    <n v="0"/>
    <n v="0"/>
    <n v="0"/>
    <n v="0"/>
    <n v="0"/>
    <n v="692.99"/>
    <n v="298471"/>
    <n v="290920.45607307402"/>
    <m/>
    <m/>
    <m/>
  </r>
  <r>
    <x v="2"/>
    <x v="25"/>
    <x v="8"/>
    <x v="52"/>
    <n v="0.74875105232954542"/>
    <n v="419.51"/>
    <n v="720"/>
    <n v="82.06"/>
    <n v="0"/>
    <n v="12.66"/>
    <n v="59.72"/>
    <n v="1.25"/>
    <n v="7.79"/>
    <n v="19.97"/>
    <n v="0.56999999999999995"/>
    <n v="14.85"/>
    <n v="3.66"/>
    <n v="43.35"/>
    <n v="1.25"/>
    <n v="0"/>
    <n v="0"/>
    <n v="0"/>
    <n v="0"/>
    <n v="0"/>
    <n v="0"/>
    <n v="0"/>
    <n v="0"/>
    <n v="0"/>
    <n v="666.64"/>
    <n v="254141"/>
    <n v="115825.15569552851"/>
    <m/>
    <m/>
    <m/>
  </r>
  <r>
    <x v="2"/>
    <x v="25"/>
    <x v="4"/>
    <x v="53"/>
    <n v="0.72165151077330081"/>
    <n v="401.84"/>
    <n v="720"/>
    <n v="43.45"/>
    <n v="0"/>
    <n v="0.02"/>
    <n v="77.97"/>
    <n v="0.21"/>
    <n v="1.95"/>
    <n v="6.63"/>
    <n v="1.95"/>
    <n v="19.11"/>
    <n v="2.2599999999999998"/>
    <n v="15.94"/>
    <n v="1.19"/>
    <n v="0.27"/>
    <n v="0"/>
    <n v="71.97"/>
    <n v="0"/>
    <n v="0"/>
    <n v="0"/>
    <n v="0"/>
    <n v="0"/>
    <n v="0"/>
    <n v="644.76"/>
    <n v="341370"/>
    <n v="323757.50781659433"/>
    <m/>
    <m/>
    <m/>
  </r>
  <r>
    <x v="2"/>
    <x v="25"/>
    <x v="0"/>
    <x v="54"/>
    <n v="0.63938618896116128"/>
    <n v="178.11"/>
    <n v="720"/>
    <n v="88.14"/>
    <n v="0"/>
    <n v="2.09"/>
    <n v="300.77"/>
    <n v="20.64"/>
    <n v="1.73"/>
    <n v="3.94"/>
    <n v="0"/>
    <n v="1.37"/>
    <n v="4.93"/>
    <n v="6.57"/>
    <n v="1.02"/>
    <n v="0"/>
    <n v="0"/>
    <n v="0"/>
    <n v="0"/>
    <n v="0"/>
    <n v="0"/>
    <n v="0"/>
    <n v="0"/>
    <n v="0"/>
    <n v="609.30999999999995"/>
    <n v="234468"/>
    <n v="507830.28105735482"/>
    <m/>
    <m/>
    <m/>
  </r>
  <r>
    <x v="2"/>
    <x v="25"/>
    <x v="0"/>
    <x v="55"/>
    <n v="0.75923299621212126"/>
    <n v="317.87"/>
    <n v="720"/>
    <n v="64.540000000000006"/>
    <n v="0"/>
    <n v="14.23"/>
    <n v="165.5"/>
    <n v="46"/>
    <n v="3.83"/>
    <n v="4.7699999999999996"/>
    <n v="0.74"/>
    <n v="14.43"/>
    <n v="7.83"/>
    <n v="13.6"/>
    <n v="2.2200000000000002"/>
    <n v="7.27"/>
    <n v="0"/>
    <n v="0.84"/>
    <n v="0"/>
    <n v="0"/>
    <n v="0"/>
    <n v="0"/>
    <n v="0"/>
    <n v="0"/>
    <n v="663.67"/>
    <n v="442192"/>
    <n v="497004.19316137815"/>
    <m/>
    <m/>
    <m/>
  </r>
  <r>
    <x v="2"/>
    <x v="25"/>
    <x v="0"/>
    <x v="56"/>
    <n v="0.70703281746031754"/>
    <n v="391.99"/>
    <n v="720"/>
    <n v="77.650000000000006"/>
    <n v="0"/>
    <n v="2.2799999999999998"/>
    <n v="83.66"/>
    <n v="57.34"/>
    <n v="8.3699999999999992"/>
    <n v="11.5"/>
    <n v="0"/>
    <n v="20.89"/>
    <n v="10.4"/>
    <n v="13.09"/>
    <n v="3.62"/>
    <n v="1.74"/>
    <n v="0"/>
    <n v="1.49"/>
    <n v="0"/>
    <n v="0"/>
    <n v="0"/>
    <n v="0"/>
    <n v="0"/>
    <n v="0"/>
    <n v="684.02"/>
    <n v="542888"/>
    <n v="534848.44630059937"/>
    <m/>
    <m/>
    <m/>
  </r>
  <r>
    <x v="2"/>
    <x v="25"/>
    <x v="0"/>
    <x v="57"/>
    <n v="0.55210991245626351"/>
    <n v="186.9"/>
    <n v="720"/>
    <n v="185.27"/>
    <n v="0"/>
    <n v="1.75"/>
    <n v="136.35"/>
    <n v="39.64"/>
    <n v="0.88"/>
    <n v="7.54"/>
    <n v="1.6"/>
    <n v="4.82"/>
    <n v="72.819999999999993"/>
    <n v="4.57"/>
    <n v="0.8"/>
    <n v="0.41"/>
    <n v="0"/>
    <n v="0"/>
    <n v="0"/>
    <n v="0"/>
    <n v="0"/>
    <n v="0"/>
    <n v="0"/>
    <n v="0"/>
    <n v="643.35"/>
    <n v="200590"/>
    <n v="248836.05363539513"/>
    <m/>
    <m/>
    <m/>
  </r>
  <r>
    <x v="2"/>
    <x v="25"/>
    <x v="0"/>
    <x v="58"/>
    <n v="0.7653578901467506"/>
    <n v="321.12"/>
    <n v="720"/>
    <n v="28.65"/>
    <n v="0"/>
    <n v="0.37"/>
    <n v="180.12"/>
    <n v="53.14"/>
    <n v="2.41"/>
    <n v="4.92"/>
    <n v="0"/>
    <n v="11.5"/>
    <n v="5.78"/>
    <n v="13.27"/>
    <n v="1.23"/>
    <n v="0"/>
    <n v="0"/>
    <n v="0"/>
    <n v="0"/>
    <n v="0"/>
    <n v="0"/>
    <n v="0"/>
    <n v="0"/>
    <n v="0"/>
    <n v="622.51"/>
    <n v="513020"/>
    <n v="605154.64058304566"/>
    <m/>
    <m/>
    <m/>
  </r>
  <r>
    <x v="2"/>
    <x v="25"/>
    <x v="0"/>
    <x v="59"/>
    <n v="0.70339404323503718"/>
    <n v="446.97"/>
    <n v="720"/>
    <n v="31.58"/>
    <n v="0"/>
    <n v="9.57"/>
    <n v="37.229999999999997"/>
    <n v="63.49"/>
    <n v="2.97"/>
    <n v="4.4800000000000004"/>
    <n v="11.93"/>
    <n v="13.45"/>
    <n v="13.87"/>
    <n v="2.97"/>
    <n v="3.12"/>
    <n v="5.44"/>
    <n v="0"/>
    <n v="0"/>
    <n v="0"/>
    <n v="0"/>
    <n v="0"/>
    <n v="0"/>
    <n v="0"/>
    <n v="0"/>
    <n v="647.07000000000005"/>
    <n v="630681"/>
    <n v="831364.98269035434"/>
    <m/>
    <m/>
    <m/>
  </r>
  <r>
    <x v="2"/>
    <x v="25"/>
    <x v="0"/>
    <x v="60"/>
    <n v="0.70143653267792849"/>
    <n v="249.97"/>
    <n v="720"/>
    <n v="40.96"/>
    <n v="0"/>
    <n v="4.34"/>
    <n v="115.79"/>
    <n v="6.33"/>
    <n v="4.04"/>
    <n v="1.32"/>
    <n v="0"/>
    <n v="13.93"/>
    <n v="3.25"/>
    <n v="18.7"/>
    <n v="7.04"/>
    <n v="2.88"/>
    <n v="0"/>
    <n v="102.11"/>
    <n v="0"/>
    <n v="0"/>
    <n v="0"/>
    <n v="0"/>
    <n v="0"/>
    <n v="0"/>
    <n v="570.66"/>
    <n v="252333"/>
    <n v="248394.17251515927"/>
    <m/>
    <m/>
    <m/>
  </r>
  <r>
    <x v="2"/>
    <x v="25"/>
    <x v="0"/>
    <x v="61"/>
    <n v="0.76591017562428765"/>
    <n v="364.86"/>
    <n v="720"/>
    <n v="43.01"/>
    <n v="0"/>
    <n v="0.06"/>
    <n v="141.34"/>
    <n v="61.41"/>
    <n v="6.12"/>
    <n v="6.79"/>
    <n v="3.19"/>
    <n v="13.67"/>
    <n v="4.78"/>
    <n v="19.52"/>
    <n v="2.42"/>
    <n v="1.08"/>
    <n v="0"/>
    <n v="0"/>
    <n v="0"/>
    <n v="0"/>
    <n v="0"/>
    <n v="0"/>
    <n v="0"/>
    <n v="0"/>
    <n v="668.25"/>
    <n v="581019"/>
    <n v="788929.65359503345"/>
    <m/>
    <m/>
    <m/>
  </r>
  <r>
    <x v="2"/>
    <x v="25"/>
    <x v="9"/>
    <x v="62"/>
    <n v="0.63278844078646546"/>
    <n v="454.42"/>
    <n v="720"/>
    <n v="8.17"/>
    <n v="3.88"/>
    <n v="0"/>
    <n v="30.98"/>
    <n v="0.03"/>
    <n v="0.31"/>
    <n v="0"/>
    <n v="0"/>
    <n v="8.2100000000000009"/>
    <n v="0.83"/>
    <n v="43.31"/>
    <n v="0.02"/>
    <n v="0"/>
    <n v="0"/>
    <n v="0"/>
    <n v="0"/>
    <n v="91"/>
    <n v="29"/>
    <n v="49"/>
    <n v="2"/>
    <n v="0"/>
    <n v="720.05"/>
    <n v="4477280"/>
    <n v="1868379.6509483915"/>
    <m/>
    <m/>
    <m/>
  </r>
  <r>
    <x v="2"/>
    <x v="25"/>
    <x v="0"/>
    <x v="63"/>
    <n v="0.70852364194139184"/>
    <n v="388.82"/>
    <n v="720"/>
    <n v="50.4"/>
    <n v="0"/>
    <n v="59.86"/>
    <n v="55.64"/>
    <n v="47.27"/>
    <n v="5.85"/>
    <n v="8.6199999999999992"/>
    <n v="18.48"/>
    <n v="13"/>
    <n v="3.29"/>
    <n v="1.7"/>
    <n v="2.14"/>
    <n v="0"/>
    <n v="0"/>
    <n v="0"/>
    <n v="0"/>
    <n v="0"/>
    <n v="0"/>
    <n v="0"/>
    <n v="0"/>
    <n v="18"/>
    <n v="672.94"/>
    <n v="566646"/>
    <n v="0"/>
    <m/>
    <m/>
    <m/>
  </r>
  <r>
    <x v="2"/>
    <x v="26"/>
    <x v="1"/>
    <x v="41"/>
    <n v="0.74540456666666677"/>
    <n v="477.94"/>
    <n v="720"/>
    <n v="55.96"/>
    <n v="44.12"/>
    <n v="5.5"/>
    <n v="34.22"/>
    <n v="12.57"/>
    <n v="5.49"/>
    <n v="3.69"/>
    <n v="0"/>
    <n v="0.96"/>
    <n v="20.309999999999999"/>
    <n v="43.24"/>
    <n v="1.83"/>
    <n v="0.96"/>
    <n v="0"/>
    <n v="0"/>
    <n v="0"/>
    <n v="0"/>
    <n v="0"/>
    <n v="0"/>
    <n v="0"/>
    <n v="0"/>
    <n v="706.79000000000008"/>
    <n v="1183320"/>
    <n v="1103899.0913641029"/>
    <m/>
    <m/>
    <m/>
  </r>
  <r>
    <x v="2"/>
    <x v="26"/>
    <x v="2"/>
    <x v="42"/>
    <n v="0.67101163250107909"/>
    <n v="421.76"/>
    <n v="720"/>
    <n v="67.39"/>
    <n v="7.42"/>
    <n v="3.63"/>
    <n v="26.12"/>
    <n v="74.06"/>
    <n v="1.41"/>
    <n v="17.84"/>
    <n v="0.04"/>
    <n v="5.97"/>
    <n v="18.059999999999999"/>
    <n v="46.35"/>
    <n v="1.65"/>
    <n v="5.16"/>
    <n v="0"/>
    <n v="0"/>
    <n v="0"/>
    <n v="0"/>
    <n v="0"/>
    <n v="0"/>
    <n v="0"/>
    <n v="0"/>
    <n v="696.86"/>
    <n v="980520"/>
    <n v="924173.57312394888"/>
    <m/>
    <m/>
    <m/>
  </r>
  <r>
    <x v="2"/>
    <x v="26"/>
    <x v="2"/>
    <x v="43"/>
    <n v="0.67241705007002495"/>
    <n v="21.93"/>
    <n v="720"/>
    <n v="5.52"/>
    <n v="5.07"/>
    <n v="3.03"/>
    <n v="0.97"/>
    <n v="4.76"/>
    <n v="2.39"/>
    <n v="2.6"/>
    <n v="0"/>
    <n v="0"/>
    <n v="0.76"/>
    <n v="0.66"/>
    <n v="0.13"/>
    <n v="0"/>
    <n v="0"/>
    <n v="0"/>
    <n v="0"/>
    <n v="0"/>
    <n v="0"/>
    <n v="0"/>
    <n v="0"/>
    <n v="0"/>
    <n v="47.820000000000007"/>
    <n v="54360"/>
    <n v="947051.48440485599"/>
    <m/>
    <m/>
    <m/>
  </r>
  <r>
    <x v="2"/>
    <x v="26"/>
    <x v="2"/>
    <x v="44"/>
    <n v="0.61782148870977227"/>
    <n v="368.03"/>
    <n v="720"/>
    <n v="176.6"/>
    <n v="5.22"/>
    <n v="7.46"/>
    <n v="7.32"/>
    <n v="10.91"/>
    <n v="7.18"/>
    <n v="30.67"/>
    <n v="0"/>
    <n v="3.31"/>
    <n v="1.32"/>
    <n v="51.42"/>
    <n v="6.03"/>
    <n v="0"/>
    <n v="0.4"/>
    <n v="0"/>
    <n v="0"/>
    <n v="0"/>
    <n v="0"/>
    <n v="0"/>
    <n v="0"/>
    <n v="0"/>
    <n v="675.86999999999989"/>
    <n v="888240"/>
    <n v="902386.61431747861"/>
    <m/>
    <m/>
    <m/>
  </r>
  <r>
    <x v="2"/>
    <x v="26"/>
    <x v="2"/>
    <x v="45"/>
    <n v="0.626"/>
    <n v="526.23"/>
    <n v="720"/>
    <n v="69.040000000000006"/>
    <n v="1.48"/>
    <n v="0.75"/>
    <n v="27.07"/>
    <n v="25.36"/>
    <n v="1.37"/>
    <n v="10.84"/>
    <n v="0.39"/>
    <n v="19.989999999999998"/>
    <n v="8.4499999999999993"/>
    <n v="-10.09"/>
    <n v="2.74"/>
    <n v="0"/>
    <n v="0"/>
    <n v="0"/>
    <n v="0"/>
    <n v="0"/>
    <n v="0"/>
    <n v="0"/>
    <n v="0"/>
    <n v="0"/>
    <n v="683.62"/>
    <n v="1141199"/>
    <n v="900357.17018077162"/>
    <m/>
    <m/>
    <m/>
  </r>
  <r>
    <x v="2"/>
    <x v="26"/>
    <x v="6"/>
    <x v="46"/>
    <n v="0.61838199732905974"/>
    <n v="336.51"/>
    <n v="720"/>
    <n v="113.63"/>
    <n v="32.82"/>
    <n v="19.690000000000001"/>
    <n v="21.88"/>
    <n v="12.55"/>
    <n v="3.21"/>
    <n v="2.2000000000000002"/>
    <n v="0"/>
    <n v="10.38"/>
    <n v="25.71"/>
    <n v="34.619999999999997"/>
    <n v="2.8"/>
    <n v="11.99"/>
    <n v="0.27"/>
    <n v="0"/>
    <n v="0"/>
    <n v="0"/>
    <n v="0"/>
    <n v="0"/>
    <n v="0"/>
    <n v="0"/>
    <n v="628.26"/>
    <n v="782160"/>
    <n v="780795.81328776677"/>
    <m/>
    <m/>
    <m/>
  </r>
  <r>
    <x v="2"/>
    <x v="26"/>
    <x v="4"/>
    <x v="47"/>
    <n v="0.71599503628715677"/>
    <n v="410.83"/>
    <n v="720"/>
    <n v="161.25"/>
    <n v="1.37"/>
    <n v="4.26"/>
    <n v="9.99"/>
    <n v="0.34"/>
    <n v="1.17"/>
    <n v="1.93"/>
    <n v="0.46"/>
    <n v="1.1599999999999999"/>
    <n v="0.55000000000000004"/>
    <n v="53.87"/>
    <n v="0.49"/>
    <n v="2.15"/>
    <n v="0"/>
    <n v="0"/>
    <n v="0"/>
    <n v="0"/>
    <n v="0"/>
    <n v="0"/>
    <n v="0"/>
    <n v="0"/>
    <n v="649.82000000000005"/>
    <n v="310080"/>
    <n v="167250.82157223689"/>
    <m/>
    <m/>
    <m/>
  </r>
  <r>
    <x v="2"/>
    <x v="26"/>
    <x v="4"/>
    <x v="48"/>
    <n v="0.72165156208032299"/>
    <n v="342.36"/>
    <n v="720"/>
    <n v="209.73"/>
    <n v="2.95"/>
    <n v="15.24"/>
    <n v="53.05"/>
    <n v="0"/>
    <n v="1.43"/>
    <n v="6.12"/>
    <n v="8.31"/>
    <n v="4.1399999999999997"/>
    <n v="0"/>
    <n v="36.840000000000003"/>
    <n v="0.78"/>
    <n v="0.55000000000000004"/>
    <n v="0.52"/>
    <n v="0"/>
    <n v="0"/>
    <n v="0"/>
    <n v="0"/>
    <n v="0"/>
    <n v="0"/>
    <n v="0"/>
    <n v="682.02"/>
    <n v="252600"/>
    <n v="203024.40811319585"/>
    <m/>
    <m/>
    <m/>
  </r>
  <r>
    <x v="2"/>
    <x v="26"/>
    <x v="8"/>
    <x v="49"/>
    <n v="0.72580682677469133"/>
    <n v="467.74"/>
    <n v="720"/>
    <n v="57.01"/>
    <n v="48.19"/>
    <n v="0.56000000000000005"/>
    <n v="8.7899999999999991"/>
    <n v="1.64"/>
    <n v="6"/>
    <n v="12.14"/>
    <n v="0"/>
    <n v="10.49"/>
    <n v="4.5"/>
    <n v="92.43"/>
    <n v="1.44"/>
    <n v="0"/>
    <n v="3.69"/>
    <n v="0"/>
    <n v="0"/>
    <n v="0"/>
    <n v="0"/>
    <n v="0"/>
    <n v="0"/>
    <n v="0"/>
    <n v="714.62"/>
    <n v="268813"/>
    <n v="233349.64005986598"/>
    <m/>
    <m/>
    <m/>
  </r>
  <r>
    <x v="2"/>
    <x v="26"/>
    <x v="8"/>
    <x v="50"/>
    <n v="0.75145734698480549"/>
    <n v="443.06"/>
    <n v="720"/>
    <n v="82.75"/>
    <n v="33.950000000000003"/>
    <n v="0.84"/>
    <n v="11.62"/>
    <n v="0.75"/>
    <n v="12.46"/>
    <n v="31.74"/>
    <n v="2.4700000000000002"/>
    <n v="3.3"/>
    <n v="6.7"/>
    <n v="56.56"/>
    <n v="6.22"/>
    <n v="0.54"/>
    <n v="0"/>
    <n v="0"/>
    <n v="0"/>
    <n v="0"/>
    <n v="0"/>
    <n v="0"/>
    <n v="0"/>
    <n v="0"/>
    <n v="692.96"/>
    <n v="296331"/>
    <n v="289412.14077739289"/>
    <m/>
    <m/>
    <m/>
  </r>
  <r>
    <x v="2"/>
    <x v="26"/>
    <x v="8"/>
    <x v="51"/>
    <n v="0.7637050331116042"/>
    <n v="454.64"/>
    <n v="720"/>
    <n v="86.96"/>
    <n v="35.96"/>
    <n v="7.36"/>
    <n v="7.67"/>
    <n v="0.75"/>
    <n v="6.29"/>
    <n v="29.32"/>
    <n v="1.81"/>
    <n v="3.36"/>
    <n v="5.73"/>
    <n v="69.95"/>
    <n v="3.13"/>
    <n v="0.38"/>
    <n v="0"/>
    <n v="0"/>
    <n v="0"/>
    <n v="0"/>
    <n v="0"/>
    <n v="0"/>
    <n v="0"/>
    <n v="0"/>
    <n v="713.31"/>
    <n v="289119"/>
    <n v="321738.61130637466"/>
    <m/>
    <m/>
    <m/>
  </r>
  <r>
    <x v="2"/>
    <x v="26"/>
    <x v="8"/>
    <x v="52"/>
    <n v="0.74875105232954542"/>
    <n v="462.79"/>
    <n v="720"/>
    <n v="81.88"/>
    <n v="49.16"/>
    <n v="0"/>
    <n v="41.63"/>
    <n v="0.71"/>
    <n v="8.83"/>
    <n v="16.38"/>
    <n v="1.04"/>
    <n v="5.83"/>
    <n v="1"/>
    <n v="29.04"/>
    <n v="1.71"/>
    <n v="0"/>
    <n v="6.45"/>
    <n v="0"/>
    <n v="0"/>
    <n v="0"/>
    <n v="0"/>
    <n v="0"/>
    <n v="0"/>
    <n v="0"/>
    <n v="706.45"/>
    <n v="285537"/>
    <n v="153900"/>
    <m/>
    <m/>
    <m/>
  </r>
  <r>
    <x v="2"/>
    <x v="26"/>
    <x v="4"/>
    <x v="53"/>
    <n v="0.72165151077330081"/>
    <n v="403.08"/>
    <n v="720"/>
    <n v="202.02"/>
    <n v="4.49"/>
    <n v="0.09"/>
    <n v="43.11"/>
    <n v="0.28000000000000003"/>
    <n v="2.7"/>
    <n v="6.65"/>
    <n v="3.2"/>
    <n v="7.77"/>
    <n v="0.62"/>
    <n v="39.450000000000003"/>
    <n v="1.02"/>
    <n v="0"/>
    <n v="0"/>
    <n v="0"/>
    <n v="0"/>
    <n v="0"/>
    <n v="0"/>
    <n v="0"/>
    <n v="0"/>
    <n v="0"/>
    <n v="714.48"/>
    <n v="333480"/>
    <n v="351961.98029783304"/>
    <m/>
    <m/>
    <m/>
  </r>
  <r>
    <x v="2"/>
    <x v="26"/>
    <x v="0"/>
    <x v="54"/>
    <n v="0.63938618896116128"/>
    <n v="236.75"/>
    <n v="720"/>
    <n v="146.57"/>
    <n v="61.47"/>
    <n v="7.18"/>
    <n v="159.44"/>
    <n v="26.6"/>
    <n v="9.19"/>
    <n v="7.72"/>
    <n v="2.0099999999999998"/>
    <n v="8.34"/>
    <n v="17.100000000000001"/>
    <n v="24.86"/>
    <n v="3.18"/>
    <n v="1.88"/>
    <n v="0"/>
    <n v="0"/>
    <n v="0"/>
    <n v="0"/>
    <n v="0"/>
    <n v="0"/>
    <n v="0"/>
    <n v="0"/>
    <n v="712.29"/>
    <n v="245854"/>
    <n v="313295.61527862021"/>
    <m/>
    <m/>
    <m/>
  </r>
  <r>
    <x v="2"/>
    <x v="26"/>
    <x v="0"/>
    <x v="55"/>
    <n v="0.75923299621212126"/>
    <n v="427.67"/>
    <n v="720"/>
    <n v="35.36"/>
    <n v="107.03"/>
    <n v="1.43"/>
    <n v="108.87"/>
    <n v="71.25"/>
    <n v="6.1"/>
    <n v="3.76"/>
    <n v="1.24"/>
    <n v="4.75"/>
    <n v="12.04"/>
    <n v="-67.88"/>
    <n v="2.86"/>
    <n v="0.27"/>
    <n v="0"/>
    <n v="0"/>
    <n v="0"/>
    <n v="0"/>
    <n v="0"/>
    <n v="0"/>
    <n v="0"/>
    <n v="0"/>
    <n v="714.75"/>
    <n v="469580"/>
    <n v="585034.95986136189"/>
    <m/>
    <m/>
    <m/>
  </r>
  <r>
    <x v="2"/>
    <x v="26"/>
    <x v="0"/>
    <x v="56"/>
    <n v="0.70703281746031754"/>
    <n v="459.06"/>
    <n v="720"/>
    <n v="26.53"/>
    <n v="11.38"/>
    <n v="2.52"/>
    <n v="39.61"/>
    <n v="93.36"/>
    <n v="4.46"/>
    <n v="7.01"/>
    <n v="0"/>
    <n v="10.49"/>
    <n v="11.04"/>
    <n v="38.54"/>
    <n v="2.68"/>
    <n v="1.42"/>
    <n v="0"/>
    <n v="0"/>
    <n v="0"/>
    <n v="0"/>
    <n v="0"/>
    <n v="0"/>
    <n v="0"/>
    <n v="0"/>
    <n v="708.1"/>
    <n v="648090"/>
    <n v="564405.76295230864"/>
    <m/>
    <m/>
    <m/>
  </r>
  <r>
    <x v="2"/>
    <x v="26"/>
    <x v="0"/>
    <x v="57"/>
    <n v="0.55210991245626351"/>
    <n v="229.05"/>
    <n v="720"/>
    <n v="255.69"/>
    <n v="1.71"/>
    <n v="3.59"/>
    <n v="155.53"/>
    <n v="14.46"/>
    <n v="2.4300000000000002"/>
    <n v="3.32"/>
    <n v="4.1100000000000003"/>
    <n v="4.8"/>
    <n v="15.29"/>
    <n v="5.3"/>
    <n v="0.73"/>
    <n v="0"/>
    <n v="0"/>
    <n v="0"/>
    <n v="0"/>
    <n v="0"/>
    <n v="0"/>
    <n v="0"/>
    <n v="0"/>
    <n v="0"/>
    <n v="696.01"/>
    <n v="235722"/>
    <n v="214857.95985979529"/>
    <m/>
    <m/>
    <m/>
  </r>
  <r>
    <x v="2"/>
    <x v="26"/>
    <x v="0"/>
    <x v="58"/>
    <n v="0.7653578901467506"/>
    <n v="524.78"/>
    <n v="720"/>
    <n v="26.31"/>
    <n v="4.3600000000000003"/>
    <n v="1.45"/>
    <n v="58.37"/>
    <n v="57.72"/>
    <n v="2.56"/>
    <n v="4.29"/>
    <n v="0"/>
    <n v="2.87"/>
    <n v="3.94"/>
    <n v="-33.58"/>
    <n v="1.21"/>
    <n v="6.44"/>
    <n v="0"/>
    <n v="0"/>
    <n v="0"/>
    <n v="0"/>
    <n v="0"/>
    <n v="0"/>
    <n v="0"/>
    <n v="0"/>
    <n v="660.71999999999991"/>
    <n v="851757"/>
    <n v="500676.59484469082"/>
    <m/>
    <m/>
    <m/>
  </r>
  <r>
    <x v="2"/>
    <x v="26"/>
    <x v="0"/>
    <x v="59"/>
    <n v="0.70339404323503718"/>
    <n v="444.61"/>
    <n v="720"/>
    <n v="42.25"/>
    <n v="9.1"/>
    <n v="1.22"/>
    <n v="26.85"/>
    <n v="59.35"/>
    <n v="6.22"/>
    <n v="5.97"/>
    <n v="0.31"/>
    <n v="15.57"/>
    <n v="7.74"/>
    <n v="54.14"/>
    <n v="3.9"/>
    <n v="4.3099999999999996"/>
    <n v="0"/>
    <n v="0"/>
    <n v="0"/>
    <n v="0"/>
    <n v="0"/>
    <n v="0"/>
    <n v="0"/>
    <n v="0"/>
    <n v="681.54000000000008"/>
    <n v="622496"/>
    <n v="323475.46929355466"/>
    <m/>
    <m/>
    <m/>
  </r>
  <r>
    <x v="2"/>
    <x v="26"/>
    <x v="0"/>
    <x v="60"/>
    <n v="0.70143653267792849"/>
    <n v="282.42"/>
    <n v="720"/>
    <n v="11.4"/>
    <n v="118.89"/>
    <n v="0"/>
    <n v="228.73"/>
    <n v="6.64"/>
    <n v="8.57"/>
    <n v="0"/>
    <n v="0"/>
    <n v="7.15"/>
    <n v="7.87"/>
    <n v="39.270000000000003"/>
    <n v="4.58"/>
    <n v="0.89"/>
    <n v="0"/>
    <n v="0"/>
    <n v="0"/>
    <n v="0"/>
    <n v="0"/>
    <n v="0"/>
    <n v="0"/>
    <n v="0"/>
    <n v="716.40999999999985"/>
    <n v="268460"/>
    <n v="274342.32133574423"/>
    <m/>
    <m/>
    <m/>
  </r>
  <r>
    <x v="2"/>
    <x v="26"/>
    <x v="0"/>
    <x v="61"/>
    <n v="0.76591017562428765"/>
    <n v="458.13"/>
    <n v="720"/>
    <n v="35.9"/>
    <n v="4.4800000000000004"/>
    <n v="5.94"/>
    <n v="40.840000000000003"/>
    <n v="52.01"/>
    <n v="4.26"/>
    <n v="5.17"/>
    <n v="4.28"/>
    <n v="19.84"/>
    <n v="5.78"/>
    <n v="38.71"/>
    <n v="2.5299999999999998"/>
    <n v="1.29"/>
    <n v="10.47"/>
    <n v="0"/>
    <n v="0"/>
    <n v="0"/>
    <n v="0"/>
    <n v="0"/>
    <n v="0"/>
    <n v="0"/>
    <n v="689.63"/>
    <n v="699239"/>
    <n v="453105.69623176905"/>
    <m/>
    <m/>
    <m/>
  </r>
  <r>
    <x v="2"/>
    <x v="26"/>
    <x v="9"/>
    <x v="62"/>
    <n v="0.63278844078646546"/>
    <n v="0"/>
    <n v="720"/>
    <n v="0"/>
    <n v="0"/>
    <n v="0"/>
    <n v="0"/>
    <n v="0"/>
    <n v="0"/>
    <n v="0"/>
    <n v="0"/>
    <n v="0"/>
    <n v="0"/>
    <n v="0"/>
    <n v="0"/>
    <n v="0"/>
    <n v="0"/>
    <n v="0"/>
    <n v="0"/>
    <n v="0"/>
    <n v="12"/>
    <n v="708"/>
    <n v="0"/>
    <n v="0"/>
    <n v="720"/>
    <n v="0"/>
    <n v="68070.77688583151"/>
    <m/>
    <m/>
    <m/>
  </r>
  <r>
    <x v="2"/>
    <x v="26"/>
    <x v="0"/>
    <x v="63"/>
    <n v="0.70852364194139184"/>
    <n v="469.48"/>
    <n v="720"/>
    <n v="25.86"/>
    <n v="14.9"/>
    <n v="6.74"/>
    <n v="39.49"/>
    <n v="71.989999999999995"/>
    <n v="4.38"/>
    <n v="2.08"/>
    <n v="0.66"/>
    <n v="14.71"/>
    <n v="6.98"/>
    <n v="28.76"/>
    <n v="1.7"/>
    <n v="0"/>
    <n v="1.27"/>
    <n v="0"/>
    <n v="0"/>
    <n v="0"/>
    <n v="0"/>
    <n v="0"/>
    <n v="0"/>
    <n v="3"/>
    <n v="692.31000000000006"/>
    <n v="740049"/>
    <n v="401857.63357825769"/>
    <m/>
    <m/>
    <m/>
  </r>
  <r>
    <x v="2"/>
    <x v="27"/>
    <x v="1"/>
    <x v="41"/>
    <n v="0.74540456666666677"/>
    <n v="485.72"/>
    <n v="744"/>
    <n v="46.36"/>
    <n v="0.56999999999999995"/>
    <n v="3.81"/>
    <n v="83.23"/>
    <n v="32.31"/>
    <n v="6.83"/>
    <n v="1.46"/>
    <n v="1.32"/>
    <n v="7.07"/>
    <n v="21.05"/>
    <n v="34.75"/>
    <n v="1.42"/>
    <n v="5.75"/>
    <n v="0"/>
    <n v="0"/>
    <n v="0"/>
    <n v="0"/>
    <n v="0"/>
    <n v="0"/>
    <n v="0"/>
    <n v="0"/>
    <n v="731.65000000000009"/>
    <n v="1215000"/>
    <n v="1165489.6457265527"/>
    <m/>
    <m/>
    <m/>
  </r>
  <r>
    <x v="2"/>
    <x v="27"/>
    <x v="2"/>
    <x v="42"/>
    <n v="0.67101163250107909"/>
    <n v="469.03"/>
    <n v="744"/>
    <n v="98.59"/>
    <n v="0.77"/>
    <n v="16.899999999999999"/>
    <n v="20.64"/>
    <n v="65.19"/>
    <n v="3.06"/>
    <n v="14.46"/>
    <n v="1.05"/>
    <n v="5"/>
    <n v="8.11"/>
    <n v="15.29"/>
    <n v="1.88"/>
    <n v="5.75"/>
    <n v="0"/>
    <n v="0"/>
    <n v="0"/>
    <n v="0"/>
    <n v="0"/>
    <n v="0"/>
    <n v="0"/>
    <n v="0"/>
    <n v="725.71999999999991"/>
    <n v="1105367"/>
    <n v="325524.93800533784"/>
    <m/>
    <m/>
    <m/>
  </r>
  <r>
    <x v="2"/>
    <x v="27"/>
    <x v="2"/>
    <x v="43"/>
    <n v="0.67241705007002495"/>
    <n v="491.31"/>
    <n v="744"/>
    <n v="77.77"/>
    <n v="0"/>
    <n v="5.88"/>
    <n v="33.47"/>
    <n v="61.67"/>
    <n v="2.71"/>
    <n v="20.49"/>
    <n v="2.85"/>
    <n v="10.19"/>
    <n v="13.74"/>
    <n v="-8.59"/>
    <n v="3.42"/>
    <n v="1.1399999999999999"/>
    <n v="0"/>
    <n v="0"/>
    <n v="0"/>
    <n v="0"/>
    <n v="0"/>
    <n v="0"/>
    <n v="0"/>
    <n v="0"/>
    <n v="716.05"/>
    <n v="1122240"/>
    <n v="813706.18117170944"/>
    <m/>
    <m/>
    <m/>
  </r>
  <r>
    <x v="2"/>
    <x v="27"/>
    <x v="2"/>
    <x v="44"/>
    <n v="0.61782148870977227"/>
    <n v="477.33"/>
    <n v="744"/>
    <n v="99.07"/>
    <n v="0"/>
    <n v="6.26"/>
    <n v="11.21"/>
    <n v="21.33"/>
    <n v="0.52"/>
    <n v="9.6999999999999993"/>
    <n v="0.4"/>
    <n v="9.25"/>
    <n v="0.63"/>
    <n v="56.16"/>
    <n v="1.76"/>
    <n v="0.71"/>
    <n v="0"/>
    <n v="0"/>
    <n v="0"/>
    <n v="0"/>
    <n v="0"/>
    <n v="0"/>
    <n v="0"/>
    <n v="0"/>
    <n v="694.32999999999993"/>
    <n v="1269600"/>
    <n v="1399367.6893147039"/>
    <m/>
    <m/>
    <m/>
  </r>
  <r>
    <x v="2"/>
    <x v="27"/>
    <x v="2"/>
    <x v="45"/>
    <n v="0.626"/>
    <n v="412.85"/>
    <n v="744"/>
    <n v="104.28"/>
    <n v="1.55"/>
    <n v="2.52"/>
    <n v="20.5"/>
    <n v="21.45"/>
    <n v="1.6"/>
    <n v="5.56"/>
    <n v="1.66"/>
    <n v="25.37"/>
    <n v="4.21"/>
    <n v="90.99"/>
    <n v="2.83"/>
    <n v="3.51"/>
    <n v="0"/>
    <n v="0"/>
    <n v="0"/>
    <n v="0"/>
    <n v="0"/>
    <n v="0"/>
    <n v="0"/>
    <n v="0"/>
    <n v="698.88"/>
    <n v="1070855"/>
    <n v="1156167.4614380558"/>
    <m/>
    <m/>
    <m/>
  </r>
  <r>
    <x v="2"/>
    <x v="27"/>
    <x v="6"/>
    <x v="46"/>
    <n v="0.61838199732905974"/>
    <n v="457.05"/>
    <n v="744"/>
    <n v="125.64"/>
    <n v="11.5"/>
    <n v="7.57"/>
    <n v="20.13"/>
    <n v="24.59"/>
    <n v="3.35"/>
    <n v="2.04"/>
    <n v="0.62"/>
    <n v="16.059999999999999"/>
    <n v="0.61"/>
    <n v="29.98"/>
    <n v="3.81"/>
    <n v="11.07"/>
    <n v="0"/>
    <n v="0"/>
    <n v="0"/>
    <n v="0"/>
    <n v="0"/>
    <n v="0"/>
    <n v="0"/>
    <n v="0"/>
    <n v="714.02"/>
    <n v="1006647"/>
    <n v="824789.00245565688"/>
    <m/>
    <m/>
    <m/>
  </r>
  <r>
    <x v="2"/>
    <x v="27"/>
    <x v="4"/>
    <x v="47"/>
    <n v="0.71599503628715677"/>
    <n v="378.66"/>
    <n v="744"/>
    <n v="83.74"/>
    <n v="0"/>
    <n v="26.41"/>
    <n v="90.3"/>
    <n v="0.19"/>
    <n v="0.2"/>
    <n v="4.03"/>
    <n v="0"/>
    <n v="7.66"/>
    <n v="0.17"/>
    <n v="32.49"/>
    <n v="0.32"/>
    <n v="0"/>
    <n v="0"/>
    <n v="2.4900000000000002"/>
    <n v="0"/>
    <n v="0"/>
    <n v="0"/>
    <n v="0"/>
    <n v="0"/>
    <n v="0"/>
    <n v="626.66"/>
    <n v="292680"/>
    <n v="300490.50075100333"/>
    <m/>
    <m/>
    <m/>
  </r>
  <r>
    <x v="2"/>
    <x v="27"/>
    <x v="4"/>
    <x v="48"/>
    <n v="0.72165156208032299"/>
    <n v="142.88"/>
    <n v="744"/>
    <n v="29.02"/>
    <n v="0"/>
    <n v="1.57"/>
    <n v="17.96"/>
    <n v="0"/>
    <n v="0.33"/>
    <n v="2.0299999999999998"/>
    <n v="0"/>
    <n v="3.46"/>
    <n v="0.02"/>
    <n v="11.12"/>
    <n v="0.1"/>
    <n v="0"/>
    <n v="0"/>
    <n v="63.81"/>
    <n v="0"/>
    <n v="0"/>
    <n v="0"/>
    <n v="0"/>
    <n v="0"/>
    <n v="0"/>
    <n v="272.3"/>
    <n v="101520"/>
    <n v="286735.82125467074"/>
    <m/>
    <m/>
    <m/>
  </r>
  <r>
    <x v="2"/>
    <x v="27"/>
    <x v="8"/>
    <x v="49"/>
    <n v="0.72580682677469133"/>
    <n v="449.82"/>
    <n v="744"/>
    <n v="128.36000000000001"/>
    <n v="3.19"/>
    <n v="11.17"/>
    <n v="44.65"/>
    <n v="2.71"/>
    <n v="7.51"/>
    <n v="23.06"/>
    <n v="1.1499999999999999"/>
    <n v="24.32"/>
    <n v="2.2799999999999998"/>
    <n v="34.1"/>
    <n v="1.73"/>
    <n v="7.62"/>
    <n v="0"/>
    <n v="0"/>
    <n v="0"/>
    <n v="0"/>
    <n v="0"/>
    <n v="0"/>
    <n v="0"/>
    <n v="0"/>
    <n v="741.67000000000007"/>
    <n v="267104"/>
    <n v="222475.91156248507"/>
    <m/>
    <m/>
    <m/>
  </r>
  <r>
    <x v="2"/>
    <x v="27"/>
    <x v="8"/>
    <x v="50"/>
    <n v="0.75145734698480549"/>
    <n v="507.43"/>
    <n v="744"/>
    <n v="100.84"/>
    <n v="1.79"/>
    <n v="9.4499999999999993"/>
    <n v="29.18"/>
    <n v="0.83"/>
    <n v="11.94"/>
    <n v="38.950000000000003"/>
    <n v="1.53"/>
    <n v="16.37"/>
    <n v="3.29"/>
    <n v="8.68"/>
    <n v="5.32"/>
    <n v="0.86"/>
    <n v="0"/>
    <n v="0"/>
    <n v="0"/>
    <n v="0"/>
    <n v="0"/>
    <n v="0"/>
    <n v="0"/>
    <n v="0"/>
    <n v="736.46"/>
    <n v="303748"/>
    <n v="459684.32810349937"/>
    <m/>
    <m/>
    <m/>
  </r>
  <r>
    <x v="2"/>
    <x v="27"/>
    <x v="8"/>
    <x v="51"/>
    <n v="0.7637050331116042"/>
    <n v="511.32"/>
    <n v="744"/>
    <n v="87.9"/>
    <n v="4.63"/>
    <n v="3.23"/>
    <n v="30.53"/>
    <n v="1.73"/>
    <n v="6.46"/>
    <n v="34.270000000000003"/>
    <n v="0"/>
    <n v="30.05"/>
    <n v="2.2599999999999998"/>
    <n v="21.25"/>
    <n v="3.4"/>
    <n v="0.6"/>
    <n v="0"/>
    <n v="0"/>
    <n v="0"/>
    <n v="0"/>
    <n v="0"/>
    <n v="0"/>
    <n v="0"/>
    <n v="0"/>
    <n v="737.63"/>
    <n v="327617"/>
    <n v="346866.69762558822"/>
    <m/>
    <m/>
    <m/>
  </r>
  <r>
    <x v="2"/>
    <x v="27"/>
    <x v="8"/>
    <x v="52"/>
    <n v="0.74875105232954542"/>
    <n v="474.34"/>
    <n v="744"/>
    <n v="92.28"/>
    <n v="2.56"/>
    <n v="0.48"/>
    <n v="88.74"/>
    <n v="2.7"/>
    <n v="7.26"/>
    <n v="25.86"/>
    <n v="0"/>
    <n v="22.24"/>
    <n v="1.97"/>
    <n v="-23.71"/>
    <n v="1.33"/>
    <n v="0.36"/>
    <n v="0"/>
    <n v="0"/>
    <n v="0"/>
    <n v="0"/>
    <n v="0"/>
    <n v="0"/>
    <n v="0"/>
    <n v="0"/>
    <n v="696.41"/>
    <n v="249460"/>
    <n v="138099.22409851477"/>
    <m/>
    <m/>
    <m/>
  </r>
  <r>
    <x v="2"/>
    <x v="27"/>
    <x v="4"/>
    <x v="53"/>
    <n v="0.72165151077330081"/>
    <n v="383.09"/>
    <n v="744"/>
    <n v="73.8"/>
    <n v="1.51"/>
    <n v="2.39"/>
    <n v="163.15"/>
    <n v="0.5"/>
    <n v="2.7"/>
    <n v="8.86"/>
    <n v="0"/>
    <n v="13.57"/>
    <n v="0.5"/>
    <n v="-0.06"/>
    <n v="1.48"/>
    <n v="0.03"/>
    <n v="0"/>
    <n v="45.11"/>
    <n v="0"/>
    <n v="0"/>
    <n v="0"/>
    <n v="0"/>
    <n v="0"/>
    <n v="0"/>
    <n v="696.63"/>
    <n v="311880"/>
    <n v="386018.56701209326"/>
    <m/>
    <m/>
    <m/>
  </r>
  <r>
    <x v="2"/>
    <x v="27"/>
    <x v="0"/>
    <x v="54"/>
    <n v="0.63938618896116128"/>
    <n v="283.42"/>
    <n v="744"/>
    <n v="29.62"/>
    <n v="0.54"/>
    <n v="6.47"/>
    <n v="172.77"/>
    <n v="28.12"/>
    <n v="1.24"/>
    <n v="4.08"/>
    <n v="0.06"/>
    <n v="10.15"/>
    <n v="10.6"/>
    <n v="13.56"/>
    <n v="1.38"/>
    <n v="4.9000000000000004"/>
    <n v="0"/>
    <n v="0"/>
    <n v="0"/>
    <n v="0"/>
    <n v="0"/>
    <n v="0"/>
    <n v="0"/>
    <n v="0"/>
    <n v="566.91000000000008"/>
    <n v="359760"/>
    <n v="605489.95049146144"/>
    <m/>
    <m/>
    <m/>
  </r>
  <r>
    <x v="2"/>
    <x v="27"/>
    <x v="0"/>
    <x v="55"/>
    <n v="0.75923299621212126"/>
    <n v="350.85"/>
    <n v="744"/>
    <n v="35.25"/>
    <n v="1.62"/>
    <n v="3.26"/>
    <n v="254.49"/>
    <n v="39.590000000000003"/>
    <n v="1.58"/>
    <n v="4.28"/>
    <n v="1.1000000000000001"/>
    <n v="20.83"/>
    <n v="8.17"/>
    <n v="9.0500000000000007"/>
    <n v="1.7"/>
    <n v="3.46"/>
    <n v="0"/>
    <n v="0"/>
    <n v="0"/>
    <n v="0"/>
    <n v="0"/>
    <n v="0"/>
    <n v="0"/>
    <n v="0"/>
    <n v="735.23"/>
    <n v="470337"/>
    <n v="592581.92261548934"/>
    <m/>
    <m/>
    <m/>
  </r>
  <r>
    <x v="2"/>
    <x v="27"/>
    <x v="0"/>
    <x v="56"/>
    <n v="0.70703281746031754"/>
    <n v="524.47"/>
    <n v="744"/>
    <n v="55.71"/>
    <n v="0.72"/>
    <n v="9.99"/>
    <n v="20.59"/>
    <n v="56.91"/>
    <n v="3.49"/>
    <n v="4.26"/>
    <n v="1.39"/>
    <n v="26.14"/>
    <n v="9.64"/>
    <n v="19"/>
    <n v="2.8"/>
    <n v="2.12"/>
    <n v="0"/>
    <n v="0"/>
    <n v="0"/>
    <n v="0"/>
    <n v="0"/>
    <n v="0"/>
    <n v="0"/>
    <n v="0"/>
    <n v="737.23"/>
    <n v="791303"/>
    <n v="637703.91674302204"/>
    <m/>
    <m/>
    <m/>
  </r>
  <r>
    <x v="2"/>
    <x v="27"/>
    <x v="0"/>
    <x v="57"/>
    <n v="0.55210991245626351"/>
    <n v="244"/>
    <n v="744"/>
    <n v="43.31"/>
    <n v="0"/>
    <n v="1.71"/>
    <n v="358.76"/>
    <n v="16.36"/>
    <n v="1.17"/>
    <n v="4.04"/>
    <n v="0"/>
    <n v="18.690000000000001"/>
    <n v="12.5"/>
    <n v="6.53"/>
    <n v="0.72"/>
    <n v="1.62"/>
    <n v="0"/>
    <n v="0"/>
    <n v="0"/>
    <n v="0"/>
    <n v="0"/>
    <n v="0"/>
    <n v="0"/>
    <n v="0"/>
    <n v="709.41000000000008"/>
    <n v="277501"/>
    <n v="296689.14087297115"/>
    <m/>
    <m/>
    <m/>
  </r>
  <r>
    <x v="2"/>
    <x v="27"/>
    <x v="0"/>
    <x v="58"/>
    <n v="0.7653578901467506"/>
    <n v="465.54"/>
    <n v="744"/>
    <n v="16.899999999999999"/>
    <n v="2.97"/>
    <n v="1.75"/>
    <n v="103.67"/>
    <n v="65.239999999999995"/>
    <n v="1.19"/>
    <n v="5.12"/>
    <n v="0"/>
    <n v="15.79"/>
    <n v="3.15"/>
    <n v="26.63"/>
    <n v="0.84"/>
    <n v="0"/>
    <n v="0"/>
    <n v="0"/>
    <n v="0"/>
    <n v="0"/>
    <n v="0"/>
    <n v="0"/>
    <n v="0"/>
    <n v="0"/>
    <n v="708.79"/>
    <n v="788718"/>
    <n v="721530.53300286224"/>
    <m/>
    <m/>
    <m/>
  </r>
  <r>
    <x v="2"/>
    <x v="27"/>
    <x v="0"/>
    <x v="59"/>
    <n v="0.70339404323503718"/>
    <n v="492.9"/>
    <n v="744"/>
    <n v="48.06"/>
    <n v="0.45"/>
    <n v="3.24"/>
    <n v="37.729999999999997"/>
    <n v="69.180000000000007"/>
    <n v="1.29"/>
    <n v="2.57"/>
    <n v="1.61"/>
    <n v="22.25"/>
    <n v="18.5"/>
    <n v="19.47"/>
    <n v="3.28"/>
    <n v="0"/>
    <n v="0"/>
    <n v="0"/>
    <n v="0"/>
    <n v="0"/>
    <n v="0"/>
    <n v="0"/>
    <n v="0"/>
    <n v="0"/>
    <n v="720.53"/>
    <n v="700100"/>
    <n v="991242.86397696089"/>
    <m/>
    <m/>
    <m/>
  </r>
  <r>
    <x v="2"/>
    <x v="27"/>
    <x v="0"/>
    <x v="60"/>
    <n v="0.70143653267792849"/>
    <n v="205.33"/>
    <n v="744"/>
    <n v="34.9"/>
    <n v="18.670000000000002"/>
    <n v="0.24"/>
    <n v="355.73"/>
    <n v="5.34"/>
    <n v="3"/>
    <n v="1.02"/>
    <n v="0"/>
    <n v="9.18"/>
    <n v="4.78"/>
    <n v="2.99"/>
    <n v="5.36"/>
    <n v="1.48"/>
    <n v="0"/>
    <n v="96"/>
    <n v="0"/>
    <n v="0"/>
    <n v="0"/>
    <n v="0"/>
    <n v="0"/>
    <n v="0"/>
    <n v="744.0200000000001"/>
    <n v="200550"/>
    <n v="296162.28261422837"/>
    <m/>
    <m/>
    <m/>
  </r>
  <r>
    <x v="2"/>
    <x v="27"/>
    <x v="0"/>
    <x v="61"/>
    <n v="0.76591017562428765"/>
    <n v="440.43"/>
    <n v="744"/>
    <n v="36.4"/>
    <n v="2.1800000000000002"/>
    <n v="2.85"/>
    <n v="91.93"/>
    <n v="51.49"/>
    <n v="1.61"/>
    <n v="4.5199999999999996"/>
    <n v="0"/>
    <n v="14.38"/>
    <n v="6.64"/>
    <n v="10.46"/>
    <n v="2.34"/>
    <n v="1.95"/>
    <n v="0"/>
    <n v="0"/>
    <n v="0"/>
    <n v="0"/>
    <n v="0"/>
    <n v="0"/>
    <n v="0"/>
    <n v="0"/>
    <n v="667.18000000000006"/>
    <n v="654872"/>
    <n v="940646.89467100159"/>
    <m/>
    <m/>
    <m/>
  </r>
  <r>
    <x v="2"/>
    <x v="27"/>
    <x v="9"/>
    <x v="62"/>
    <n v="0.63278844078646546"/>
    <n v="492.65"/>
    <n v="744"/>
    <n v="8.01"/>
    <n v="1.39"/>
    <n v="0"/>
    <n v="9.44"/>
    <n v="0"/>
    <n v="7.0000000000000007E-2"/>
    <n v="0"/>
    <n v="0"/>
    <n v="0.56000000000000005"/>
    <n v="0.55000000000000004"/>
    <n v="75.19"/>
    <n v="0.06"/>
    <n v="0"/>
    <n v="0"/>
    <n v="0"/>
    <n v="0"/>
    <n v="92"/>
    <n v="48"/>
    <n v="9"/>
    <n v="7"/>
    <n v="0"/>
    <n v="744.03"/>
    <n v="2658960"/>
    <n v="2227683.4299769285"/>
    <m/>
    <m/>
    <m/>
  </r>
  <r>
    <x v="2"/>
    <x v="27"/>
    <x v="0"/>
    <x v="63"/>
    <n v="0.70852364194139184"/>
    <n v="316.72000000000003"/>
    <n v="744"/>
    <n v="15.61"/>
    <n v="1.21"/>
    <n v="28.7"/>
    <n v="174.65"/>
    <n v="48.66"/>
    <n v="1.75"/>
    <n v="6.23"/>
    <n v="2.0699999999999998"/>
    <n v="33.29"/>
    <n v="2.74"/>
    <n v="0"/>
    <n v="0.86"/>
    <n v="0"/>
    <n v="0"/>
    <n v="0"/>
    <n v="0"/>
    <n v="0"/>
    <n v="0"/>
    <n v="0"/>
    <n v="0"/>
    <n v="0"/>
    <n v="632.49000000000012"/>
    <n v="547304"/>
    <n v="0"/>
    <m/>
    <m/>
    <m/>
  </r>
  <r>
    <x v="2"/>
    <x v="28"/>
    <x v="1"/>
    <x v="41"/>
    <n v="0.74540456666666677"/>
    <n v="552.16999999999996"/>
    <n v="744"/>
    <n v="44.09"/>
    <n v="8.86"/>
    <n v="3.63"/>
    <n v="25.41"/>
    <n v="14.06"/>
    <n v="5.44"/>
    <n v="3.7"/>
    <n v="0"/>
    <n v="0.83"/>
    <n v="21.99"/>
    <n v="48.18"/>
    <n v="2.35"/>
    <n v="0.84"/>
    <n v="0"/>
    <n v="0"/>
    <n v="0"/>
    <n v="0"/>
    <n v="0"/>
    <n v="0"/>
    <n v="0"/>
    <n v="0"/>
    <n v="731.55"/>
    <n v="1397160"/>
    <n v="1147844.7507153864"/>
    <m/>
    <m/>
    <m/>
  </r>
  <r>
    <x v="2"/>
    <x v="28"/>
    <x v="2"/>
    <x v="42"/>
    <n v="0.67101163250107909"/>
    <n v="418.16"/>
    <n v="744"/>
    <n v="68.64"/>
    <n v="13.88"/>
    <n v="31.92"/>
    <n v="29.55"/>
    <n v="72.33"/>
    <n v="3.04"/>
    <n v="15.22"/>
    <n v="0"/>
    <n v="5.65"/>
    <n v="18.600000000000001"/>
    <n v="37.69"/>
    <n v="1.54"/>
    <n v="3"/>
    <n v="0"/>
    <n v="0"/>
    <n v="0"/>
    <n v="0"/>
    <n v="0"/>
    <n v="0"/>
    <n v="0"/>
    <n v="0"/>
    <n v="719.22"/>
    <n v="1000080"/>
    <n v="922771.6658415061"/>
    <m/>
    <m/>
    <m/>
  </r>
  <r>
    <x v="2"/>
    <x v="28"/>
    <x v="2"/>
    <x v="43"/>
    <n v="0.67241705007002495"/>
    <n v="517.88"/>
    <n v="744"/>
    <n v="65.66"/>
    <n v="5.62"/>
    <n v="11.24"/>
    <n v="22.66"/>
    <n v="53.49"/>
    <n v="3.23"/>
    <n v="13.77"/>
    <n v="0.86"/>
    <n v="10.53"/>
    <n v="5.0199999999999996"/>
    <n v="1.06"/>
    <n v="3.1"/>
    <n v="1.75"/>
    <n v="0"/>
    <n v="0"/>
    <n v="0"/>
    <n v="0"/>
    <n v="0"/>
    <n v="0"/>
    <n v="0"/>
    <n v="0"/>
    <n v="715.87"/>
    <n v="1234177"/>
    <n v="984473.66067597107"/>
    <m/>
    <m/>
    <m/>
  </r>
  <r>
    <x v="2"/>
    <x v="28"/>
    <x v="2"/>
    <x v="44"/>
    <n v="0.61782148870977227"/>
    <n v="432.18"/>
    <n v="744"/>
    <n v="179.35"/>
    <n v="9.99"/>
    <n v="3.68"/>
    <n v="13.85"/>
    <n v="20.239999999999998"/>
    <n v="7.77"/>
    <n v="38.32"/>
    <n v="0.15"/>
    <n v="11.34"/>
    <n v="1.84"/>
    <n v="2.14"/>
    <n v="4.9000000000000004"/>
    <n v="0.04"/>
    <n v="0.11"/>
    <n v="0"/>
    <n v="0"/>
    <n v="0"/>
    <n v="0"/>
    <n v="0"/>
    <n v="0"/>
    <n v="0"/>
    <n v="725.9"/>
    <n v="990000"/>
    <n v="997647.38774726447"/>
    <m/>
    <m/>
    <m/>
  </r>
  <r>
    <x v="2"/>
    <x v="28"/>
    <x v="2"/>
    <x v="45"/>
    <n v="0.626"/>
    <n v="524.24"/>
    <n v="744"/>
    <n v="100.41"/>
    <n v="9.8699999999999992"/>
    <n v="7.14"/>
    <n v="13.3"/>
    <n v="22.15"/>
    <n v="7.62"/>
    <n v="15.2"/>
    <n v="0"/>
    <n v="22.11"/>
    <n v="6.44"/>
    <n v="-5.22"/>
    <n v="4.8600000000000003"/>
    <n v="0.05"/>
    <n v="0"/>
    <n v="0"/>
    <n v="0"/>
    <n v="0"/>
    <n v="0"/>
    <n v="0"/>
    <n v="0"/>
    <n v="0"/>
    <n v="728.17000000000007"/>
    <n v="1189176"/>
    <n v="470816.71134422941"/>
    <m/>
    <m/>
    <m/>
  </r>
  <r>
    <x v="2"/>
    <x v="28"/>
    <x v="6"/>
    <x v="46"/>
    <n v="0.61838199732905974"/>
    <n v="388.17"/>
    <n v="744"/>
    <n v="124.18"/>
    <n v="53.85"/>
    <n v="9.17"/>
    <n v="30.03"/>
    <n v="20.9"/>
    <n v="5.22"/>
    <n v="1.54"/>
    <n v="0"/>
    <n v="17.850000000000001"/>
    <n v="2.12"/>
    <n v="32.33"/>
    <n v="2.74"/>
    <n v="9.89"/>
    <n v="0"/>
    <n v="0"/>
    <n v="0"/>
    <n v="0"/>
    <n v="0"/>
    <n v="0"/>
    <n v="0"/>
    <n v="0"/>
    <n v="697.99"/>
    <n v="876610"/>
    <n v="792306.18671223312"/>
    <m/>
    <m/>
    <m/>
  </r>
  <r>
    <x v="2"/>
    <x v="28"/>
    <x v="4"/>
    <x v="47"/>
    <n v="0.71599503628715677"/>
    <n v="503.29"/>
    <n v="744"/>
    <n v="141.41"/>
    <n v="0"/>
    <n v="0"/>
    <n v="5.72"/>
    <n v="0"/>
    <n v="0.34"/>
    <n v="2.77"/>
    <n v="1.21"/>
    <n v="0.6"/>
    <n v="1.33"/>
    <n v="54.4"/>
    <n v="0.71"/>
    <n v="2"/>
    <n v="0"/>
    <n v="0"/>
    <n v="0"/>
    <n v="0"/>
    <n v="0"/>
    <n v="0"/>
    <n v="0"/>
    <n v="0"/>
    <n v="713.78000000000009"/>
    <n v="392640"/>
    <n v="180240"/>
    <m/>
    <m/>
    <m/>
  </r>
  <r>
    <x v="2"/>
    <x v="28"/>
    <x v="4"/>
    <x v="48"/>
    <n v="0.72165156208032299"/>
    <n v="424.38"/>
    <n v="744"/>
    <n v="221.71"/>
    <n v="10.56"/>
    <n v="2.59"/>
    <n v="18.739999999999998"/>
    <n v="0.06"/>
    <n v="1.49"/>
    <n v="2.08"/>
    <n v="8.76"/>
    <n v="4.41"/>
    <n v="0.9"/>
    <n v="35.369999999999997"/>
    <n v="0.81"/>
    <n v="0.6"/>
    <n v="0"/>
    <n v="0"/>
    <n v="0"/>
    <n v="0"/>
    <n v="0"/>
    <n v="0"/>
    <n v="0"/>
    <n v="0"/>
    <n v="732.46"/>
    <n v="328080"/>
    <n v="204385.66801705025"/>
    <m/>
    <m/>
    <m/>
  </r>
  <r>
    <x v="2"/>
    <x v="28"/>
    <x v="8"/>
    <x v="49"/>
    <n v="0.72580682677469133"/>
    <n v="555.03"/>
    <n v="744"/>
    <n v="82.11"/>
    <n v="1.63"/>
    <n v="3.96"/>
    <n v="60.96"/>
    <n v="2.1"/>
    <n v="5.51"/>
    <n v="12.19"/>
    <n v="0"/>
    <n v="5.72"/>
    <n v="7.65"/>
    <n v="0.41"/>
    <n v="1.1100000000000001"/>
    <n v="0.92"/>
    <n v="0"/>
    <n v="0"/>
    <n v="0"/>
    <n v="0"/>
    <n v="0"/>
    <n v="0"/>
    <n v="0"/>
    <n v="0"/>
    <n v="739.3"/>
    <n v="336109"/>
    <n v="142510.86801471951"/>
    <m/>
    <m/>
    <m/>
  </r>
  <r>
    <x v="2"/>
    <x v="28"/>
    <x v="8"/>
    <x v="50"/>
    <n v="0.75145734698480549"/>
    <n v="433.08"/>
    <n v="744"/>
    <n v="116.34"/>
    <n v="5.82"/>
    <n v="9.82"/>
    <n v="19.98"/>
    <n v="0.94"/>
    <n v="21.1"/>
    <n v="47.93"/>
    <n v="0.39"/>
    <n v="1.62"/>
    <n v="5.35"/>
    <n v="64.680000000000007"/>
    <n v="6.19"/>
    <n v="0.41"/>
    <n v="0"/>
    <n v="0"/>
    <n v="0"/>
    <n v="0"/>
    <n v="0"/>
    <n v="0"/>
    <n v="0"/>
    <n v="0"/>
    <n v="733.65"/>
    <n v="284404"/>
    <n v="289583.60273073002"/>
    <m/>
    <m/>
    <m/>
  </r>
  <r>
    <x v="2"/>
    <x v="28"/>
    <x v="8"/>
    <x v="51"/>
    <n v="0.7637050331116042"/>
    <n v="494.27"/>
    <n v="744"/>
    <n v="97.7"/>
    <n v="2.63"/>
    <n v="1.98"/>
    <n v="31.35"/>
    <n v="0.42"/>
    <n v="9.3699999999999992"/>
    <n v="31.03"/>
    <n v="0.83"/>
    <n v="7.57"/>
    <n v="5.47"/>
    <n v="55.08"/>
    <n v="2.7"/>
    <n v="0.1"/>
    <n v="0"/>
    <n v="0"/>
    <n v="0"/>
    <n v="0"/>
    <n v="0"/>
    <n v="0"/>
    <n v="0"/>
    <n v="0"/>
    <n v="740.5"/>
    <n v="325984"/>
    <n v="318862.11768053565"/>
    <m/>
    <m/>
    <m/>
  </r>
  <r>
    <x v="2"/>
    <x v="28"/>
    <x v="8"/>
    <x v="52"/>
    <n v="0.74875105232954542"/>
    <n v="527.86"/>
    <n v="744"/>
    <n v="95.17"/>
    <n v="7.19"/>
    <n v="2.27"/>
    <n v="20.309999999999999"/>
    <n v="1.38"/>
    <n v="9.61"/>
    <n v="26.22"/>
    <n v="0"/>
    <n v="6.91"/>
    <n v="6.26"/>
    <n v="35.1"/>
    <n v="1.82"/>
    <n v="0"/>
    <n v="0"/>
    <n v="0"/>
    <n v="0"/>
    <n v="0"/>
    <n v="0"/>
    <n v="0"/>
    <n v="0"/>
    <n v="0"/>
    <n v="740.1"/>
    <n v="341676"/>
    <n v="203200"/>
    <m/>
    <m/>
    <m/>
  </r>
  <r>
    <x v="2"/>
    <x v="28"/>
    <x v="4"/>
    <x v="53"/>
    <n v="0.72165151077330081"/>
    <n v="482.79"/>
    <n v="744"/>
    <n v="142.83000000000001"/>
    <n v="6.4"/>
    <n v="0.52"/>
    <n v="63.33"/>
    <n v="0.2"/>
    <n v="2.5299999999999998"/>
    <n v="5.45"/>
    <n v="2.16"/>
    <n v="7.33"/>
    <n v="3.47"/>
    <n v="21.55"/>
    <n v="0.78"/>
    <n v="0"/>
    <n v="0"/>
    <n v="0"/>
    <n v="0"/>
    <n v="0"/>
    <n v="0"/>
    <n v="0"/>
    <n v="0"/>
    <n v="0"/>
    <n v="739.34"/>
    <n v="423120"/>
    <n v="271806.73454187112"/>
    <m/>
    <m/>
    <m/>
  </r>
  <r>
    <x v="2"/>
    <x v="28"/>
    <x v="0"/>
    <x v="54"/>
    <n v="0.63938618896116128"/>
    <n v="336.65"/>
    <n v="744"/>
    <n v="43.42"/>
    <n v="86.54"/>
    <n v="11.81"/>
    <n v="131.5"/>
    <n v="29.18"/>
    <n v="5.14"/>
    <n v="11.1"/>
    <n v="0"/>
    <n v="5.01"/>
    <n v="5.26"/>
    <n v="35.090000000000003"/>
    <n v="1.49"/>
    <n v="0"/>
    <n v="29.81"/>
    <n v="0"/>
    <n v="0"/>
    <n v="0"/>
    <n v="0"/>
    <n v="0"/>
    <n v="0"/>
    <n v="0"/>
    <n v="732"/>
    <n v="452373"/>
    <n v="248282"/>
    <m/>
    <m/>
    <m/>
  </r>
  <r>
    <x v="2"/>
    <x v="28"/>
    <x v="0"/>
    <x v="55"/>
    <n v="0.75923299621212126"/>
    <n v="526.67999999999995"/>
    <n v="744"/>
    <n v="47.14"/>
    <n v="34.450000000000003"/>
    <n v="5.96"/>
    <n v="85.96"/>
    <n v="77.400000000000006"/>
    <n v="8.98"/>
    <n v="10.42"/>
    <n v="1.34"/>
    <n v="2.6"/>
    <n v="15.01"/>
    <n v="-84.12"/>
    <n v="3.88"/>
    <n v="0.2"/>
    <n v="0"/>
    <n v="0"/>
    <n v="0"/>
    <n v="0"/>
    <n v="0"/>
    <n v="0"/>
    <n v="0"/>
    <n v="0"/>
    <n v="735.89999999999986"/>
    <n v="577704"/>
    <n v="314220.8143701498"/>
    <m/>
    <m/>
    <m/>
  </r>
  <r>
    <x v="2"/>
    <x v="28"/>
    <x v="0"/>
    <x v="56"/>
    <n v="0.70703281746031754"/>
    <n v="497.38"/>
    <n v="744"/>
    <n v="33.96"/>
    <n v="5.42"/>
    <n v="1.31"/>
    <n v="82.42"/>
    <n v="49.83"/>
    <n v="5.74"/>
    <n v="4.99"/>
    <n v="0"/>
    <n v="11.73"/>
    <n v="7.13"/>
    <n v="26.38"/>
    <n v="2.41"/>
    <n v="0"/>
    <n v="3.31"/>
    <n v="0"/>
    <n v="0"/>
    <n v="0"/>
    <n v="0"/>
    <n v="0"/>
    <n v="0"/>
    <n v="0"/>
    <n v="732.01"/>
    <n v="745456"/>
    <n v="575307.39931104949"/>
    <m/>
    <m/>
    <m/>
  </r>
  <r>
    <x v="2"/>
    <x v="28"/>
    <x v="0"/>
    <x v="57"/>
    <n v="0.55210991245626351"/>
    <n v="238.59"/>
    <n v="744"/>
    <n v="172.81"/>
    <n v="0.79"/>
    <n v="0.38"/>
    <n v="226.01"/>
    <n v="16.88"/>
    <n v="3.45"/>
    <n v="5.24"/>
    <n v="0"/>
    <n v="7.22"/>
    <n v="5.56"/>
    <n v="11.54"/>
    <n v="1.21"/>
    <n v="0.84"/>
    <n v="36.700000000000003"/>
    <n v="0"/>
    <n v="0"/>
    <n v="0"/>
    <n v="0"/>
    <n v="0"/>
    <n v="0"/>
    <n v="0"/>
    <n v="727.22"/>
    <n v="262062"/>
    <n v="169655.6363400784"/>
    <m/>
    <m/>
    <m/>
  </r>
  <r>
    <x v="2"/>
    <x v="28"/>
    <x v="0"/>
    <x v="58"/>
    <n v="0.7653578901467506"/>
    <n v="514.65"/>
    <n v="744"/>
    <n v="20.74"/>
    <n v="1.46"/>
    <n v="0.51"/>
    <n v="50.68"/>
    <n v="54.79"/>
    <n v="2.76"/>
    <n v="6.22"/>
    <n v="0.24"/>
    <n v="5.18"/>
    <n v="3.83"/>
    <n v="68.16"/>
    <n v="1.39"/>
    <n v="1.79"/>
    <n v="0"/>
    <n v="0"/>
    <n v="0"/>
    <n v="0"/>
    <n v="0"/>
    <n v="0"/>
    <n v="0"/>
    <n v="0"/>
    <n v="732.4"/>
    <n v="863568"/>
    <n v="647136.25793939899"/>
    <m/>
    <m/>
    <m/>
  </r>
  <r>
    <x v="2"/>
    <x v="28"/>
    <x v="0"/>
    <x v="59"/>
    <n v="0.70339404323503718"/>
    <n v="498.42"/>
    <n v="744"/>
    <n v="43.96"/>
    <n v="12.59"/>
    <n v="5.6"/>
    <n v="25.85"/>
    <n v="60.73"/>
    <n v="6.13"/>
    <n v="3.44"/>
    <n v="0"/>
    <n v="10.35"/>
    <n v="5.87"/>
    <n v="47.66"/>
    <n v="2.27"/>
    <n v="0.31"/>
    <n v="12.51"/>
    <n v="0"/>
    <n v="0"/>
    <n v="0"/>
    <n v="0"/>
    <n v="0"/>
    <n v="0"/>
    <n v="0"/>
    <n v="735.69"/>
    <n v="748726"/>
    <n v="565987.53152742598"/>
    <m/>
    <m/>
    <m/>
  </r>
  <r>
    <x v="2"/>
    <x v="28"/>
    <x v="0"/>
    <x v="60"/>
    <n v="0.70143653267792849"/>
    <n v="403.71"/>
    <n v="744"/>
    <n v="42.18"/>
    <n v="82.79"/>
    <n v="0"/>
    <n v="110.36"/>
    <n v="13.98"/>
    <n v="8.77"/>
    <n v="1.36"/>
    <n v="0"/>
    <n v="22.74"/>
    <n v="5.29"/>
    <n v="25.79"/>
    <n v="7.59"/>
    <n v="2.69"/>
    <n v="0"/>
    <n v="0"/>
    <n v="0"/>
    <n v="0"/>
    <n v="0"/>
    <n v="0"/>
    <n v="0"/>
    <n v="0"/>
    <n v="727.25"/>
    <n v="426504"/>
    <n v="264468.09520515241"/>
    <m/>
    <m/>
    <m/>
  </r>
  <r>
    <x v="2"/>
    <x v="28"/>
    <x v="0"/>
    <x v="61"/>
    <n v="0.76591017562428765"/>
    <n v="511.95"/>
    <n v="744"/>
    <n v="41.06"/>
    <n v="4.53"/>
    <n v="1.1499999999999999"/>
    <n v="48.85"/>
    <n v="48.81"/>
    <n v="6.09"/>
    <n v="3.92"/>
    <n v="0.74"/>
    <n v="22.37"/>
    <n v="5.24"/>
    <n v="32.61"/>
    <n v="2.78"/>
    <n v="0.75"/>
    <n v="0.2"/>
    <n v="0"/>
    <n v="0"/>
    <n v="0"/>
    <n v="0"/>
    <n v="0"/>
    <n v="0"/>
    <n v="0"/>
    <n v="731.05"/>
    <n v="815867"/>
    <n v="782251.54935355997"/>
    <m/>
    <m/>
    <m/>
  </r>
  <r>
    <x v="2"/>
    <x v="28"/>
    <x v="9"/>
    <x v="62"/>
    <n v="0.63278844078646546"/>
    <n v="0"/>
    <n v="744"/>
    <n v="0"/>
    <n v="0"/>
    <n v="0"/>
    <n v="0"/>
    <n v="0"/>
    <n v="0"/>
    <n v="0"/>
    <n v="0"/>
    <n v="0"/>
    <n v="0"/>
    <n v="0"/>
    <n v="0"/>
    <n v="0"/>
    <n v="0"/>
    <n v="0"/>
    <n v="0"/>
    <n v="0"/>
    <n v="12"/>
    <n v="732"/>
    <n v="0"/>
    <n v="0"/>
    <n v="744"/>
    <n v="0"/>
    <n v="66963.686937113205"/>
    <m/>
    <m/>
    <m/>
  </r>
  <r>
    <x v="2"/>
    <x v="28"/>
    <x v="0"/>
    <x v="63"/>
    <n v="0.70852364194139184"/>
    <n v="507.34"/>
    <n v="744"/>
    <n v="25.86"/>
    <n v="4.08"/>
    <n v="6.93"/>
    <n v="65.64"/>
    <n v="61.42"/>
    <n v="4.49"/>
    <n v="6.94"/>
    <n v="0"/>
    <n v="1.94"/>
    <n v="3.23"/>
    <n v="44.62"/>
    <n v="2.21"/>
    <n v="0"/>
    <n v="0"/>
    <n v="0"/>
    <n v="0"/>
    <n v="0"/>
    <n v="0"/>
    <n v="0"/>
    <n v="0"/>
    <n v="0"/>
    <n v="734.98"/>
    <n v="835244"/>
    <n v="683356.43667027261"/>
    <m/>
    <m/>
    <m/>
  </r>
  <r>
    <x v="2"/>
    <x v="29"/>
    <x v="1"/>
    <x v="41"/>
    <n v="0.74540456666666677"/>
    <n v="542.20000000000005"/>
    <n v="720"/>
    <n v="53.56"/>
    <n v="9.3800000000000008"/>
    <n v="3.53"/>
    <n v="32.21"/>
    <n v="13"/>
    <n v="4.25"/>
    <n v="6.37"/>
    <n v="2.5499999999999998"/>
    <n v="1.48"/>
    <n v="8.85"/>
    <n v="21.99"/>
    <n v="1.59"/>
    <n v="1.77"/>
    <n v="0"/>
    <n v="0"/>
    <n v="0"/>
    <n v="0"/>
    <n v="0"/>
    <n v="0"/>
    <n v="0"/>
    <n v="0"/>
    <n v="702.73"/>
    <n v="1391880"/>
    <n v="1078932.7351141577"/>
    <m/>
    <m/>
    <m/>
  </r>
  <r>
    <x v="2"/>
    <x v="29"/>
    <x v="2"/>
    <x v="42"/>
    <n v="0.67101163250107909"/>
    <n v="433.83"/>
    <n v="720"/>
    <n v="64.86"/>
    <n v="2.58"/>
    <n v="13.53"/>
    <n v="19.170000000000002"/>
    <n v="94.28"/>
    <n v="1.07"/>
    <n v="16.07"/>
    <n v="0.15"/>
    <n v="7.78"/>
    <n v="11.36"/>
    <n v="37.9"/>
    <n v="1.4"/>
    <n v="4.34"/>
    <n v="0"/>
    <n v="0"/>
    <n v="0"/>
    <n v="0"/>
    <n v="0"/>
    <n v="0"/>
    <n v="0"/>
    <n v="0"/>
    <n v="708.31999999999994"/>
    <n v="1052320"/>
    <n v="875100.47627820703"/>
    <m/>
    <m/>
    <m/>
  </r>
  <r>
    <x v="2"/>
    <x v="29"/>
    <x v="2"/>
    <x v="43"/>
    <n v="0.67241705007002495"/>
    <n v="450.16"/>
    <n v="720"/>
    <n v="59.21"/>
    <n v="26.24"/>
    <n v="12.83"/>
    <n v="19.03"/>
    <n v="69.14"/>
    <n v="5.77"/>
    <n v="14.27"/>
    <n v="0.57999999999999996"/>
    <n v="9.3800000000000008"/>
    <n v="15.57"/>
    <n v="9.2100000000000009"/>
    <n v="3.21"/>
    <n v="2.36"/>
    <n v="0"/>
    <n v="0"/>
    <n v="0"/>
    <n v="0"/>
    <n v="0"/>
    <n v="0"/>
    <n v="0"/>
    <n v="0"/>
    <n v="696.96"/>
    <n v="1052568"/>
    <n v="901257.87581522833"/>
    <m/>
    <m/>
    <m/>
  </r>
  <r>
    <x v="2"/>
    <x v="29"/>
    <x v="2"/>
    <x v="44"/>
    <n v="0.61782148870977227"/>
    <n v="409.7"/>
    <n v="720"/>
    <n v="174.84"/>
    <n v="5.68"/>
    <n v="4.0599999999999996"/>
    <n v="17.28"/>
    <n v="19.62"/>
    <n v="5.46"/>
    <n v="38.47"/>
    <n v="0.6"/>
    <n v="0.45"/>
    <n v="1.84"/>
    <n v="-9.65"/>
    <n v="4.17"/>
    <n v="0.9"/>
    <n v="0"/>
    <n v="0"/>
    <n v="0"/>
    <n v="0"/>
    <n v="0"/>
    <n v="0"/>
    <n v="0"/>
    <n v="0"/>
    <n v="673.42000000000007"/>
    <n v="907200"/>
    <n v="919828.71627287241"/>
    <m/>
    <m/>
    <m/>
  </r>
  <r>
    <x v="2"/>
    <x v="29"/>
    <x v="2"/>
    <x v="45"/>
    <n v="0.626"/>
    <n v="468.49"/>
    <n v="720"/>
    <n v="110.42"/>
    <n v="3.05"/>
    <n v="13.8"/>
    <n v="13.3"/>
    <n v="20.99"/>
    <n v="6.07"/>
    <n v="20.28"/>
    <n v="0"/>
    <n v="11.81"/>
    <n v="9.42"/>
    <n v="0.02"/>
    <n v="5.26"/>
    <n v="0.11"/>
    <n v="0"/>
    <n v="0"/>
    <n v="0"/>
    <n v="0"/>
    <n v="0"/>
    <n v="0"/>
    <n v="0"/>
    <n v="0"/>
    <n v="683.02"/>
    <n v="1034414"/>
    <n v="803900.66587029118"/>
    <m/>
    <m/>
    <m/>
  </r>
  <r>
    <x v="2"/>
    <x v="29"/>
    <x v="6"/>
    <x v="46"/>
    <n v="0.61838199732905974"/>
    <n v="312.08"/>
    <n v="720"/>
    <n v="138.41999999999999"/>
    <n v="58.8"/>
    <n v="7.95"/>
    <n v="33.01"/>
    <n v="16.07"/>
    <n v="1.45"/>
    <n v="1.74"/>
    <n v="0.17"/>
    <n v="6.23"/>
    <n v="0.06"/>
    <n v="25.7"/>
    <n v="1.92"/>
    <n v="10.87"/>
    <n v="55.9"/>
    <n v="0"/>
    <n v="0"/>
    <n v="0"/>
    <n v="0"/>
    <n v="0"/>
    <n v="0"/>
    <n v="0"/>
    <n v="670.36999999999989"/>
    <n v="731030"/>
    <n v="705225.98576717102"/>
    <m/>
    <m/>
    <m/>
  </r>
  <r>
    <x v="2"/>
    <x v="29"/>
    <x v="4"/>
    <x v="47"/>
    <n v="0.71599503628715677"/>
    <n v="449.83"/>
    <n v="720"/>
    <n v="143.35"/>
    <n v="2.0299999999999998"/>
    <n v="3.19"/>
    <n v="20.49"/>
    <n v="0.28000000000000003"/>
    <n v="1.07"/>
    <n v="2.2200000000000002"/>
    <n v="5.5"/>
    <n v="1.1100000000000001"/>
    <n v="1"/>
    <n v="48.16"/>
    <n v="0.9"/>
    <n v="0.11"/>
    <n v="0"/>
    <n v="0"/>
    <n v="0"/>
    <n v="0"/>
    <n v="0"/>
    <n v="0"/>
    <n v="0"/>
    <n v="0"/>
    <n v="679.24"/>
    <n v="354600"/>
    <n v="145601.77218949294"/>
    <m/>
    <m/>
    <m/>
  </r>
  <r>
    <x v="2"/>
    <x v="29"/>
    <x v="4"/>
    <x v="48"/>
    <n v="0.72165156208032299"/>
    <n v="403.7"/>
    <n v="720"/>
    <n v="166.04"/>
    <n v="3.78"/>
    <n v="1.24"/>
    <n v="87.96"/>
    <n v="7.0000000000000007E-2"/>
    <n v="1.21"/>
    <n v="1.72"/>
    <n v="0"/>
    <n v="1.04"/>
    <n v="0.45"/>
    <n v="43.11"/>
    <n v="0.36"/>
    <n v="0"/>
    <n v="0"/>
    <n v="0"/>
    <n v="0"/>
    <n v="0"/>
    <n v="0"/>
    <n v="0"/>
    <n v="0"/>
    <n v="0"/>
    <n v="710.68000000000006"/>
    <n v="309000"/>
    <n v="181072.49726414209"/>
    <m/>
    <m/>
    <m/>
  </r>
  <r>
    <x v="2"/>
    <x v="29"/>
    <x v="8"/>
    <x v="49"/>
    <n v="0.72580682677469133"/>
    <n v="487.27"/>
    <n v="720"/>
    <n v="99.03"/>
    <n v="0"/>
    <n v="6.88"/>
    <n v="76.56"/>
    <n v="0.46"/>
    <n v="6.96"/>
    <n v="6.63"/>
    <n v="0"/>
    <n v="4.1900000000000004"/>
    <n v="2.29"/>
    <n v="-0.01"/>
    <n v="1.27"/>
    <n v="0.05"/>
    <n v="23.42"/>
    <n v="0"/>
    <n v="0"/>
    <n v="0"/>
    <n v="0"/>
    <n v="0"/>
    <n v="0"/>
    <n v="0"/>
    <n v="715"/>
    <n v="298594"/>
    <n v="201178.6745167925"/>
    <m/>
    <m/>
    <m/>
  </r>
  <r>
    <x v="2"/>
    <x v="29"/>
    <x v="8"/>
    <x v="50"/>
    <n v="0.75145734698480549"/>
    <n v="403.64"/>
    <n v="720"/>
    <n v="114.14"/>
    <n v="6.41"/>
    <n v="4.21"/>
    <n v="38.53"/>
    <n v="0.18"/>
    <n v="13.58"/>
    <n v="40.03"/>
    <n v="0"/>
    <n v="2.83"/>
    <n v="5.9"/>
    <n v="78.84"/>
    <n v="4.78"/>
    <n v="1.65"/>
    <n v="0"/>
    <n v="0"/>
    <n v="0"/>
    <n v="0"/>
    <n v="0"/>
    <n v="0"/>
    <n v="0"/>
    <n v="0"/>
    <n v="714.72"/>
    <n v="268973"/>
    <n v="243780.862062147"/>
    <m/>
    <m/>
    <m/>
  </r>
  <r>
    <x v="2"/>
    <x v="29"/>
    <x v="8"/>
    <x v="51"/>
    <n v="0.7637050331116042"/>
    <n v="486.44"/>
    <n v="720"/>
    <n v="88.71"/>
    <n v="0"/>
    <n v="6.58"/>
    <n v="28.05"/>
    <n v="1.59"/>
    <n v="11.4"/>
    <n v="20.14"/>
    <n v="0"/>
    <n v="11.78"/>
    <n v="1.83"/>
    <n v="35.78"/>
    <n v="1.82"/>
    <n v="0.79"/>
    <n v="0"/>
    <n v="0"/>
    <n v="0"/>
    <n v="0"/>
    <n v="0"/>
    <n v="0"/>
    <n v="0"/>
    <n v="0"/>
    <n v="694.91"/>
    <n v="307812"/>
    <n v="299841.3045195241"/>
    <m/>
    <m/>
    <m/>
  </r>
  <r>
    <x v="2"/>
    <x v="29"/>
    <x v="8"/>
    <x v="52"/>
    <n v="0.74875105232954542"/>
    <n v="408.78"/>
    <n v="720"/>
    <n v="100.12"/>
    <n v="4.8899999999999997"/>
    <n v="0"/>
    <n v="49.32"/>
    <n v="5.76"/>
    <n v="7.06"/>
    <n v="13.01"/>
    <n v="0"/>
    <n v="5.77"/>
    <n v="1.19"/>
    <n v="26.22"/>
    <n v="1"/>
    <n v="0.26"/>
    <n v="72.59"/>
    <n v="0"/>
    <n v="0"/>
    <n v="0"/>
    <n v="0"/>
    <n v="0"/>
    <n v="0"/>
    <n v="0"/>
    <n v="695.97"/>
    <n v="260600"/>
    <n v="98150"/>
    <m/>
    <m/>
    <m/>
  </r>
  <r>
    <x v="2"/>
    <x v="29"/>
    <x v="4"/>
    <x v="53"/>
    <n v="0.72165151077330081"/>
    <n v="427.23"/>
    <n v="720"/>
    <n v="161.65"/>
    <n v="2.46"/>
    <n v="6.15"/>
    <n v="35.450000000000003"/>
    <n v="0.03"/>
    <n v="3.81"/>
    <n v="7.99"/>
    <n v="3.03"/>
    <n v="9.39"/>
    <n v="3.48"/>
    <n v="32.29"/>
    <n v="0.91"/>
    <n v="0"/>
    <n v="0"/>
    <n v="0"/>
    <n v="0"/>
    <n v="0"/>
    <n v="0"/>
    <n v="0"/>
    <n v="0"/>
    <n v="0"/>
    <n v="693.87000000000012"/>
    <n v="385800"/>
    <n v="303953.26545812888"/>
    <m/>
    <m/>
    <m/>
  </r>
  <r>
    <x v="2"/>
    <x v="29"/>
    <x v="0"/>
    <x v="54"/>
    <n v="0.63938618896116128"/>
    <n v="319.26"/>
    <n v="720"/>
    <n v="42.09"/>
    <n v="76.430000000000007"/>
    <n v="1"/>
    <n v="88.42"/>
    <n v="48.99"/>
    <n v="4.33"/>
    <n v="10.57"/>
    <n v="0"/>
    <n v="9.58"/>
    <n v="5.69"/>
    <n v="108.35"/>
    <n v="1.43"/>
    <n v="0.52"/>
    <n v="0"/>
    <n v="0"/>
    <n v="0"/>
    <n v="0"/>
    <n v="0"/>
    <n v="0"/>
    <n v="0"/>
    <n v="0"/>
    <n v="716.65999999999985"/>
    <n v="402979"/>
    <n v="349788"/>
    <m/>
    <m/>
    <m/>
  </r>
  <r>
    <x v="2"/>
    <x v="29"/>
    <x v="0"/>
    <x v="55"/>
    <n v="0.75923299621212126"/>
    <n v="351.08"/>
    <n v="720"/>
    <n v="63.3"/>
    <n v="51.51"/>
    <n v="0.54"/>
    <n v="159.11000000000001"/>
    <n v="73.53"/>
    <n v="6.89"/>
    <n v="5.34"/>
    <n v="0"/>
    <n v="9.98"/>
    <n v="16.52"/>
    <n v="-50.91"/>
    <n v="2.4500000000000002"/>
    <n v="0.98"/>
    <n v="0"/>
    <n v="0"/>
    <n v="0"/>
    <n v="0"/>
    <n v="0"/>
    <n v="0"/>
    <n v="0"/>
    <n v="0"/>
    <n v="690.31999999999994"/>
    <n v="379560"/>
    <n v="387952.89408049302"/>
    <m/>
    <m/>
    <m/>
  </r>
  <r>
    <x v="2"/>
    <x v="29"/>
    <x v="0"/>
    <x v="56"/>
    <n v="0.70703281746031754"/>
    <n v="418.74"/>
    <n v="720"/>
    <n v="57.73"/>
    <n v="34.729999999999997"/>
    <n v="0.95"/>
    <n v="59.8"/>
    <n v="47.65"/>
    <n v="12.23"/>
    <n v="6.16"/>
    <n v="0"/>
    <n v="11.35"/>
    <n v="8.11"/>
    <n v="46.14"/>
    <n v="3.42"/>
    <n v="1.01"/>
    <n v="0"/>
    <n v="0"/>
    <n v="0"/>
    <n v="0"/>
    <n v="0"/>
    <n v="0"/>
    <n v="0"/>
    <n v="0"/>
    <n v="708.02"/>
    <n v="600904"/>
    <n v="624024.83528834162"/>
    <m/>
    <m/>
    <m/>
  </r>
  <r>
    <x v="2"/>
    <x v="29"/>
    <x v="0"/>
    <x v="57"/>
    <n v="0.55210991245626351"/>
    <n v="250.07"/>
    <n v="720"/>
    <n v="92.29"/>
    <n v="49.16"/>
    <n v="1.22"/>
    <n v="231.29"/>
    <n v="22.55"/>
    <n v="2.27"/>
    <n v="4.8899999999999997"/>
    <n v="0.87"/>
    <n v="6.49"/>
    <n v="9.06"/>
    <n v="11.94"/>
    <n v="0.59"/>
    <n v="0"/>
    <n v="0"/>
    <n v="0"/>
    <n v="0"/>
    <n v="0"/>
    <n v="0"/>
    <n v="0"/>
    <n v="0"/>
    <n v="0"/>
    <n v="682.68999999999994"/>
    <n v="270973"/>
    <n v="160890.40380012631"/>
    <m/>
    <m/>
    <m/>
  </r>
  <r>
    <x v="2"/>
    <x v="29"/>
    <x v="0"/>
    <x v="58"/>
    <n v="0.7653578901467506"/>
    <n v="413.1"/>
    <n v="720"/>
    <n v="33.74"/>
    <n v="15.29"/>
    <n v="7.82"/>
    <n v="59.74"/>
    <n v="48.23"/>
    <n v="5.1100000000000003"/>
    <n v="5.46"/>
    <n v="0.5"/>
    <n v="8.44"/>
    <n v="3.43"/>
    <n v="113.33"/>
    <n v="1.9"/>
    <n v="1.38"/>
    <n v="0"/>
    <n v="0"/>
    <n v="0"/>
    <n v="0"/>
    <n v="0"/>
    <n v="0"/>
    <n v="0"/>
    <n v="0"/>
    <n v="717.47"/>
    <n v="674148"/>
    <n v="474058.45692736388"/>
    <m/>
    <m/>
    <m/>
  </r>
  <r>
    <x v="2"/>
    <x v="29"/>
    <x v="0"/>
    <x v="59"/>
    <n v="0.70339404323503718"/>
    <n v="458.9"/>
    <n v="720"/>
    <n v="31.51"/>
    <n v="3.65"/>
    <n v="6.71"/>
    <n v="52.45"/>
    <n v="55.22"/>
    <n v="3.41"/>
    <n v="4.32"/>
    <n v="5.14"/>
    <n v="14.7"/>
    <n v="5.67"/>
    <n v="43.43"/>
    <n v="2.67"/>
    <n v="0.72"/>
    <n v="5.87"/>
    <n v="0"/>
    <n v="0"/>
    <n v="0"/>
    <n v="0"/>
    <n v="0"/>
    <n v="0"/>
    <n v="0"/>
    <n v="694.36999999999989"/>
    <n v="684123"/>
    <n v="393024.89351665101"/>
    <m/>
    <m/>
    <m/>
  </r>
  <r>
    <x v="2"/>
    <x v="29"/>
    <x v="0"/>
    <x v="60"/>
    <n v="0.70143653267792849"/>
    <n v="337.06"/>
    <n v="720"/>
    <n v="46.28"/>
    <n v="87.14"/>
    <n v="0"/>
    <n v="183.41"/>
    <n v="7.57"/>
    <n v="10.14"/>
    <n v="0"/>
    <n v="0"/>
    <n v="8.6999999999999993"/>
    <n v="7.01"/>
    <n v="6.6"/>
    <n v="6.02"/>
    <n v="4.82"/>
    <n v="0"/>
    <n v="0"/>
    <n v="0"/>
    <n v="0"/>
    <n v="0"/>
    <n v="0"/>
    <n v="0"/>
    <n v="0"/>
    <n v="704.75"/>
    <n v="356160"/>
    <n v="246470.27776899896"/>
    <m/>
    <m/>
    <m/>
  </r>
  <r>
    <x v="2"/>
    <x v="29"/>
    <x v="0"/>
    <x v="61"/>
    <n v="0.76591017562428765"/>
    <n v="478.99"/>
    <n v="720"/>
    <n v="28.82"/>
    <n v="13.43"/>
    <n v="3.5"/>
    <n v="71.83"/>
    <n v="53.2"/>
    <n v="3.58"/>
    <n v="3.4"/>
    <n v="0.83"/>
    <n v="13.9"/>
    <n v="3.71"/>
    <n v="25.49"/>
    <n v="2.23"/>
    <n v="8.2100000000000009"/>
    <n v="0"/>
    <n v="0"/>
    <n v="0"/>
    <n v="0"/>
    <n v="0"/>
    <n v="0"/>
    <n v="0"/>
    <n v="0"/>
    <n v="711.12000000000012"/>
    <n v="779002"/>
    <n v="448724.74134491303"/>
    <m/>
    <m/>
    <m/>
  </r>
  <r>
    <x v="2"/>
    <x v="29"/>
    <x v="9"/>
    <x v="62"/>
    <n v="0.63278844078646546"/>
    <n v="166.04"/>
    <n v="720"/>
    <n v="3.96"/>
    <n v="1.95"/>
    <n v="2.52"/>
    <n v="4.41"/>
    <n v="0"/>
    <n v="0.08"/>
    <n v="0"/>
    <n v="0"/>
    <n v="1.32"/>
    <n v="2.04"/>
    <n v="19.86"/>
    <n v="0.04"/>
    <n v="0"/>
    <n v="0"/>
    <n v="0"/>
    <n v="0"/>
    <n v="46"/>
    <n v="24"/>
    <n v="431"/>
    <n v="4"/>
    <n v="0"/>
    <n v="707.73"/>
    <n v="943200"/>
    <n v="66963.686937113205"/>
    <m/>
    <m/>
    <m/>
  </r>
  <r>
    <x v="2"/>
    <x v="29"/>
    <x v="0"/>
    <x v="63"/>
    <n v="0.70852364194139184"/>
    <n v="487.46"/>
    <n v="720"/>
    <n v="18.489999999999998"/>
    <n v="9.56"/>
    <n v="6.5"/>
    <n v="41.01"/>
    <n v="54.14"/>
    <n v="3.98"/>
    <n v="3.33"/>
    <n v="1.1000000000000001"/>
    <n v="10.63"/>
    <n v="7.14"/>
    <n v="42.13"/>
    <n v="1.87"/>
    <n v="0"/>
    <n v="0"/>
    <n v="0"/>
    <n v="0"/>
    <n v="0"/>
    <n v="0"/>
    <n v="0"/>
    <n v="0"/>
    <n v="1"/>
    <n v="688.74"/>
    <n v="788940"/>
    <n v="331623.86698790669"/>
    <m/>
    <m/>
    <m/>
  </r>
  <r>
    <x v="2"/>
    <x v="30"/>
    <x v="1"/>
    <x v="41"/>
    <n v="0.74540456666666677"/>
    <n v="437.6"/>
    <n v="720"/>
    <n v="38.74"/>
    <n v="0"/>
    <n v="7.07"/>
    <n v="47.17"/>
    <n v="24.06"/>
    <n v="4.08"/>
    <n v="1.05"/>
    <n v="2.36"/>
    <n v="3.9"/>
    <n v="22.78"/>
    <n v="65.03"/>
    <n v="1.46"/>
    <n v="2.77"/>
    <n v="0"/>
    <n v="0"/>
    <n v="0"/>
    <n v="0"/>
    <n v="0"/>
    <n v="0"/>
    <n v="0"/>
    <n v="0"/>
    <n v="658.07"/>
    <n v="1071720"/>
    <n v="1090296.7653570976"/>
    <m/>
    <m/>
    <m/>
  </r>
  <r>
    <x v="2"/>
    <x v="30"/>
    <x v="2"/>
    <x v="42"/>
    <n v="0.67101163250107909"/>
    <n v="418.36"/>
    <n v="720"/>
    <n v="74.77"/>
    <n v="0"/>
    <n v="19.72"/>
    <n v="17.3"/>
    <n v="59.25"/>
    <n v="3.34"/>
    <n v="18.809999999999999"/>
    <n v="0"/>
    <n v="8.89"/>
    <n v="14.17"/>
    <n v="43.57"/>
    <n v="1.84"/>
    <n v="5.32"/>
    <n v="0"/>
    <n v="0"/>
    <n v="0"/>
    <n v="0"/>
    <n v="0"/>
    <n v="0"/>
    <n v="0"/>
    <n v="0"/>
    <n v="685.33999999999992"/>
    <n v="990480"/>
    <n v="1048913.6891283109"/>
    <m/>
    <m/>
    <m/>
  </r>
  <r>
    <x v="2"/>
    <x v="30"/>
    <x v="2"/>
    <x v="43"/>
    <n v="0.67241705007002495"/>
    <n v="441.61"/>
    <n v="720"/>
    <n v="108.26"/>
    <n v="0"/>
    <n v="9.8000000000000007"/>
    <n v="21.13"/>
    <n v="73.5"/>
    <n v="1"/>
    <n v="16.100000000000001"/>
    <n v="0"/>
    <n v="10.36"/>
    <n v="12.42"/>
    <n v="-4.95"/>
    <n v="1.27"/>
    <n v="1.77"/>
    <n v="0"/>
    <n v="0"/>
    <n v="0"/>
    <n v="0"/>
    <n v="0"/>
    <n v="0"/>
    <n v="0"/>
    <n v="0"/>
    <n v="692.27"/>
    <n v="1044966"/>
    <n v="288734.45138350973"/>
    <m/>
    <m/>
    <m/>
  </r>
  <r>
    <x v="2"/>
    <x v="30"/>
    <x v="2"/>
    <x v="44"/>
    <n v="0.61782148870977227"/>
    <n v="411.08"/>
    <n v="720"/>
    <n v="144.47999999999999"/>
    <n v="0.22"/>
    <n v="18.64"/>
    <n v="11.27"/>
    <n v="18.41"/>
    <n v="1.61"/>
    <n v="10.44"/>
    <n v="0.51"/>
    <n v="6.47"/>
    <n v="1.38"/>
    <n v="59.3"/>
    <n v="1.1200000000000001"/>
    <n v="1.72"/>
    <n v="0"/>
    <n v="0"/>
    <n v="0"/>
    <n v="0"/>
    <n v="0"/>
    <n v="0"/>
    <n v="0"/>
    <n v="0"/>
    <n v="686.65"/>
    <n v="1068980"/>
    <n v="1309085.9029073038"/>
    <m/>
    <m/>
    <m/>
  </r>
  <r>
    <x v="2"/>
    <x v="30"/>
    <x v="2"/>
    <x v="45"/>
    <n v="0.626"/>
    <n v="389.76"/>
    <n v="720"/>
    <n v="110.57"/>
    <n v="0.22"/>
    <n v="11.32"/>
    <n v="9.85"/>
    <n v="19.850000000000001"/>
    <n v="1.92"/>
    <n v="6.05"/>
    <n v="0.8"/>
    <n v="30.99"/>
    <n v="3.77"/>
    <n v="96.49"/>
    <n v="1.53"/>
    <n v="0.8"/>
    <n v="0"/>
    <n v="0"/>
    <n v="0"/>
    <n v="0"/>
    <n v="0"/>
    <n v="0"/>
    <n v="0"/>
    <n v="0"/>
    <n v="683.92"/>
    <n v="1022095"/>
    <n v="1081576.0123130211"/>
    <m/>
    <m/>
    <m/>
  </r>
  <r>
    <x v="2"/>
    <x v="30"/>
    <x v="6"/>
    <x v="46"/>
    <n v="0.61838199732905974"/>
    <n v="388.66"/>
    <n v="720"/>
    <n v="146.85"/>
    <n v="5.62"/>
    <n v="8.3000000000000007"/>
    <n v="27.88"/>
    <n v="17.2"/>
    <n v="0.75"/>
    <n v="3.46"/>
    <n v="0"/>
    <n v="9.17"/>
    <n v="1.86"/>
    <n v="21.86"/>
    <n v="1.88"/>
    <n v="11.3"/>
    <n v="0"/>
    <n v="0"/>
    <n v="0"/>
    <n v="0"/>
    <n v="0"/>
    <n v="0"/>
    <n v="0"/>
    <n v="0"/>
    <n v="644.79"/>
    <n v="913729"/>
    <n v="771576.80874883977"/>
    <m/>
    <m/>
    <m/>
  </r>
  <r>
    <x v="2"/>
    <x v="30"/>
    <x v="4"/>
    <x v="47"/>
    <n v="0.71599503628715677"/>
    <n v="459.14"/>
    <n v="720"/>
    <n v="124.84"/>
    <n v="0.28000000000000003"/>
    <n v="3.51"/>
    <n v="33.86"/>
    <n v="0.55000000000000004"/>
    <n v="0.17"/>
    <n v="4.55"/>
    <n v="2.2400000000000002"/>
    <n v="6"/>
    <n v="16.28"/>
    <n v="33.15"/>
    <n v="0.28999999999999998"/>
    <n v="1.28"/>
    <n v="0"/>
    <n v="0"/>
    <n v="0"/>
    <n v="0"/>
    <n v="0"/>
    <n v="0"/>
    <n v="0"/>
    <n v="0"/>
    <n v="686.14"/>
    <n v="353880"/>
    <n v="281104.01683158381"/>
    <m/>
    <m/>
    <m/>
  </r>
  <r>
    <x v="2"/>
    <x v="30"/>
    <x v="4"/>
    <x v="48"/>
    <n v="0.72165156208032299"/>
    <n v="167.49"/>
    <n v="720"/>
    <n v="128.08000000000001"/>
    <n v="0.42"/>
    <n v="0.24"/>
    <n v="110.73"/>
    <n v="0"/>
    <n v="0.24"/>
    <n v="1.1599999999999999"/>
    <n v="0.48"/>
    <n v="8.1300000000000008"/>
    <n v="0"/>
    <n v="16.59"/>
    <n v="0.18"/>
    <n v="0.1"/>
    <n v="0"/>
    <n v="0"/>
    <n v="0"/>
    <n v="0"/>
    <n v="0"/>
    <n v="0"/>
    <n v="0"/>
    <n v="0"/>
    <n v="433.84000000000003"/>
    <n v="118560"/>
    <n v="268236.73601243383"/>
    <m/>
    <m/>
    <m/>
  </r>
  <r>
    <x v="2"/>
    <x v="30"/>
    <x v="8"/>
    <x v="49"/>
    <n v="0.72580682677469133"/>
    <n v="406.49"/>
    <n v="720"/>
    <n v="95.16"/>
    <n v="0"/>
    <n v="4.92"/>
    <n v="93.62"/>
    <n v="2.13"/>
    <n v="5.2"/>
    <n v="14.63"/>
    <n v="6.72"/>
    <n v="12.28"/>
    <n v="2.95"/>
    <n v="33.28"/>
    <n v="1.32"/>
    <n v="0"/>
    <n v="0"/>
    <n v="0"/>
    <n v="0"/>
    <n v="0"/>
    <n v="0"/>
    <n v="0"/>
    <n v="0"/>
    <n v="0"/>
    <n v="678.7"/>
    <n v="254539"/>
    <n v="208122.62694555052"/>
    <m/>
    <m/>
    <m/>
  </r>
  <r>
    <x v="2"/>
    <x v="30"/>
    <x v="8"/>
    <x v="50"/>
    <n v="0.75145734698480549"/>
    <n v="502.27"/>
    <n v="720"/>
    <n v="86.49"/>
    <n v="0"/>
    <n v="10"/>
    <n v="15.83"/>
    <n v="1.26"/>
    <n v="9.24"/>
    <n v="37.08"/>
    <n v="0"/>
    <n v="7.79"/>
    <n v="1.78"/>
    <n v="15.13"/>
    <n v="4.6399999999999997"/>
    <n v="0"/>
    <n v="0"/>
    <n v="0"/>
    <n v="0"/>
    <n v="0"/>
    <n v="0"/>
    <n v="0"/>
    <n v="0"/>
    <n v="0"/>
    <n v="691.51"/>
    <n v="293950"/>
    <n v="430027.27467746718"/>
    <m/>
    <m/>
    <m/>
  </r>
  <r>
    <x v="2"/>
    <x v="30"/>
    <x v="8"/>
    <x v="51"/>
    <n v="0.7637050331116042"/>
    <n v="465.89"/>
    <n v="720"/>
    <n v="84.68"/>
    <n v="0.67"/>
    <n v="6.99"/>
    <n v="21.91"/>
    <n v="0.85"/>
    <n v="8.83"/>
    <n v="37.81"/>
    <n v="0"/>
    <n v="20.46"/>
    <n v="1.31"/>
    <n v="25.91"/>
    <n v="2.44"/>
    <n v="0.02"/>
    <n v="0"/>
    <n v="11.67"/>
    <n v="0"/>
    <n v="0"/>
    <n v="0"/>
    <n v="0"/>
    <n v="0"/>
    <n v="0"/>
    <n v="689.44"/>
    <n v="294860"/>
    <n v="324488.20100458257"/>
    <m/>
    <m/>
    <m/>
  </r>
  <r>
    <x v="2"/>
    <x v="30"/>
    <x v="8"/>
    <x v="52"/>
    <n v="0.74875105232954542"/>
    <n v="414.4"/>
    <n v="720"/>
    <n v="76.27"/>
    <n v="0"/>
    <n v="1.29"/>
    <n v="126.17"/>
    <n v="0.77"/>
    <n v="6.74"/>
    <n v="20.75"/>
    <n v="0"/>
    <n v="8.7100000000000009"/>
    <n v="0.84"/>
    <n v="-15.6"/>
    <n v="1.07"/>
    <n v="0"/>
    <n v="0"/>
    <n v="0"/>
    <n v="0"/>
    <n v="0"/>
    <n v="0"/>
    <n v="0"/>
    <n v="0"/>
    <n v="0"/>
    <n v="641.41000000000008"/>
    <n v="229025"/>
    <n v="129189.59673732026"/>
    <m/>
    <m/>
    <m/>
  </r>
  <r>
    <x v="2"/>
    <x v="30"/>
    <x v="4"/>
    <x v="53"/>
    <n v="0.72165151077330081"/>
    <n v="466.58"/>
    <n v="720"/>
    <n v="133.4"/>
    <n v="0.27"/>
    <n v="9.2899999999999991"/>
    <n v="36.020000000000003"/>
    <n v="0.16"/>
    <n v="2.84"/>
    <n v="11.76"/>
    <n v="3.64"/>
    <n v="15.02"/>
    <n v="4.29"/>
    <n v="3.95"/>
    <n v="1.47"/>
    <n v="0.95"/>
    <n v="0"/>
    <n v="0"/>
    <n v="0"/>
    <n v="0"/>
    <n v="0"/>
    <n v="0"/>
    <n v="0"/>
    <n v="0"/>
    <n v="689.64"/>
    <n v="377160"/>
    <n v="361114.14333389368"/>
    <m/>
    <m/>
    <m/>
  </r>
  <r>
    <x v="2"/>
    <x v="30"/>
    <x v="0"/>
    <x v="54"/>
    <n v="0.63938618896116128"/>
    <n v="92.25"/>
    <n v="720"/>
    <n v="24.86"/>
    <n v="0"/>
    <n v="2.74"/>
    <n v="130.49"/>
    <n v="17.21"/>
    <n v="1.36"/>
    <n v="3.27"/>
    <n v="0"/>
    <n v="0.45"/>
    <n v="4.4800000000000004"/>
    <n v="13.9"/>
    <n v="0.68"/>
    <n v="0.25"/>
    <n v="0"/>
    <n v="0"/>
    <n v="0"/>
    <n v="0"/>
    <n v="0"/>
    <n v="0"/>
    <n v="0"/>
    <n v="0"/>
    <n v="291.94000000000005"/>
    <n v="121569"/>
    <n v="566426.08271781879"/>
    <m/>
    <m/>
    <m/>
  </r>
  <r>
    <x v="2"/>
    <x v="30"/>
    <x v="0"/>
    <x v="55"/>
    <n v="0.75923299621212126"/>
    <n v="169.49"/>
    <n v="720"/>
    <n v="29.92"/>
    <n v="0"/>
    <n v="2.36"/>
    <n v="272.55"/>
    <n v="20.190000000000001"/>
    <n v="1.63"/>
    <n v="4.3600000000000003"/>
    <n v="0"/>
    <n v="6.96"/>
    <n v="4.46"/>
    <n v="2.3199999999999998"/>
    <n v="1.03"/>
    <n v="0.27"/>
    <n v="0"/>
    <n v="0"/>
    <n v="0"/>
    <n v="0"/>
    <n v="0"/>
    <n v="0"/>
    <n v="0"/>
    <n v="0"/>
    <n v="515.54"/>
    <n v="227940"/>
    <n v="554350.83083384484"/>
    <m/>
    <m/>
    <m/>
  </r>
  <r>
    <x v="2"/>
    <x v="30"/>
    <x v="0"/>
    <x v="56"/>
    <n v="0.70703281746031754"/>
    <n v="476.7"/>
    <n v="720"/>
    <n v="74.05"/>
    <n v="0.34"/>
    <n v="2.98"/>
    <n v="18"/>
    <n v="54.59"/>
    <n v="5.99"/>
    <n v="4.38"/>
    <n v="2.87"/>
    <n v="17.64"/>
    <n v="9.7799999999999994"/>
    <n v="15.74"/>
    <n v="2.14"/>
    <n v="1.06"/>
    <n v="0"/>
    <n v="0.92"/>
    <n v="0"/>
    <n v="0"/>
    <n v="0"/>
    <n v="0"/>
    <n v="0"/>
    <n v="0"/>
    <n v="687.18000000000006"/>
    <n v="679672"/>
    <n v="596561.72856605286"/>
    <m/>
    <m/>
    <m/>
  </r>
  <r>
    <x v="2"/>
    <x v="30"/>
    <x v="0"/>
    <x v="57"/>
    <n v="0.55210991245626351"/>
    <n v="161.69"/>
    <n v="720"/>
    <n v="47.49"/>
    <n v="0"/>
    <n v="1.1499999999999999"/>
    <n v="396.37"/>
    <n v="13"/>
    <n v="0.53"/>
    <n v="5.94"/>
    <n v="0"/>
    <n v="10.38"/>
    <n v="6.85"/>
    <n v="5.42"/>
    <n v="0.4"/>
    <n v="0.99"/>
    <n v="0"/>
    <n v="0"/>
    <n v="0"/>
    <n v="0"/>
    <n v="0"/>
    <n v="0"/>
    <n v="0"/>
    <n v="0"/>
    <n v="650.21"/>
    <n v="164509"/>
    <n v="277547.90597794077"/>
    <m/>
    <m/>
    <m/>
  </r>
  <r>
    <x v="2"/>
    <x v="30"/>
    <x v="0"/>
    <x v="58"/>
    <n v="0.7653578901467506"/>
    <n v="474.14"/>
    <n v="720"/>
    <n v="22.7"/>
    <n v="0"/>
    <n v="24.27"/>
    <n v="6.08"/>
    <n v="54.95"/>
    <n v="2.2599999999999998"/>
    <n v="6.26"/>
    <n v="0"/>
    <n v="12.76"/>
    <n v="9.42"/>
    <n v="73.94"/>
    <n v="1.39"/>
    <n v="0"/>
    <n v="0"/>
    <n v="0"/>
    <n v="0"/>
    <n v="0"/>
    <n v="0"/>
    <n v="0"/>
    <n v="0"/>
    <n v="0"/>
    <n v="688.17"/>
    <n v="848889"/>
    <n v="674980.17603493552"/>
    <m/>
    <m/>
    <m/>
  </r>
  <r>
    <x v="2"/>
    <x v="30"/>
    <x v="0"/>
    <x v="59"/>
    <n v="0.70339404323503718"/>
    <n v="472.75"/>
    <n v="720"/>
    <n v="54.22"/>
    <n v="0"/>
    <n v="7.53"/>
    <n v="7.88"/>
    <n v="57.59"/>
    <n v="3.14"/>
    <n v="4.13"/>
    <n v="1.95"/>
    <n v="28.68"/>
    <n v="26.02"/>
    <n v="17.25"/>
    <n v="3.34"/>
    <n v="0"/>
    <n v="0"/>
    <n v="0"/>
    <n v="0"/>
    <n v="0"/>
    <n v="0"/>
    <n v="0"/>
    <n v="0"/>
    <n v="0"/>
    <n v="684.48"/>
    <n v="644841"/>
    <n v="927291.71146231808"/>
    <m/>
    <m/>
    <m/>
  </r>
  <r>
    <x v="2"/>
    <x v="30"/>
    <x v="0"/>
    <x v="60"/>
    <n v="0.70143653267792849"/>
    <n v="289.64999999999998"/>
    <n v="720"/>
    <n v="13.36"/>
    <n v="17.510000000000002"/>
    <n v="0"/>
    <n v="304.08"/>
    <n v="7.27"/>
    <n v="2.74"/>
    <n v="2.04"/>
    <n v="0.35"/>
    <n v="16.91"/>
    <n v="3.57"/>
    <n v="2.58"/>
    <n v="2.97"/>
    <n v="2.56"/>
    <n v="0"/>
    <n v="0"/>
    <n v="0"/>
    <n v="0"/>
    <n v="0"/>
    <n v="0"/>
    <n v="0"/>
    <n v="0"/>
    <n v="665.59"/>
    <n v="301817"/>
    <n v="277055.03857460077"/>
    <m/>
    <m/>
    <m/>
  </r>
  <r>
    <x v="2"/>
    <x v="30"/>
    <x v="0"/>
    <x v="61"/>
    <n v="0.76591017562428765"/>
    <n v="537.80999999999995"/>
    <n v="720"/>
    <n v="30.79"/>
    <n v="0"/>
    <n v="4.51"/>
    <n v="13.4"/>
    <n v="55.38"/>
    <n v="1.78"/>
    <n v="5.33"/>
    <n v="0"/>
    <n v="16.600000000000001"/>
    <n v="5.0599999999999996"/>
    <n v="20.43"/>
    <n v="1.67"/>
    <n v="0.81"/>
    <n v="0"/>
    <n v="0"/>
    <n v="0"/>
    <n v="0"/>
    <n v="0"/>
    <n v="0"/>
    <n v="0"/>
    <n v="0"/>
    <n v="693.56999999999994"/>
    <n v="807490"/>
    <n v="879959.99824061443"/>
    <m/>
    <m/>
    <m/>
  </r>
  <r>
    <x v="2"/>
    <x v="30"/>
    <x v="9"/>
    <x v="62"/>
    <n v="0.63278844078646546"/>
    <n v="444.09"/>
    <n v="720"/>
    <n v="0.98"/>
    <n v="27.31"/>
    <n v="0"/>
    <n v="0"/>
    <n v="0"/>
    <n v="1.22"/>
    <n v="0"/>
    <n v="0"/>
    <n v="0"/>
    <n v="0"/>
    <n v="66.2"/>
    <n v="7.0000000000000007E-2"/>
    <n v="0"/>
    <n v="0"/>
    <n v="0"/>
    <n v="0"/>
    <n v="83"/>
    <n v="43"/>
    <n v="51"/>
    <n v="4"/>
    <n v="0"/>
    <n v="720.01"/>
    <n v="2335200"/>
    <n v="2083961.9183655137"/>
    <m/>
    <m/>
    <m/>
  </r>
  <r>
    <x v="2"/>
    <x v="30"/>
    <x v="0"/>
    <x v="63"/>
    <n v="0.70852364194139184"/>
    <n v="382.39"/>
    <n v="720"/>
    <n v="19.97"/>
    <n v="2.5299999999999998"/>
    <n v="6.68"/>
    <n v="1.27"/>
    <n v="24.9"/>
    <n v="4.6100000000000003"/>
    <n v="1.88"/>
    <n v="0.39"/>
    <n v="3.97"/>
    <n v="2.71"/>
    <n v="-7.1"/>
    <n v="1.27"/>
    <n v="0"/>
    <n v="0"/>
    <n v="0"/>
    <n v="0"/>
    <n v="0"/>
    <n v="0"/>
    <n v="0"/>
    <n v="0"/>
    <n v="0"/>
    <n v="445.46999999999997"/>
    <n v="716101"/>
    <n v="0"/>
    <m/>
    <m/>
    <m/>
  </r>
  <r>
    <x v="0"/>
    <x v="1"/>
    <x v="0"/>
    <x v="0"/>
    <m/>
    <m/>
    <m/>
    <m/>
    <m/>
    <m/>
    <m/>
    <m/>
    <m/>
    <m/>
    <m/>
    <m/>
    <m/>
    <m/>
    <m/>
    <m/>
    <m/>
    <m/>
    <m/>
    <m/>
    <m/>
    <m/>
    <m/>
    <m/>
    <m/>
    <m/>
    <m/>
    <s v="PlannedLoss"/>
    <n v="4.41"/>
    <n v="0"/>
  </r>
  <r>
    <x v="0"/>
    <x v="1"/>
    <x v="0"/>
    <x v="1"/>
    <m/>
    <m/>
    <m/>
    <m/>
    <m/>
    <m/>
    <m/>
    <m/>
    <m/>
    <m/>
    <m/>
    <m/>
    <m/>
    <m/>
    <m/>
    <m/>
    <m/>
    <m/>
    <m/>
    <m/>
    <m/>
    <m/>
    <m/>
    <m/>
    <m/>
    <m/>
    <m/>
    <s v="PlannedLoss"/>
    <n v="6.65"/>
    <n v="0"/>
  </r>
  <r>
    <x v="0"/>
    <x v="1"/>
    <x v="1"/>
    <x v="2"/>
    <m/>
    <m/>
    <m/>
    <m/>
    <m/>
    <m/>
    <m/>
    <m/>
    <m/>
    <m/>
    <m/>
    <m/>
    <m/>
    <m/>
    <m/>
    <m/>
    <m/>
    <m/>
    <m/>
    <m/>
    <m/>
    <m/>
    <m/>
    <m/>
    <m/>
    <m/>
    <m/>
    <s v="PlannedLoss"/>
    <n v="428.71"/>
    <n v="0"/>
  </r>
  <r>
    <x v="0"/>
    <x v="1"/>
    <x v="2"/>
    <x v="3"/>
    <m/>
    <m/>
    <m/>
    <m/>
    <m/>
    <m/>
    <m/>
    <m/>
    <m/>
    <m/>
    <m/>
    <m/>
    <m/>
    <m/>
    <m/>
    <m/>
    <m/>
    <m/>
    <m/>
    <m/>
    <m/>
    <m/>
    <m/>
    <m/>
    <m/>
    <m/>
    <m/>
    <s v="PlannedLoss"/>
    <n v="1.25"/>
    <n v="0"/>
  </r>
  <r>
    <x v="0"/>
    <x v="1"/>
    <x v="2"/>
    <x v="4"/>
    <m/>
    <m/>
    <m/>
    <m/>
    <m/>
    <m/>
    <m/>
    <m/>
    <m/>
    <m/>
    <m/>
    <m/>
    <m/>
    <m/>
    <m/>
    <m/>
    <m/>
    <m/>
    <m/>
    <m/>
    <m/>
    <m/>
    <m/>
    <m/>
    <m/>
    <m/>
    <m/>
    <s v="PlannedLoss"/>
    <n v="9.4499999999999993"/>
    <n v="0"/>
  </r>
  <r>
    <x v="0"/>
    <x v="1"/>
    <x v="3"/>
    <x v="5"/>
    <m/>
    <m/>
    <m/>
    <m/>
    <m/>
    <m/>
    <m/>
    <m/>
    <m/>
    <m/>
    <m/>
    <m/>
    <m/>
    <m/>
    <m/>
    <m/>
    <m/>
    <m/>
    <m/>
    <m/>
    <m/>
    <m/>
    <m/>
    <m/>
    <m/>
    <m/>
    <m/>
    <s v="PlannedLoss"/>
    <n v="42.1"/>
    <n v="0"/>
  </r>
  <r>
    <x v="0"/>
    <x v="1"/>
    <x v="3"/>
    <x v="6"/>
    <m/>
    <m/>
    <m/>
    <m/>
    <m/>
    <m/>
    <m/>
    <m/>
    <m/>
    <m/>
    <m/>
    <m/>
    <m/>
    <m/>
    <m/>
    <m/>
    <m/>
    <m/>
    <m/>
    <m/>
    <m/>
    <m/>
    <m/>
    <m/>
    <m/>
    <m/>
    <m/>
    <s v="PlannedLoss"/>
    <n v="30.55"/>
    <n v="0"/>
  </r>
  <r>
    <x v="0"/>
    <x v="1"/>
    <x v="5"/>
    <x v="11"/>
    <m/>
    <m/>
    <m/>
    <m/>
    <m/>
    <m/>
    <m/>
    <m/>
    <m/>
    <m/>
    <m/>
    <m/>
    <m/>
    <m/>
    <m/>
    <m/>
    <m/>
    <m/>
    <m/>
    <m/>
    <m/>
    <m/>
    <m/>
    <m/>
    <m/>
    <m/>
    <m/>
    <s v="PlannedLoss"/>
    <n v="5.08"/>
    <n v="0"/>
  </r>
  <r>
    <x v="0"/>
    <x v="1"/>
    <x v="2"/>
    <x v="12"/>
    <m/>
    <m/>
    <m/>
    <m/>
    <m/>
    <m/>
    <m/>
    <m/>
    <m/>
    <m/>
    <m/>
    <m/>
    <m/>
    <m/>
    <m/>
    <m/>
    <m/>
    <m/>
    <m/>
    <m/>
    <m/>
    <m/>
    <m/>
    <m/>
    <m/>
    <m/>
    <m/>
    <s v="PlannedLoss"/>
    <n v="0.14000000000000001"/>
    <n v="0"/>
  </r>
  <r>
    <x v="0"/>
    <x v="1"/>
    <x v="6"/>
    <x v="13"/>
    <m/>
    <m/>
    <m/>
    <m/>
    <m/>
    <m/>
    <m/>
    <m/>
    <m/>
    <m/>
    <m/>
    <m/>
    <m/>
    <m/>
    <m/>
    <m/>
    <m/>
    <m/>
    <m/>
    <m/>
    <m/>
    <m/>
    <m/>
    <m/>
    <m/>
    <m/>
    <m/>
    <s v="PlannedLoss"/>
    <n v="115.63"/>
    <n v="0"/>
  </r>
  <r>
    <x v="0"/>
    <x v="1"/>
    <x v="0"/>
    <x v="14"/>
    <m/>
    <m/>
    <m/>
    <m/>
    <m/>
    <m/>
    <m/>
    <m/>
    <m/>
    <m/>
    <m/>
    <m/>
    <m/>
    <m/>
    <m/>
    <m/>
    <m/>
    <m/>
    <m/>
    <m/>
    <m/>
    <m/>
    <m/>
    <m/>
    <m/>
    <m/>
    <m/>
    <s v="PlannedLoss"/>
    <n v="10.32"/>
    <n v="0"/>
  </r>
  <r>
    <x v="0"/>
    <x v="1"/>
    <x v="4"/>
    <x v="15"/>
    <m/>
    <m/>
    <m/>
    <m/>
    <m/>
    <m/>
    <m/>
    <m/>
    <m/>
    <m/>
    <m/>
    <m/>
    <m/>
    <m/>
    <m/>
    <m/>
    <m/>
    <m/>
    <m/>
    <m/>
    <m/>
    <m/>
    <m/>
    <m/>
    <m/>
    <m/>
    <m/>
    <s v="PlannedLoss"/>
    <n v="0.02"/>
    <n v="0"/>
  </r>
  <r>
    <x v="0"/>
    <x v="1"/>
    <x v="4"/>
    <x v="16"/>
    <m/>
    <m/>
    <m/>
    <m/>
    <m/>
    <m/>
    <m/>
    <m/>
    <m/>
    <m/>
    <m/>
    <m/>
    <m/>
    <m/>
    <m/>
    <m/>
    <m/>
    <m/>
    <m/>
    <m/>
    <m/>
    <m/>
    <m/>
    <m/>
    <m/>
    <m/>
    <m/>
    <s v="PlannedLoss"/>
    <n v="2.86"/>
    <n v="0"/>
  </r>
  <r>
    <x v="0"/>
    <x v="1"/>
    <x v="7"/>
    <x v="17"/>
    <m/>
    <m/>
    <m/>
    <m/>
    <m/>
    <m/>
    <m/>
    <m/>
    <m/>
    <m/>
    <m/>
    <m/>
    <m/>
    <m/>
    <m/>
    <m/>
    <m/>
    <m/>
    <m/>
    <m/>
    <m/>
    <m/>
    <m/>
    <m/>
    <m/>
    <m/>
    <m/>
    <s v="PlannedLoss"/>
    <n v="150.35"/>
    <n v="0"/>
  </r>
  <r>
    <x v="0"/>
    <x v="2"/>
    <x v="1"/>
    <x v="2"/>
    <m/>
    <m/>
    <m/>
    <m/>
    <m/>
    <m/>
    <m/>
    <m/>
    <m/>
    <m/>
    <m/>
    <m/>
    <m/>
    <m/>
    <m/>
    <m/>
    <m/>
    <m/>
    <m/>
    <m/>
    <m/>
    <m/>
    <m/>
    <m/>
    <m/>
    <m/>
    <m/>
    <s v="PlannedLoss"/>
    <n v="26.85"/>
    <n v="0"/>
  </r>
  <r>
    <x v="0"/>
    <x v="2"/>
    <x v="2"/>
    <x v="3"/>
    <m/>
    <m/>
    <m/>
    <m/>
    <m/>
    <m/>
    <m/>
    <m/>
    <m/>
    <m/>
    <m/>
    <m/>
    <m/>
    <m/>
    <m/>
    <m/>
    <m/>
    <m/>
    <m/>
    <m/>
    <m/>
    <m/>
    <m/>
    <m/>
    <m/>
    <m/>
    <m/>
    <s v="PlannedLoss"/>
    <n v="26.54"/>
    <n v="0"/>
  </r>
  <r>
    <x v="0"/>
    <x v="2"/>
    <x v="2"/>
    <x v="4"/>
    <m/>
    <m/>
    <m/>
    <m/>
    <m/>
    <m/>
    <m/>
    <m/>
    <m/>
    <m/>
    <m/>
    <m/>
    <m/>
    <m/>
    <m/>
    <m/>
    <m/>
    <m/>
    <m/>
    <m/>
    <m/>
    <m/>
    <m/>
    <m/>
    <m/>
    <m/>
    <m/>
    <s v="PlannedLoss"/>
    <n v="0.38"/>
    <n v="0"/>
  </r>
  <r>
    <x v="0"/>
    <x v="2"/>
    <x v="3"/>
    <x v="5"/>
    <m/>
    <m/>
    <m/>
    <m/>
    <m/>
    <m/>
    <m/>
    <m/>
    <m/>
    <m/>
    <m/>
    <m/>
    <m/>
    <m/>
    <m/>
    <m/>
    <m/>
    <m/>
    <m/>
    <m/>
    <m/>
    <m/>
    <m/>
    <m/>
    <m/>
    <m/>
    <m/>
    <s v="PlannedLoss"/>
    <n v="29.94"/>
    <n v="0"/>
  </r>
  <r>
    <x v="0"/>
    <x v="2"/>
    <x v="3"/>
    <x v="6"/>
    <m/>
    <m/>
    <m/>
    <m/>
    <m/>
    <m/>
    <m/>
    <m/>
    <m/>
    <m/>
    <m/>
    <m/>
    <m/>
    <m/>
    <m/>
    <m/>
    <m/>
    <m/>
    <m/>
    <m/>
    <m/>
    <m/>
    <m/>
    <m/>
    <m/>
    <m/>
    <m/>
    <s v="PlannedLoss"/>
    <n v="58.84"/>
    <n v="0"/>
  </r>
  <r>
    <x v="0"/>
    <x v="2"/>
    <x v="4"/>
    <x v="8"/>
    <m/>
    <m/>
    <m/>
    <m/>
    <m/>
    <m/>
    <m/>
    <m/>
    <m/>
    <m/>
    <m/>
    <m/>
    <m/>
    <m/>
    <m/>
    <m/>
    <m/>
    <m/>
    <m/>
    <m/>
    <m/>
    <m/>
    <m/>
    <m/>
    <m/>
    <m/>
    <m/>
    <s v="PlannedLoss"/>
    <n v="1.91"/>
    <n v="0"/>
  </r>
  <r>
    <x v="0"/>
    <x v="2"/>
    <x v="5"/>
    <x v="11"/>
    <m/>
    <m/>
    <m/>
    <m/>
    <m/>
    <m/>
    <m/>
    <m/>
    <m/>
    <m/>
    <m/>
    <m/>
    <m/>
    <m/>
    <m/>
    <m/>
    <m/>
    <m/>
    <m/>
    <m/>
    <m/>
    <m/>
    <m/>
    <m/>
    <m/>
    <m/>
    <m/>
    <s v="PlannedLoss"/>
    <n v="62.17"/>
    <n v="0"/>
  </r>
  <r>
    <x v="0"/>
    <x v="2"/>
    <x v="6"/>
    <x v="13"/>
    <m/>
    <m/>
    <m/>
    <m/>
    <m/>
    <m/>
    <m/>
    <m/>
    <m/>
    <m/>
    <m/>
    <m/>
    <m/>
    <m/>
    <m/>
    <m/>
    <m/>
    <m/>
    <m/>
    <m/>
    <m/>
    <m/>
    <m/>
    <m/>
    <m/>
    <m/>
    <m/>
    <s v="PlannedLoss"/>
    <n v="13.37"/>
    <n v="0"/>
  </r>
  <r>
    <x v="0"/>
    <x v="2"/>
    <x v="4"/>
    <x v="15"/>
    <m/>
    <m/>
    <m/>
    <m/>
    <m/>
    <m/>
    <m/>
    <m/>
    <m/>
    <m/>
    <m/>
    <m/>
    <m/>
    <m/>
    <m/>
    <m/>
    <m/>
    <m/>
    <m/>
    <m/>
    <m/>
    <m/>
    <m/>
    <m/>
    <m/>
    <m/>
    <m/>
    <s v="PlannedLoss"/>
    <n v="2.46"/>
    <n v="0"/>
  </r>
  <r>
    <x v="0"/>
    <x v="2"/>
    <x v="4"/>
    <x v="16"/>
    <m/>
    <m/>
    <m/>
    <m/>
    <m/>
    <m/>
    <m/>
    <m/>
    <m/>
    <m/>
    <m/>
    <m/>
    <m/>
    <m/>
    <m/>
    <m/>
    <m/>
    <m/>
    <m/>
    <m/>
    <m/>
    <m/>
    <m/>
    <m/>
    <m/>
    <m/>
    <m/>
    <s v="PlannedLoss"/>
    <n v="3.07"/>
    <n v="0"/>
  </r>
  <r>
    <x v="0"/>
    <x v="2"/>
    <x v="7"/>
    <x v="17"/>
    <m/>
    <m/>
    <m/>
    <m/>
    <m/>
    <m/>
    <m/>
    <m/>
    <m/>
    <m/>
    <m/>
    <m/>
    <m/>
    <m/>
    <m/>
    <m/>
    <m/>
    <m/>
    <m/>
    <m/>
    <m/>
    <m/>
    <m/>
    <m/>
    <m/>
    <m/>
    <m/>
    <s v="PlannedLoss"/>
    <n v="70.31"/>
    <n v="0"/>
  </r>
  <r>
    <x v="0"/>
    <x v="2"/>
    <x v="3"/>
    <x v="18"/>
    <m/>
    <m/>
    <m/>
    <m/>
    <m/>
    <m/>
    <m/>
    <m/>
    <m/>
    <m/>
    <m/>
    <m/>
    <m/>
    <m/>
    <m/>
    <m/>
    <m/>
    <m/>
    <m/>
    <m/>
    <m/>
    <m/>
    <m/>
    <m/>
    <m/>
    <m/>
    <m/>
    <s v="PlannedLoss"/>
    <n v="26.48"/>
    <n v="0"/>
  </r>
  <r>
    <x v="0"/>
    <x v="4"/>
    <x v="0"/>
    <x v="1"/>
    <m/>
    <m/>
    <m/>
    <m/>
    <m/>
    <m/>
    <m/>
    <m/>
    <m/>
    <m/>
    <m/>
    <m/>
    <m/>
    <m/>
    <m/>
    <m/>
    <m/>
    <m/>
    <m/>
    <m/>
    <m/>
    <m/>
    <m/>
    <m/>
    <m/>
    <m/>
    <m/>
    <s v="PlannedLoss"/>
    <n v="1.08"/>
    <n v="0"/>
  </r>
  <r>
    <x v="0"/>
    <x v="4"/>
    <x v="1"/>
    <x v="2"/>
    <m/>
    <m/>
    <m/>
    <m/>
    <m/>
    <m/>
    <m/>
    <m/>
    <m/>
    <m/>
    <m/>
    <m/>
    <m/>
    <m/>
    <m/>
    <m/>
    <m/>
    <m/>
    <m/>
    <m/>
    <m/>
    <m/>
    <m/>
    <m/>
    <m/>
    <m/>
    <m/>
    <s v="PlannedLoss"/>
    <n v="1.53"/>
    <n v="0"/>
  </r>
  <r>
    <x v="0"/>
    <x v="4"/>
    <x v="2"/>
    <x v="3"/>
    <m/>
    <m/>
    <m/>
    <m/>
    <m/>
    <m/>
    <m/>
    <m/>
    <m/>
    <m/>
    <m/>
    <m/>
    <m/>
    <m/>
    <m/>
    <m/>
    <m/>
    <m/>
    <m/>
    <m/>
    <m/>
    <m/>
    <m/>
    <m/>
    <m/>
    <m/>
    <m/>
    <s v="PlannedLoss"/>
    <n v="2.06"/>
    <n v="0"/>
  </r>
  <r>
    <x v="0"/>
    <x v="4"/>
    <x v="2"/>
    <x v="4"/>
    <m/>
    <m/>
    <m/>
    <m/>
    <m/>
    <m/>
    <m/>
    <m/>
    <m/>
    <m/>
    <m/>
    <m/>
    <m/>
    <m/>
    <m/>
    <m/>
    <m/>
    <m/>
    <m/>
    <m/>
    <m/>
    <m/>
    <m/>
    <m/>
    <m/>
    <m/>
    <m/>
    <s v="PlannedLoss"/>
    <n v="0.45"/>
    <n v="0"/>
  </r>
  <r>
    <x v="0"/>
    <x v="4"/>
    <x v="3"/>
    <x v="5"/>
    <m/>
    <m/>
    <m/>
    <m/>
    <m/>
    <m/>
    <m/>
    <m/>
    <m/>
    <m/>
    <m/>
    <m/>
    <m/>
    <m/>
    <m/>
    <m/>
    <m/>
    <m/>
    <m/>
    <m/>
    <m/>
    <m/>
    <m/>
    <m/>
    <m/>
    <m/>
    <m/>
    <s v="PlannedLoss"/>
    <n v="38.36"/>
    <n v="0"/>
  </r>
  <r>
    <x v="0"/>
    <x v="4"/>
    <x v="3"/>
    <x v="6"/>
    <m/>
    <m/>
    <m/>
    <m/>
    <m/>
    <m/>
    <m/>
    <m/>
    <m/>
    <m/>
    <m/>
    <m/>
    <m/>
    <m/>
    <m/>
    <m/>
    <m/>
    <m/>
    <m/>
    <m/>
    <m/>
    <m/>
    <m/>
    <m/>
    <m/>
    <m/>
    <m/>
    <s v="PlannedLoss"/>
    <n v="2.88"/>
    <n v="0"/>
  </r>
  <r>
    <x v="0"/>
    <x v="4"/>
    <x v="4"/>
    <x v="9"/>
    <m/>
    <m/>
    <m/>
    <m/>
    <m/>
    <m/>
    <m/>
    <m/>
    <m/>
    <m/>
    <m/>
    <m/>
    <m/>
    <m/>
    <m/>
    <m/>
    <m/>
    <m/>
    <m/>
    <m/>
    <m/>
    <m/>
    <m/>
    <m/>
    <m/>
    <m/>
    <m/>
    <s v="PlannedLoss"/>
    <n v="0.19"/>
    <n v="0"/>
  </r>
  <r>
    <x v="0"/>
    <x v="4"/>
    <x v="5"/>
    <x v="11"/>
    <m/>
    <m/>
    <m/>
    <m/>
    <m/>
    <m/>
    <m/>
    <m/>
    <m/>
    <m/>
    <m/>
    <m/>
    <m/>
    <m/>
    <m/>
    <m/>
    <m/>
    <m/>
    <m/>
    <m/>
    <m/>
    <m/>
    <m/>
    <m/>
    <m/>
    <m/>
    <m/>
    <s v="PlannedLoss"/>
    <n v="22.06"/>
    <n v="0"/>
  </r>
  <r>
    <x v="0"/>
    <x v="4"/>
    <x v="2"/>
    <x v="12"/>
    <m/>
    <m/>
    <m/>
    <m/>
    <m/>
    <m/>
    <m/>
    <m/>
    <m/>
    <m/>
    <m/>
    <m/>
    <m/>
    <m/>
    <m/>
    <m/>
    <m/>
    <m/>
    <m/>
    <m/>
    <m/>
    <m/>
    <m/>
    <m/>
    <m/>
    <m/>
    <m/>
    <s v="PlannedLoss"/>
    <n v="5.56"/>
    <n v="0"/>
  </r>
  <r>
    <x v="0"/>
    <x v="4"/>
    <x v="6"/>
    <x v="13"/>
    <m/>
    <m/>
    <m/>
    <m/>
    <m/>
    <m/>
    <m/>
    <m/>
    <m/>
    <m/>
    <m/>
    <m/>
    <m/>
    <m/>
    <m/>
    <m/>
    <m/>
    <m/>
    <m/>
    <m/>
    <m/>
    <m/>
    <m/>
    <m/>
    <m/>
    <m/>
    <m/>
    <s v="PlannedLoss"/>
    <n v="8.11"/>
    <n v="0"/>
  </r>
  <r>
    <x v="0"/>
    <x v="4"/>
    <x v="0"/>
    <x v="14"/>
    <m/>
    <m/>
    <m/>
    <m/>
    <m/>
    <m/>
    <m/>
    <m/>
    <m/>
    <m/>
    <m/>
    <m/>
    <m/>
    <m/>
    <m/>
    <m/>
    <m/>
    <m/>
    <m/>
    <m/>
    <m/>
    <m/>
    <m/>
    <m/>
    <m/>
    <m/>
    <m/>
    <s v="PlannedLoss"/>
    <n v="8"/>
    <n v="0"/>
  </r>
  <r>
    <x v="0"/>
    <x v="4"/>
    <x v="7"/>
    <x v="17"/>
    <m/>
    <m/>
    <m/>
    <m/>
    <m/>
    <m/>
    <m/>
    <m/>
    <m/>
    <m/>
    <m/>
    <m/>
    <m/>
    <m/>
    <m/>
    <m/>
    <m/>
    <m/>
    <m/>
    <m/>
    <m/>
    <m/>
    <m/>
    <m/>
    <m/>
    <m/>
    <m/>
    <s v="PlannedLoss"/>
    <n v="8.39"/>
    <n v="0"/>
  </r>
  <r>
    <x v="0"/>
    <x v="4"/>
    <x v="3"/>
    <x v="18"/>
    <m/>
    <m/>
    <m/>
    <m/>
    <m/>
    <m/>
    <m/>
    <m/>
    <m/>
    <m/>
    <m/>
    <m/>
    <m/>
    <m/>
    <m/>
    <m/>
    <m/>
    <m/>
    <m/>
    <m/>
    <m/>
    <m/>
    <m/>
    <m/>
    <m/>
    <m/>
    <m/>
    <s v="PlannedLoss"/>
    <n v="2.82"/>
    <n v="0"/>
  </r>
  <r>
    <x v="0"/>
    <x v="6"/>
    <x v="0"/>
    <x v="0"/>
    <m/>
    <m/>
    <m/>
    <m/>
    <m/>
    <m/>
    <m/>
    <m/>
    <m/>
    <m/>
    <m/>
    <m/>
    <m/>
    <m/>
    <m/>
    <m/>
    <m/>
    <m/>
    <m/>
    <m/>
    <m/>
    <m/>
    <m/>
    <m/>
    <m/>
    <m/>
    <m/>
    <s v="PlannedLoss"/>
    <n v="309.67"/>
    <n v="0"/>
  </r>
  <r>
    <x v="0"/>
    <x v="6"/>
    <x v="0"/>
    <x v="1"/>
    <m/>
    <m/>
    <m/>
    <m/>
    <m/>
    <m/>
    <m/>
    <m/>
    <m/>
    <m/>
    <m/>
    <m/>
    <m/>
    <m/>
    <m/>
    <m/>
    <m/>
    <m/>
    <m/>
    <m/>
    <m/>
    <m/>
    <m/>
    <m/>
    <m/>
    <m/>
    <m/>
    <s v="PlannedLoss"/>
    <n v="417.81"/>
    <n v="0"/>
  </r>
  <r>
    <x v="0"/>
    <x v="6"/>
    <x v="2"/>
    <x v="3"/>
    <m/>
    <m/>
    <m/>
    <m/>
    <m/>
    <m/>
    <m/>
    <m/>
    <m/>
    <m/>
    <m/>
    <m/>
    <m/>
    <m/>
    <m/>
    <m/>
    <m/>
    <m/>
    <m/>
    <m/>
    <m/>
    <m/>
    <m/>
    <m/>
    <m/>
    <m/>
    <m/>
    <s v="PlannedLoss"/>
    <n v="1.37"/>
    <n v="0"/>
  </r>
  <r>
    <x v="0"/>
    <x v="6"/>
    <x v="2"/>
    <x v="4"/>
    <m/>
    <m/>
    <m/>
    <m/>
    <m/>
    <m/>
    <m/>
    <m/>
    <m/>
    <m/>
    <m/>
    <m/>
    <m/>
    <m/>
    <m/>
    <m/>
    <m/>
    <m/>
    <m/>
    <m/>
    <m/>
    <m/>
    <m/>
    <m/>
    <m/>
    <m/>
    <m/>
    <s v="PlannedLoss"/>
    <n v="211.01"/>
    <n v="0"/>
  </r>
  <r>
    <x v="0"/>
    <x v="6"/>
    <x v="3"/>
    <x v="5"/>
    <m/>
    <m/>
    <m/>
    <m/>
    <m/>
    <m/>
    <m/>
    <m/>
    <m/>
    <m/>
    <m/>
    <m/>
    <m/>
    <m/>
    <m/>
    <m/>
    <m/>
    <m/>
    <m/>
    <m/>
    <m/>
    <m/>
    <m/>
    <m/>
    <m/>
    <m/>
    <m/>
    <s v="PlannedLoss"/>
    <n v="238.1"/>
    <n v="0"/>
  </r>
  <r>
    <x v="0"/>
    <x v="6"/>
    <x v="3"/>
    <x v="6"/>
    <m/>
    <m/>
    <m/>
    <m/>
    <m/>
    <m/>
    <m/>
    <m/>
    <m/>
    <m/>
    <m/>
    <m/>
    <m/>
    <m/>
    <m/>
    <m/>
    <m/>
    <m/>
    <m/>
    <m/>
    <m/>
    <m/>
    <m/>
    <m/>
    <m/>
    <m/>
    <m/>
    <s v="PlannedLoss"/>
    <n v="215.29"/>
    <n v="0"/>
  </r>
  <r>
    <x v="0"/>
    <x v="6"/>
    <x v="5"/>
    <x v="11"/>
    <m/>
    <m/>
    <m/>
    <m/>
    <m/>
    <m/>
    <m/>
    <m/>
    <m/>
    <m/>
    <m/>
    <m/>
    <m/>
    <m/>
    <m/>
    <m/>
    <m/>
    <m/>
    <m/>
    <m/>
    <m/>
    <m/>
    <m/>
    <m/>
    <m/>
    <m/>
    <m/>
    <s v="PlannedLoss"/>
    <n v="11.18"/>
    <n v="0"/>
  </r>
  <r>
    <x v="0"/>
    <x v="6"/>
    <x v="2"/>
    <x v="12"/>
    <m/>
    <m/>
    <m/>
    <m/>
    <m/>
    <m/>
    <m/>
    <m/>
    <m/>
    <m/>
    <m/>
    <m/>
    <m/>
    <m/>
    <m/>
    <m/>
    <m/>
    <m/>
    <m/>
    <m/>
    <m/>
    <m/>
    <m/>
    <m/>
    <m/>
    <m/>
    <m/>
    <s v="PlannedLoss"/>
    <n v="213.53"/>
    <n v="0"/>
  </r>
  <r>
    <x v="0"/>
    <x v="6"/>
    <x v="0"/>
    <x v="14"/>
    <m/>
    <m/>
    <m/>
    <m/>
    <m/>
    <m/>
    <m/>
    <m/>
    <m/>
    <m/>
    <m/>
    <m/>
    <m/>
    <m/>
    <m/>
    <m/>
    <m/>
    <m/>
    <m/>
    <m/>
    <m/>
    <m/>
    <m/>
    <m/>
    <m/>
    <m/>
    <m/>
    <s v="PlannedLoss"/>
    <n v="289.76"/>
    <n v="0"/>
  </r>
  <r>
    <x v="0"/>
    <x v="6"/>
    <x v="7"/>
    <x v="17"/>
    <m/>
    <m/>
    <m/>
    <m/>
    <m/>
    <m/>
    <m/>
    <m/>
    <m/>
    <m/>
    <m/>
    <m/>
    <m/>
    <m/>
    <m/>
    <m/>
    <m/>
    <m/>
    <m/>
    <m/>
    <m/>
    <m/>
    <m/>
    <m/>
    <m/>
    <m/>
    <m/>
    <s v="PlannedLoss"/>
    <n v="364.18"/>
    <n v="0"/>
  </r>
  <r>
    <x v="0"/>
    <x v="8"/>
    <x v="0"/>
    <x v="0"/>
    <m/>
    <m/>
    <m/>
    <m/>
    <m/>
    <m/>
    <m/>
    <m/>
    <m/>
    <m/>
    <m/>
    <m/>
    <m/>
    <m/>
    <m/>
    <m/>
    <m/>
    <m/>
    <m/>
    <m/>
    <m/>
    <m/>
    <m/>
    <m/>
    <m/>
    <m/>
    <m/>
    <s v="PlannedLoss"/>
    <n v="35.590000000000003"/>
    <n v="0"/>
  </r>
  <r>
    <x v="0"/>
    <x v="8"/>
    <x v="1"/>
    <x v="2"/>
    <m/>
    <m/>
    <m/>
    <m/>
    <m/>
    <m/>
    <m/>
    <m/>
    <m/>
    <m/>
    <m/>
    <m/>
    <m/>
    <m/>
    <m/>
    <m/>
    <m/>
    <m/>
    <m/>
    <m/>
    <m/>
    <m/>
    <m/>
    <m/>
    <m/>
    <m/>
    <m/>
    <s v="PlannedLoss"/>
    <n v="483.51"/>
    <n v="0"/>
  </r>
  <r>
    <x v="0"/>
    <x v="8"/>
    <x v="2"/>
    <x v="3"/>
    <m/>
    <m/>
    <m/>
    <m/>
    <m/>
    <m/>
    <m/>
    <m/>
    <m/>
    <m/>
    <m/>
    <m/>
    <m/>
    <m/>
    <m/>
    <m/>
    <m/>
    <m/>
    <m/>
    <m/>
    <m/>
    <m/>
    <m/>
    <m/>
    <m/>
    <m/>
    <m/>
    <s v="PlannedLoss"/>
    <n v="4.1500000000000004"/>
    <n v="0"/>
  </r>
  <r>
    <x v="0"/>
    <x v="8"/>
    <x v="2"/>
    <x v="4"/>
    <m/>
    <m/>
    <m/>
    <m/>
    <m/>
    <m/>
    <m/>
    <m/>
    <m/>
    <m/>
    <m/>
    <m/>
    <m/>
    <m/>
    <m/>
    <m/>
    <m/>
    <m/>
    <m/>
    <m/>
    <m/>
    <m/>
    <m/>
    <m/>
    <m/>
    <m/>
    <m/>
    <s v="PlannedLoss"/>
    <n v="1.07"/>
    <n v="0"/>
  </r>
  <r>
    <x v="0"/>
    <x v="8"/>
    <x v="3"/>
    <x v="5"/>
    <m/>
    <m/>
    <m/>
    <m/>
    <m/>
    <m/>
    <m/>
    <m/>
    <m/>
    <m/>
    <m/>
    <m/>
    <m/>
    <m/>
    <m/>
    <m/>
    <m/>
    <m/>
    <m/>
    <m/>
    <m/>
    <m/>
    <m/>
    <m/>
    <m/>
    <m/>
    <m/>
    <s v="PlannedLoss"/>
    <n v="22.58"/>
    <n v="0"/>
  </r>
  <r>
    <x v="0"/>
    <x v="8"/>
    <x v="3"/>
    <x v="6"/>
    <m/>
    <m/>
    <m/>
    <m/>
    <m/>
    <m/>
    <m/>
    <m/>
    <m/>
    <m/>
    <m/>
    <m/>
    <m/>
    <m/>
    <m/>
    <m/>
    <m/>
    <m/>
    <m/>
    <m/>
    <m/>
    <m/>
    <m/>
    <m/>
    <m/>
    <m/>
    <m/>
    <s v="PlannedLoss"/>
    <n v="45.92"/>
    <n v="0"/>
  </r>
  <r>
    <x v="0"/>
    <x v="8"/>
    <x v="2"/>
    <x v="12"/>
    <m/>
    <m/>
    <m/>
    <m/>
    <m/>
    <m/>
    <m/>
    <m/>
    <m/>
    <m/>
    <m/>
    <m/>
    <m/>
    <m/>
    <m/>
    <m/>
    <m/>
    <m/>
    <m/>
    <m/>
    <m/>
    <m/>
    <m/>
    <m/>
    <m/>
    <m/>
    <m/>
    <s v="PlannedLoss"/>
    <n v="7.49"/>
    <n v="0"/>
  </r>
  <r>
    <x v="0"/>
    <x v="8"/>
    <x v="6"/>
    <x v="13"/>
    <m/>
    <m/>
    <m/>
    <m/>
    <m/>
    <m/>
    <m/>
    <m/>
    <m/>
    <m/>
    <m/>
    <m/>
    <m/>
    <m/>
    <m/>
    <m/>
    <m/>
    <m/>
    <m/>
    <m/>
    <m/>
    <m/>
    <m/>
    <m/>
    <m/>
    <m/>
    <m/>
    <s v="PlannedLoss"/>
    <n v="72.84"/>
    <n v="0"/>
  </r>
  <r>
    <x v="0"/>
    <x v="8"/>
    <x v="0"/>
    <x v="14"/>
    <m/>
    <m/>
    <m/>
    <m/>
    <m/>
    <m/>
    <m/>
    <m/>
    <m/>
    <m/>
    <m/>
    <m/>
    <m/>
    <m/>
    <m/>
    <m/>
    <m/>
    <m/>
    <m/>
    <m/>
    <m/>
    <m/>
    <m/>
    <m/>
    <m/>
    <m/>
    <m/>
    <s v="PlannedLoss"/>
    <n v="224.96"/>
    <n v="0"/>
  </r>
  <r>
    <x v="0"/>
    <x v="8"/>
    <x v="4"/>
    <x v="15"/>
    <m/>
    <m/>
    <m/>
    <m/>
    <m/>
    <m/>
    <m/>
    <m/>
    <m/>
    <m/>
    <m/>
    <m/>
    <m/>
    <m/>
    <m/>
    <m/>
    <m/>
    <m/>
    <m/>
    <m/>
    <m/>
    <m/>
    <m/>
    <m/>
    <m/>
    <m/>
    <m/>
    <s v="PlannedLoss"/>
    <n v="2.29"/>
    <n v="0"/>
  </r>
  <r>
    <x v="0"/>
    <x v="8"/>
    <x v="4"/>
    <x v="16"/>
    <m/>
    <m/>
    <m/>
    <m/>
    <m/>
    <m/>
    <m/>
    <m/>
    <m/>
    <m/>
    <m/>
    <m/>
    <m/>
    <m/>
    <m/>
    <m/>
    <m/>
    <m/>
    <m/>
    <m/>
    <m/>
    <m/>
    <m/>
    <m/>
    <m/>
    <m/>
    <m/>
    <s v="PlannedLoss"/>
    <n v="2.35"/>
    <n v="0"/>
  </r>
  <r>
    <x v="0"/>
    <x v="8"/>
    <x v="7"/>
    <x v="17"/>
    <m/>
    <m/>
    <m/>
    <m/>
    <m/>
    <m/>
    <m/>
    <m/>
    <m/>
    <m/>
    <m/>
    <m/>
    <m/>
    <m/>
    <m/>
    <m/>
    <m/>
    <m/>
    <m/>
    <m/>
    <m/>
    <m/>
    <m/>
    <m/>
    <m/>
    <m/>
    <m/>
    <s v="PlannedLoss"/>
    <n v="252.79"/>
    <n v="0"/>
  </r>
  <r>
    <x v="0"/>
    <x v="9"/>
    <x v="0"/>
    <x v="0"/>
    <m/>
    <m/>
    <m/>
    <m/>
    <m/>
    <m/>
    <m/>
    <m/>
    <m/>
    <m/>
    <m/>
    <m/>
    <m/>
    <m/>
    <m/>
    <m/>
    <m/>
    <m/>
    <m/>
    <m/>
    <m/>
    <m/>
    <m/>
    <m/>
    <m/>
    <m/>
    <m/>
    <s v="PlannedLoss"/>
    <n v="32.68"/>
    <n v="0"/>
  </r>
  <r>
    <x v="0"/>
    <x v="9"/>
    <x v="0"/>
    <x v="1"/>
    <m/>
    <m/>
    <m/>
    <m/>
    <m/>
    <m/>
    <m/>
    <m/>
    <m/>
    <m/>
    <m/>
    <m/>
    <m/>
    <m/>
    <m/>
    <m/>
    <m/>
    <m/>
    <m/>
    <m/>
    <m/>
    <m/>
    <m/>
    <m/>
    <m/>
    <m/>
    <m/>
    <s v="PlannedLoss"/>
    <n v="32.68"/>
    <n v="0"/>
  </r>
  <r>
    <x v="0"/>
    <x v="9"/>
    <x v="2"/>
    <x v="3"/>
    <m/>
    <m/>
    <m/>
    <m/>
    <m/>
    <m/>
    <m/>
    <m/>
    <m/>
    <m/>
    <m/>
    <m/>
    <m/>
    <m/>
    <m/>
    <m/>
    <m/>
    <m/>
    <m/>
    <m/>
    <m/>
    <m/>
    <m/>
    <m/>
    <m/>
    <m/>
    <m/>
    <s v="PlannedLoss"/>
    <n v="5.75"/>
    <n v="0"/>
  </r>
  <r>
    <x v="0"/>
    <x v="9"/>
    <x v="2"/>
    <x v="4"/>
    <m/>
    <m/>
    <m/>
    <m/>
    <m/>
    <m/>
    <m/>
    <m/>
    <m/>
    <m/>
    <m/>
    <m/>
    <m/>
    <m/>
    <m/>
    <m/>
    <m/>
    <m/>
    <m/>
    <m/>
    <m/>
    <m/>
    <m/>
    <m/>
    <m/>
    <m/>
    <m/>
    <s v="PlannedLoss"/>
    <n v="38.520000000000003"/>
    <n v="0"/>
  </r>
  <r>
    <x v="0"/>
    <x v="9"/>
    <x v="3"/>
    <x v="5"/>
    <m/>
    <m/>
    <m/>
    <m/>
    <m/>
    <m/>
    <m/>
    <m/>
    <m/>
    <m/>
    <m/>
    <m/>
    <m/>
    <m/>
    <m/>
    <m/>
    <m/>
    <m/>
    <m/>
    <m/>
    <m/>
    <m/>
    <m/>
    <m/>
    <m/>
    <m/>
    <m/>
    <s v="PlannedLoss"/>
    <n v="1.34"/>
    <n v="0"/>
  </r>
  <r>
    <x v="0"/>
    <x v="9"/>
    <x v="3"/>
    <x v="6"/>
    <m/>
    <m/>
    <m/>
    <m/>
    <m/>
    <m/>
    <m/>
    <m/>
    <m/>
    <m/>
    <m/>
    <m/>
    <m/>
    <m/>
    <m/>
    <m/>
    <m/>
    <m/>
    <m/>
    <m/>
    <m/>
    <m/>
    <m/>
    <m/>
    <m/>
    <m/>
    <m/>
    <s v="PlannedLoss"/>
    <n v="3.71"/>
    <n v="0"/>
  </r>
  <r>
    <x v="0"/>
    <x v="9"/>
    <x v="4"/>
    <x v="7"/>
    <m/>
    <m/>
    <m/>
    <m/>
    <m/>
    <m/>
    <m/>
    <m/>
    <m/>
    <m/>
    <m/>
    <m/>
    <m/>
    <m/>
    <m/>
    <m/>
    <m/>
    <m/>
    <m/>
    <m/>
    <m/>
    <m/>
    <m/>
    <m/>
    <m/>
    <m/>
    <m/>
    <s v="PlannedLoss"/>
    <n v="0.59"/>
    <n v="0"/>
  </r>
  <r>
    <x v="0"/>
    <x v="9"/>
    <x v="4"/>
    <x v="8"/>
    <m/>
    <m/>
    <m/>
    <m/>
    <m/>
    <m/>
    <m/>
    <m/>
    <m/>
    <m/>
    <m/>
    <m/>
    <m/>
    <m/>
    <m/>
    <m/>
    <m/>
    <m/>
    <m/>
    <m/>
    <m/>
    <m/>
    <m/>
    <m/>
    <m/>
    <m/>
    <m/>
    <s v="PlannedLoss"/>
    <n v="0.61"/>
    <n v="0"/>
  </r>
  <r>
    <x v="0"/>
    <x v="9"/>
    <x v="4"/>
    <x v="9"/>
    <m/>
    <m/>
    <m/>
    <m/>
    <m/>
    <m/>
    <m/>
    <m/>
    <m/>
    <m/>
    <m/>
    <m/>
    <m/>
    <m/>
    <m/>
    <m/>
    <m/>
    <m/>
    <m/>
    <m/>
    <m/>
    <m/>
    <m/>
    <m/>
    <m/>
    <m/>
    <m/>
    <s v="PlannedLoss"/>
    <n v="0.6"/>
    <n v="0"/>
  </r>
  <r>
    <x v="0"/>
    <x v="9"/>
    <x v="4"/>
    <x v="10"/>
    <m/>
    <m/>
    <m/>
    <m/>
    <m/>
    <m/>
    <m/>
    <m/>
    <m/>
    <m/>
    <m/>
    <m/>
    <m/>
    <m/>
    <m/>
    <m/>
    <m/>
    <m/>
    <m/>
    <m/>
    <m/>
    <m/>
    <m/>
    <m/>
    <m/>
    <m/>
    <m/>
    <s v="PlannedLoss"/>
    <n v="2.82"/>
    <n v="0"/>
  </r>
  <r>
    <x v="0"/>
    <x v="9"/>
    <x v="5"/>
    <x v="11"/>
    <m/>
    <m/>
    <m/>
    <m/>
    <m/>
    <m/>
    <m/>
    <m/>
    <m/>
    <m/>
    <m/>
    <m/>
    <m/>
    <m/>
    <m/>
    <m/>
    <m/>
    <m/>
    <m/>
    <m/>
    <m/>
    <m/>
    <m/>
    <m/>
    <m/>
    <m/>
    <m/>
    <s v="PlannedLoss"/>
    <n v="0.2"/>
    <n v="0"/>
  </r>
  <r>
    <x v="0"/>
    <x v="9"/>
    <x v="2"/>
    <x v="12"/>
    <m/>
    <m/>
    <m/>
    <m/>
    <m/>
    <m/>
    <m/>
    <m/>
    <m/>
    <m/>
    <m/>
    <m/>
    <m/>
    <m/>
    <m/>
    <m/>
    <m/>
    <m/>
    <m/>
    <m/>
    <m/>
    <m/>
    <m/>
    <m/>
    <m/>
    <m/>
    <m/>
    <s v="PlannedLoss"/>
    <n v="42.93"/>
    <n v="0"/>
  </r>
  <r>
    <x v="0"/>
    <x v="9"/>
    <x v="0"/>
    <x v="14"/>
    <m/>
    <m/>
    <m/>
    <m/>
    <m/>
    <m/>
    <m/>
    <m/>
    <m/>
    <m/>
    <m/>
    <m/>
    <m/>
    <m/>
    <m/>
    <m/>
    <m/>
    <m/>
    <m/>
    <m/>
    <m/>
    <m/>
    <m/>
    <m/>
    <m/>
    <m/>
    <m/>
    <s v="PlannedLoss"/>
    <n v="41.34"/>
    <n v="0"/>
  </r>
  <r>
    <x v="0"/>
    <x v="9"/>
    <x v="4"/>
    <x v="15"/>
    <m/>
    <m/>
    <m/>
    <m/>
    <m/>
    <m/>
    <m/>
    <m/>
    <m/>
    <m/>
    <m/>
    <m/>
    <m/>
    <m/>
    <m/>
    <m/>
    <m/>
    <m/>
    <m/>
    <m/>
    <m/>
    <m/>
    <m/>
    <m/>
    <m/>
    <m/>
    <m/>
    <s v="PlannedLoss"/>
    <n v="1.46"/>
    <n v="0"/>
  </r>
  <r>
    <x v="0"/>
    <x v="9"/>
    <x v="4"/>
    <x v="16"/>
    <m/>
    <m/>
    <m/>
    <m/>
    <m/>
    <m/>
    <m/>
    <m/>
    <m/>
    <m/>
    <m/>
    <m/>
    <m/>
    <m/>
    <m/>
    <m/>
    <m/>
    <m/>
    <m/>
    <m/>
    <m/>
    <m/>
    <m/>
    <m/>
    <m/>
    <m/>
    <m/>
    <s v="PlannedLoss"/>
    <n v="2.19"/>
    <n v="0"/>
  </r>
  <r>
    <x v="0"/>
    <x v="9"/>
    <x v="7"/>
    <x v="17"/>
    <m/>
    <m/>
    <m/>
    <m/>
    <m/>
    <m/>
    <m/>
    <m/>
    <m/>
    <m/>
    <m/>
    <m/>
    <m/>
    <m/>
    <m/>
    <m/>
    <m/>
    <m/>
    <m/>
    <m/>
    <m/>
    <m/>
    <m/>
    <m/>
    <m/>
    <m/>
    <m/>
    <s v="PlannedLoss"/>
    <n v="31.33"/>
    <n v="0"/>
  </r>
  <r>
    <x v="0"/>
    <x v="11"/>
    <x v="0"/>
    <x v="0"/>
    <m/>
    <m/>
    <m/>
    <m/>
    <m/>
    <m/>
    <m/>
    <m/>
    <m/>
    <m/>
    <m/>
    <m/>
    <m/>
    <m/>
    <m/>
    <m/>
    <m/>
    <m/>
    <m/>
    <m/>
    <m/>
    <m/>
    <m/>
    <m/>
    <m/>
    <m/>
    <m/>
    <s v="PlannedLoss"/>
    <n v="8.1199999999999992"/>
    <n v="0"/>
  </r>
  <r>
    <x v="0"/>
    <x v="11"/>
    <x v="1"/>
    <x v="2"/>
    <m/>
    <m/>
    <m/>
    <m/>
    <m/>
    <m/>
    <m/>
    <m/>
    <m/>
    <m/>
    <m/>
    <m/>
    <m/>
    <m/>
    <m/>
    <m/>
    <m/>
    <m/>
    <m/>
    <m/>
    <m/>
    <m/>
    <m/>
    <m/>
    <m/>
    <m/>
    <m/>
    <s v="PlannedLoss"/>
    <n v="278.73"/>
    <n v="0"/>
  </r>
  <r>
    <x v="0"/>
    <x v="11"/>
    <x v="2"/>
    <x v="3"/>
    <m/>
    <m/>
    <m/>
    <m/>
    <m/>
    <m/>
    <m/>
    <m/>
    <m/>
    <m/>
    <m/>
    <m/>
    <m/>
    <m/>
    <m/>
    <m/>
    <m/>
    <m/>
    <m/>
    <m/>
    <m/>
    <m/>
    <m/>
    <m/>
    <m/>
    <m/>
    <m/>
    <s v="PlannedLoss"/>
    <n v="24.14"/>
    <n v="0"/>
  </r>
  <r>
    <x v="0"/>
    <x v="11"/>
    <x v="2"/>
    <x v="4"/>
    <m/>
    <m/>
    <m/>
    <m/>
    <m/>
    <m/>
    <m/>
    <m/>
    <m/>
    <m/>
    <m/>
    <m/>
    <m/>
    <m/>
    <m/>
    <m/>
    <m/>
    <m/>
    <m/>
    <m/>
    <m/>
    <m/>
    <m/>
    <m/>
    <m/>
    <m/>
    <m/>
    <s v="PlannedLoss"/>
    <n v="25.99"/>
    <n v="0"/>
  </r>
  <r>
    <x v="0"/>
    <x v="11"/>
    <x v="3"/>
    <x v="5"/>
    <m/>
    <m/>
    <m/>
    <m/>
    <m/>
    <m/>
    <m/>
    <m/>
    <m/>
    <m/>
    <m/>
    <m/>
    <m/>
    <m/>
    <m/>
    <m/>
    <m/>
    <m/>
    <m/>
    <m/>
    <m/>
    <m/>
    <m/>
    <m/>
    <m/>
    <m/>
    <m/>
    <s v="PlannedLoss"/>
    <n v="49.69"/>
    <n v="0"/>
  </r>
  <r>
    <x v="0"/>
    <x v="11"/>
    <x v="3"/>
    <x v="6"/>
    <m/>
    <m/>
    <m/>
    <m/>
    <m/>
    <m/>
    <m/>
    <m/>
    <m/>
    <m/>
    <m/>
    <m/>
    <m/>
    <m/>
    <m/>
    <m/>
    <m/>
    <m/>
    <m/>
    <m/>
    <m/>
    <m/>
    <m/>
    <m/>
    <m/>
    <m/>
    <m/>
    <s v="PlannedLoss"/>
    <n v="68.45"/>
    <n v="0"/>
  </r>
  <r>
    <x v="0"/>
    <x v="11"/>
    <x v="4"/>
    <x v="7"/>
    <m/>
    <m/>
    <m/>
    <m/>
    <m/>
    <m/>
    <m/>
    <m/>
    <m/>
    <m/>
    <m/>
    <m/>
    <m/>
    <m/>
    <m/>
    <m/>
    <m/>
    <m/>
    <m/>
    <m/>
    <m/>
    <m/>
    <m/>
    <m/>
    <m/>
    <m/>
    <m/>
    <s v="PlannedLoss"/>
    <n v="1.94"/>
    <n v="0"/>
  </r>
  <r>
    <x v="0"/>
    <x v="11"/>
    <x v="4"/>
    <x v="9"/>
    <m/>
    <m/>
    <m/>
    <m/>
    <m/>
    <m/>
    <m/>
    <m/>
    <m/>
    <m/>
    <m/>
    <m/>
    <m/>
    <m/>
    <m/>
    <m/>
    <m/>
    <m/>
    <m/>
    <m/>
    <m/>
    <m/>
    <m/>
    <m/>
    <m/>
    <m/>
    <m/>
    <s v="PlannedLoss"/>
    <n v="23.53"/>
    <n v="0"/>
  </r>
  <r>
    <x v="0"/>
    <x v="11"/>
    <x v="4"/>
    <x v="10"/>
    <m/>
    <m/>
    <m/>
    <m/>
    <m/>
    <m/>
    <m/>
    <m/>
    <m/>
    <m/>
    <m/>
    <m/>
    <m/>
    <m/>
    <m/>
    <m/>
    <m/>
    <m/>
    <m/>
    <m/>
    <m/>
    <m/>
    <m/>
    <m/>
    <m/>
    <m/>
    <m/>
    <s v="PlannedLoss"/>
    <n v="23.6"/>
    <n v="0"/>
  </r>
  <r>
    <x v="0"/>
    <x v="11"/>
    <x v="5"/>
    <x v="11"/>
    <m/>
    <m/>
    <m/>
    <m/>
    <m/>
    <m/>
    <m/>
    <m/>
    <m/>
    <m/>
    <m/>
    <m/>
    <m/>
    <m/>
    <m/>
    <m/>
    <m/>
    <m/>
    <m/>
    <m/>
    <m/>
    <m/>
    <m/>
    <m/>
    <m/>
    <m/>
    <m/>
    <s v="PlannedLoss"/>
    <n v="51.58"/>
    <n v="0"/>
  </r>
  <r>
    <x v="0"/>
    <x v="11"/>
    <x v="2"/>
    <x v="12"/>
    <m/>
    <m/>
    <m/>
    <m/>
    <m/>
    <m/>
    <m/>
    <m/>
    <m/>
    <m/>
    <m/>
    <m/>
    <m/>
    <m/>
    <m/>
    <m/>
    <m/>
    <m/>
    <m/>
    <m/>
    <m/>
    <m/>
    <m/>
    <m/>
    <m/>
    <m/>
    <m/>
    <s v="PlannedLoss"/>
    <n v="18.149999999999999"/>
    <n v="0"/>
  </r>
  <r>
    <x v="0"/>
    <x v="11"/>
    <x v="6"/>
    <x v="13"/>
    <m/>
    <m/>
    <m/>
    <m/>
    <m/>
    <m/>
    <m/>
    <m/>
    <m/>
    <m/>
    <m/>
    <m/>
    <m/>
    <m/>
    <m/>
    <m/>
    <m/>
    <m/>
    <m/>
    <m/>
    <m/>
    <m/>
    <m/>
    <m/>
    <m/>
    <m/>
    <m/>
    <s v="PlannedLoss"/>
    <n v="7.5"/>
    <n v="0"/>
  </r>
  <r>
    <x v="0"/>
    <x v="11"/>
    <x v="0"/>
    <x v="14"/>
    <m/>
    <m/>
    <m/>
    <m/>
    <m/>
    <m/>
    <m/>
    <m/>
    <m/>
    <m/>
    <m/>
    <m/>
    <m/>
    <m/>
    <m/>
    <m/>
    <m/>
    <m/>
    <m/>
    <m/>
    <m/>
    <m/>
    <m/>
    <m/>
    <m/>
    <m/>
    <m/>
    <s v="PlannedLoss"/>
    <n v="7.07"/>
    <n v="0"/>
  </r>
  <r>
    <x v="0"/>
    <x v="11"/>
    <x v="4"/>
    <x v="15"/>
    <m/>
    <m/>
    <m/>
    <m/>
    <m/>
    <m/>
    <m/>
    <m/>
    <m/>
    <m/>
    <m/>
    <m/>
    <m/>
    <m/>
    <m/>
    <m/>
    <m/>
    <m/>
    <m/>
    <m/>
    <m/>
    <m/>
    <m/>
    <m/>
    <m/>
    <m/>
    <m/>
    <s v="PlannedLoss"/>
    <n v="24.39"/>
    <n v="0"/>
  </r>
  <r>
    <x v="0"/>
    <x v="11"/>
    <x v="4"/>
    <x v="16"/>
    <m/>
    <m/>
    <m/>
    <m/>
    <m/>
    <m/>
    <m/>
    <m/>
    <m/>
    <m/>
    <m/>
    <m/>
    <m/>
    <m/>
    <m/>
    <m/>
    <m/>
    <m/>
    <m/>
    <m/>
    <m/>
    <m/>
    <m/>
    <m/>
    <m/>
    <m/>
    <m/>
    <s v="PlannedLoss"/>
    <n v="31.85"/>
    <n v="0"/>
  </r>
  <r>
    <x v="0"/>
    <x v="11"/>
    <x v="7"/>
    <x v="17"/>
    <m/>
    <m/>
    <m/>
    <m/>
    <m/>
    <m/>
    <m/>
    <m/>
    <m/>
    <m/>
    <m/>
    <m/>
    <m/>
    <m/>
    <m/>
    <m/>
    <m/>
    <m/>
    <m/>
    <m/>
    <m/>
    <m/>
    <m/>
    <m/>
    <m/>
    <m/>
    <m/>
    <s v="PlannedLoss"/>
    <n v="2.58"/>
    <n v="0"/>
  </r>
  <r>
    <x v="0"/>
    <x v="12"/>
    <x v="0"/>
    <x v="0"/>
    <m/>
    <m/>
    <m/>
    <m/>
    <m/>
    <m/>
    <m/>
    <m/>
    <m/>
    <m/>
    <m/>
    <m/>
    <m/>
    <m/>
    <m/>
    <m/>
    <m/>
    <m/>
    <m/>
    <m/>
    <m/>
    <m/>
    <m/>
    <m/>
    <m/>
    <m/>
    <m/>
    <s v="PlannedLoss"/>
    <n v="6.14"/>
    <n v="0"/>
  </r>
  <r>
    <x v="0"/>
    <x v="12"/>
    <x v="1"/>
    <x v="2"/>
    <m/>
    <m/>
    <m/>
    <m/>
    <m/>
    <m/>
    <m/>
    <m/>
    <m/>
    <m/>
    <m/>
    <m/>
    <m/>
    <m/>
    <m/>
    <m/>
    <m/>
    <m/>
    <m/>
    <m/>
    <m/>
    <m/>
    <m/>
    <m/>
    <m/>
    <m/>
    <m/>
    <s v="PlannedLoss"/>
    <n v="10.210000000000001"/>
    <n v="0"/>
  </r>
  <r>
    <x v="0"/>
    <x v="12"/>
    <x v="2"/>
    <x v="3"/>
    <m/>
    <m/>
    <m/>
    <m/>
    <m/>
    <m/>
    <m/>
    <m/>
    <m/>
    <m/>
    <m/>
    <m/>
    <m/>
    <m/>
    <m/>
    <m/>
    <m/>
    <m/>
    <m/>
    <m/>
    <m/>
    <m/>
    <m/>
    <m/>
    <m/>
    <m/>
    <m/>
    <s v="PlannedLoss"/>
    <n v="7.9"/>
    <n v="0"/>
  </r>
  <r>
    <x v="0"/>
    <x v="12"/>
    <x v="2"/>
    <x v="4"/>
    <m/>
    <m/>
    <m/>
    <m/>
    <m/>
    <m/>
    <m/>
    <m/>
    <m/>
    <m/>
    <m/>
    <m/>
    <m/>
    <m/>
    <m/>
    <m/>
    <m/>
    <m/>
    <m/>
    <m/>
    <m/>
    <m/>
    <m/>
    <m/>
    <m/>
    <m/>
    <m/>
    <s v="PlannedLoss"/>
    <n v="31.53"/>
    <n v="0"/>
  </r>
  <r>
    <x v="0"/>
    <x v="12"/>
    <x v="3"/>
    <x v="5"/>
    <m/>
    <m/>
    <m/>
    <m/>
    <m/>
    <m/>
    <m/>
    <m/>
    <m/>
    <m/>
    <m/>
    <m/>
    <m/>
    <m/>
    <m/>
    <m/>
    <m/>
    <m/>
    <m/>
    <m/>
    <m/>
    <m/>
    <m/>
    <m/>
    <m/>
    <m/>
    <m/>
    <s v="PlannedLoss"/>
    <n v="33.090000000000003"/>
    <n v="0"/>
  </r>
  <r>
    <x v="0"/>
    <x v="12"/>
    <x v="3"/>
    <x v="6"/>
    <m/>
    <m/>
    <m/>
    <m/>
    <m/>
    <m/>
    <m/>
    <m/>
    <m/>
    <m/>
    <m/>
    <m/>
    <m/>
    <m/>
    <m/>
    <m/>
    <m/>
    <m/>
    <m/>
    <m/>
    <m/>
    <m/>
    <m/>
    <m/>
    <m/>
    <m/>
    <m/>
    <s v="PlannedLoss"/>
    <n v="24"/>
    <n v="0"/>
  </r>
  <r>
    <x v="0"/>
    <x v="12"/>
    <x v="4"/>
    <x v="9"/>
    <m/>
    <m/>
    <m/>
    <m/>
    <m/>
    <m/>
    <m/>
    <m/>
    <m/>
    <m/>
    <m/>
    <m/>
    <m/>
    <m/>
    <m/>
    <m/>
    <m/>
    <m/>
    <m/>
    <m/>
    <m/>
    <m/>
    <m/>
    <m/>
    <m/>
    <m/>
    <m/>
    <s v="PlannedLoss"/>
    <n v="2.44"/>
    <n v="0"/>
  </r>
  <r>
    <x v="0"/>
    <x v="12"/>
    <x v="4"/>
    <x v="10"/>
    <m/>
    <m/>
    <m/>
    <m/>
    <m/>
    <m/>
    <m/>
    <m/>
    <m/>
    <m/>
    <m/>
    <m/>
    <m/>
    <m/>
    <m/>
    <m/>
    <m/>
    <m/>
    <m/>
    <m/>
    <m/>
    <m/>
    <m/>
    <m/>
    <m/>
    <m/>
    <m/>
    <s v="PlannedLoss"/>
    <n v="1.24"/>
    <n v="0"/>
  </r>
  <r>
    <x v="0"/>
    <x v="12"/>
    <x v="5"/>
    <x v="11"/>
    <m/>
    <m/>
    <m/>
    <m/>
    <m/>
    <m/>
    <m/>
    <m/>
    <m/>
    <m/>
    <m/>
    <m/>
    <m/>
    <m/>
    <m/>
    <m/>
    <m/>
    <m/>
    <m/>
    <m/>
    <m/>
    <m/>
    <m/>
    <m/>
    <m/>
    <m/>
    <m/>
    <s v="PlannedLoss"/>
    <n v="2.11"/>
    <n v="0"/>
  </r>
  <r>
    <x v="0"/>
    <x v="12"/>
    <x v="2"/>
    <x v="12"/>
    <m/>
    <m/>
    <m/>
    <m/>
    <m/>
    <m/>
    <m/>
    <m/>
    <m/>
    <m/>
    <m/>
    <m/>
    <m/>
    <m/>
    <m/>
    <m/>
    <m/>
    <m/>
    <m/>
    <m/>
    <m/>
    <m/>
    <m/>
    <m/>
    <m/>
    <m/>
    <m/>
    <s v="PlannedLoss"/>
    <n v="33.21"/>
    <n v="0"/>
  </r>
  <r>
    <x v="0"/>
    <x v="12"/>
    <x v="0"/>
    <x v="14"/>
    <m/>
    <m/>
    <m/>
    <m/>
    <m/>
    <m/>
    <m/>
    <m/>
    <m/>
    <m/>
    <m/>
    <m/>
    <m/>
    <m/>
    <m/>
    <m/>
    <m/>
    <m/>
    <m/>
    <m/>
    <m/>
    <m/>
    <m/>
    <m/>
    <m/>
    <m/>
    <m/>
    <s v="PlannedLoss"/>
    <n v="17.07"/>
    <n v="0"/>
  </r>
  <r>
    <x v="0"/>
    <x v="12"/>
    <x v="4"/>
    <x v="15"/>
    <m/>
    <m/>
    <m/>
    <m/>
    <m/>
    <m/>
    <m/>
    <m/>
    <m/>
    <m/>
    <m/>
    <m/>
    <m/>
    <m/>
    <m/>
    <m/>
    <m/>
    <m/>
    <m/>
    <m/>
    <m/>
    <m/>
    <m/>
    <m/>
    <m/>
    <m/>
    <m/>
    <s v="PlannedLoss"/>
    <n v="1.97"/>
    <n v="0"/>
  </r>
  <r>
    <x v="0"/>
    <x v="12"/>
    <x v="7"/>
    <x v="17"/>
    <m/>
    <m/>
    <m/>
    <m/>
    <m/>
    <m/>
    <m/>
    <m/>
    <m/>
    <m/>
    <m/>
    <m/>
    <m/>
    <m/>
    <m/>
    <m/>
    <m/>
    <m/>
    <m/>
    <m/>
    <m/>
    <m/>
    <m/>
    <m/>
    <m/>
    <m/>
    <m/>
    <s v="PlannedLoss"/>
    <n v="41"/>
    <n v="0"/>
  </r>
  <r>
    <x v="0"/>
    <x v="14"/>
    <x v="0"/>
    <x v="0"/>
    <m/>
    <m/>
    <m/>
    <m/>
    <m/>
    <m/>
    <m/>
    <m/>
    <m/>
    <m/>
    <m/>
    <m/>
    <m/>
    <m/>
    <m/>
    <m/>
    <m/>
    <m/>
    <m/>
    <m/>
    <m/>
    <m/>
    <m/>
    <m/>
    <m/>
    <m/>
    <m/>
    <s v="PlannedLoss"/>
    <n v="164.85"/>
    <n v="0"/>
  </r>
  <r>
    <x v="0"/>
    <x v="14"/>
    <x v="0"/>
    <x v="1"/>
    <m/>
    <m/>
    <m/>
    <m/>
    <m/>
    <m/>
    <m/>
    <m/>
    <m/>
    <m/>
    <m/>
    <m/>
    <m/>
    <m/>
    <m/>
    <m/>
    <m/>
    <m/>
    <m/>
    <m/>
    <m/>
    <m/>
    <m/>
    <m/>
    <m/>
    <m/>
    <m/>
    <s v="PlannedLoss"/>
    <n v="234.54"/>
    <n v="0"/>
  </r>
  <r>
    <x v="0"/>
    <x v="14"/>
    <x v="2"/>
    <x v="3"/>
    <m/>
    <m/>
    <m/>
    <m/>
    <m/>
    <m/>
    <m/>
    <m/>
    <m/>
    <m/>
    <m/>
    <m/>
    <m/>
    <m/>
    <m/>
    <m/>
    <m/>
    <m/>
    <m/>
    <m/>
    <m/>
    <m/>
    <m/>
    <m/>
    <m/>
    <m/>
    <m/>
    <s v="PlannedLoss"/>
    <n v="4.92"/>
    <n v="0"/>
  </r>
  <r>
    <x v="0"/>
    <x v="14"/>
    <x v="2"/>
    <x v="4"/>
    <m/>
    <m/>
    <m/>
    <m/>
    <m/>
    <m/>
    <m/>
    <m/>
    <m/>
    <m/>
    <m/>
    <m/>
    <m/>
    <m/>
    <m/>
    <m/>
    <m/>
    <m/>
    <m/>
    <m/>
    <m/>
    <m/>
    <m/>
    <m/>
    <m/>
    <m/>
    <m/>
    <s v="PlannedLoss"/>
    <n v="9.0399999999999991"/>
    <n v="0"/>
  </r>
  <r>
    <x v="0"/>
    <x v="14"/>
    <x v="3"/>
    <x v="5"/>
    <m/>
    <m/>
    <m/>
    <m/>
    <m/>
    <m/>
    <m/>
    <m/>
    <m/>
    <m/>
    <m/>
    <m/>
    <m/>
    <m/>
    <m/>
    <m/>
    <m/>
    <m/>
    <m/>
    <m/>
    <m/>
    <m/>
    <m/>
    <m/>
    <m/>
    <m/>
    <m/>
    <s v="PlannedLoss"/>
    <n v="0.55000000000000004"/>
    <n v="0"/>
  </r>
  <r>
    <x v="0"/>
    <x v="14"/>
    <x v="3"/>
    <x v="6"/>
    <m/>
    <m/>
    <m/>
    <m/>
    <m/>
    <m/>
    <m/>
    <m/>
    <m/>
    <m/>
    <m/>
    <m/>
    <m/>
    <m/>
    <m/>
    <m/>
    <m/>
    <m/>
    <m/>
    <m/>
    <m/>
    <m/>
    <m/>
    <m/>
    <m/>
    <m/>
    <m/>
    <s v="PlannedLoss"/>
    <n v="3.42"/>
    <n v="0"/>
  </r>
  <r>
    <x v="0"/>
    <x v="14"/>
    <x v="5"/>
    <x v="11"/>
    <m/>
    <m/>
    <m/>
    <m/>
    <m/>
    <m/>
    <m/>
    <m/>
    <m/>
    <m/>
    <m/>
    <m/>
    <m/>
    <m/>
    <m/>
    <m/>
    <m/>
    <m/>
    <m/>
    <m/>
    <m/>
    <m/>
    <m/>
    <m/>
    <m/>
    <m/>
    <m/>
    <s v="PlannedLoss"/>
    <n v="3.92"/>
    <n v="0"/>
  </r>
  <r>
    <x v="0"/>
    <x v="14"/>
    <x v="6"/>
    <x v="13"/>
    <m/>
    <m/>
    <m/>
    <m/>
    <m/>
    <m/>
    <m/>
    <m/>
    <m/>
    <m/>
    <m/>
    <m/>
    <m/>
    <m/>
    <m/>
    <m/>
    <m/>
    <m/>
    <m/>
    <m/>
    <m/>
    <m/>
    <m/>
    <m/>
    <m/>
    <m/>
    <m/>
    <s v="PlannedLoss"/>
    <n v="1.62"/>
    <n v="0"/>
  </r>
  <r>
    <x v="0"/>
    <x v="14"/>
    <x v="0"/>
    <x v="14"/>
    <m/>
    <m/>
    <m/>
    <m/>
    <m/>
    <m/>
    <m/>
    <m/>
    <m/>
    <m/>
    <m/>
    <m/>
    <m/>
    <m/>
    <m/>
    <m/>
    <m/>
    <m/>
    <m/>
    <m/>
    <m/>
    <m/>
    <m/>
    <m/>
    <m/>
    <m/>
    <m/>
    <s v="PlannedLoss"/>
    <n v="265.11"/>
    <n v="0"/>
  </r>
  <r>
    <x v="0"/>
    <x v="14"/>
    <x v="4"/>
    <x v="15"/>
    <m/>
    <m/>
    <m/>
    <m/>
    <m/>
    <m/>
    <m/>
    <m/>
    <m/>
    <m/>
    <m/>
    <m/>
    <m/>
    <m/>
    <m/>
    <m/>
    <m/>
    <m/>
    <m/>
    <m/>
    <m/>
    <m/>
    <m/>
    <m/>
    <m/>
    <m/>
    <m/>
    <s v="PlannedLoss"/>
    <n v="2.4700000000000002"/>
    <n v="0"/>
  </r>
  <r>
    <x v="0"/>
    <x v="14"/>
    <x v="4"/>
    <x v="16"/>
    <m/>
    <m/>
    <m/>
    <m/>
    <m/>
    <m/>
    <m/>
    <m/>
    <m/>
    <m/>
    <m/>
    <m/>
    <m/>
    <m/>
    <m/>
    <m/>
    <m/>
    <m/>
    <m/>
    <m/>
    <m/>
    <m/>
    <m/>
    <m/>
    <m/>
    <m/>
    <m/>
    <s v="PlannedLoss"/>
    <n v="0.55000000000000004"/>
    <n v="0"/>
  </r>
  <r>
    <x v="0"/>
    <x v="14"/>
    <x v="3"/>
    <x v="18"/>
    <m/>
    <m/>
    <m/>
    <m/>
    <m/>
    <m/>
    <m/>
    <m/>
    <m/>
    <m/>
    <m/>
    <m/>
    <m/>
    <m/>
    <m/>
    <m/>
    <m/>
    <m/>
    <m/>
    <m/>
    <m/>
    <m/>
    <m/>
    <m/>
    <m/>
    <m/>
    <m/>
    <s v="PlannedLoss"/>
    <n v="3.09"/>
    <n v="0"/>
  </r>
  <r>
    <x v="0"/>
    <x v="15"/>
    <x v="0"/>
    <x v="0"/>
    <m/>
    <m/>
    <m/>
    <m/>
    <m/>
    <m/>
    <m/>
    <m/>
    <m/>
    <m/>
    <m/>
    <m/>
    <m/>
    <m/>
    <m/>
    <m/>
    <m/>
    <m/>
    <m/>
    <m/>
    <m/>
    <m/>
    <m/>
    <m/>
    <m/>
    <m/>
    <m/>
    <s v="PlannedLoss"/>
    <n v="11.99"/>
    <n v="0"/>
  </r>
  <r>
    <x v="0"/>
    <x v="15"/>
    <x v="1"/>
    <x v="2"/>
    <m/>
    <m/>
    <m/>
    <m/>
    <m/>
    <m/>
    <m/>
    <m/>
    <m/>
    <m/>
    <m/>
    <m/>
    <m/>
    <m/>
    <m/>
    <m/>
    <m/>
    <m/>
    <m/>
    <m/>
    <m/>
    <m/>
    <m/>
    <m/>
    <m/>
    <m/>
    <m/>
    <s v="PlannedLoss"/>
    <n v="64.930000000000007"/>
    <n v="0"/>
  </r>
  <r>
    <x v="0"/>
    <x v="15"/>
    <x v="2"/>
    <x v="3"/>
    <m/>
    <m/>
    <m/>
    <m/>
    <m/>
    <m/>
    <m/>
    <m/>
    <m/>
    <m/>
    <m/>
    <m/>
    <m/>
    <m/>
    <m/>
    <m/>
    <m/>
    <m/>
    <m/>
    <m/>
    <m/>
    <m/>
    <m/>
    <m/>
    <m/>
    <m/>
    <m/>
    <s v="PlannedLoss"/>
    <n v="15.33"/>
    <n v="0"/>
  </r>
  <r>
    <x v="0"/>
    <x v="15"/>
    <x v="2"/>
    <x v="4"/>
    <m/>
    <m/>
    <m/>
    <m/>
    <m/>
    <m/>
    <m/>
    <m/>
    <m/>
    <m/>
    <m/>
    <m/>
    <m/>
    <m/>
    <m/>
    <m/>
    <m/>
    <m/>
    <m/>
    <m/>
    <m/>
    <m/>
    <m/>
    <m/>
    <m/>
    <m/>
    <m/>
    <s v="PlannedLoss"/>
    <n v="6.44"/>
    <n v="0"/>
  </r>
  <r>
    <x v="0"/>
    <x v="15"/>
    <x v="3"/>
    <x v="5"/>
    <m/>
    <m/>
    <m/>
    <m/>
    <m/>
    <m/>
    <m/>
    <m/>
    <m/>
    <m/>
    <m/>
    <m/>
    <m/>
    <m/>
    <m/>
    <m/>
    <m/>
    <m/>
    <m/>
    <m/>
    <m/>
    <m/>
    <m/>
    <m/>
    <m/>
    <m/>
    <m/>
    <s v="PlannedLoss"/>
    <n v="24.76"/>
    <n v="0"/>
  </r>
  <r>
    <x v="0"/>
    <x v="15"/>
    <x v="3"/>
    <x v="6"/>
    <m/>
    <m/>
    <m/>
    <m/>
    <m/>
    <m/>
    <m/>
    <m/>
    <m/>
    <m/>
    <m/>
    <m/>
    <m/>
    <m/>
    <m/>
    <m/>
    <m/>
    <m/>
    <m/>
    <m/>
    <m/>
    <m/>
    <m/>
    <m/>
    <m/>
    <m/>
    <m/>
    <s v="PlannedLoss"/>
    <n v="16.920000000000002"/>
    <n v="0"/>
  </r>
  <r>
    <x v="0"/>
    <x v="15"/>
    <x v="4"/>
    <x v="7"/>
    <m/>
    <m/>
    <m/>
    <m/>
    <m/>
    <m/>
    <m/>
    <m/>
    <m/>
    <m/>
    <m/>
    <m/>
    <m/>
    <m/>
    <m/>
    <m/>
    <m/>
    <m/>
    <m/>
    <m/>
    <m/>
    <m/>
    <m/>
    <m/>
    <m/>
    <m/>
    <m/>
    <s v="PlannedLoss"/>
    <n v="0.45"/>
    <n v="0"/>
  </r>
  <r>
    <x v="0"/>
    <x v="15"/>
    <x v="4"/>
    <x v="8"/>
    <m/>
    <m/>
    <m/>
    <m/>
    <m/>
    <m/>
    <m/>
    <m/>
    <m/>
    <m/>
    <m/>
    <m/>
    <m/>
    <m/>
    <m/>
    <m/>
    <m/>
    <m/>
    <m/>
    <m/>
    <m/>
    <m/>
    <m/>
    <m/>
    <m/>
    <m/>
    <m/>
    <s v="PlannedLoss"/>
    <n v="2.92"/>
    <n v="0"/>
  </r>
  <r>
    <x v="0"/>
    <x v="15"/>
    <x v="4"/>
    <x v="9"/>
    <m/>
    <m/>
    <m/>
    <m/>
    <m/>
    <m/>
    <m/>
    <m/>
    <m/>
    <m/>
    <m/>
    <m/>
    <m/>
    <m/>
    <m/>
    <m/>
    <m/>
    <m/>
    <m/>
    <m/>
    <m/>
    <m/>
    <m/>
    <m/>
    <m/>
    <m/>
    <m/>
    <s v="PlannedLoss"/>
    <n v="19.579999999999998"/>
    <n v="0"/>
  </r>
  <r>
    <x v="0"/>
    <x v="15"/>
    <x v="5"/>
    <x v="11"/>
    <m/>
    <m/>
    <m/>
    <m/>
    <m/>
    <m/>
    <m/>
    <m/>
    <m/>
    <m/>
    <m/>
    <m/>
    <m/>
    <m/>
    <m/>
    <m/>
    <m/>
    <m/>
    <m/>
    <m/>
    <m/>
    <m/>
    <m/>
    <m/>
    <m/>
    <m/>
    <m/>
    <s v="PlannedLoss"/>
    <n v="4.45"/>
    <n v="0"/>
  </r>
  <r>
    <x v="0"/>
    <x v="15"/>
    <x v="2"/>
    <x v="12"/>
    <m/>
    <m/>
    <m/>
    <m/>
    <m/>
    <m/>
    <m/>
    <m/>
    <m/>
    <m/>
    <m/>
    <m/>
    <m/>
    <m/>
    <m/>
    <m/>
    <m/>
    <m/>
    <m/>
    <m/>
    <m/>
    <m/>
    <m/>
    <m/>
    <m/>
    <m/>
    <m/>
    <s v="PlannedLoss"/>
    <n v="7.84"/>
    <n v="0"/>
  </r>
  <r>
    <x v="0"/>
    <x v="15"/>
    <x v="4"/>
    <x v="16"/>
    <m/>
    <m/>
    <m/>
    <m/>
    <m/>
    <m/>
    <m/>
    <m/>
    <m/>
    <m/>
    <m/>
    <m/>
    <m/>
    <m/>
    <m/>
    <m/>
    <m/>
    <m/>
    <m/>
    <m/>
    <m/>
    <m/>
    <m/>
    <m/>
    <m/>
    <m/>
    <m/>
    <s v="PlannedLoss"/>
    <n v="0.1"/>
    <n v="0"/>
  </r>
  <r>
    <x v="0"/>
    <x v="15"/>
    <x v="3"/>
    <x v="18"/>
    <m/>
    <m/>
    <m/>
    <m/>
    <m/>
    <m/>
    <m/>
    <m/>
    <m/>
    <m/>
    <m/>
    <m/>
    <m/>
    <m/>
    <m/>
    <m/>
    <m/>
    <m/>
    <m/>
    <m/>
    <m/>
    <m/>
    <m/>
    <m/>
    <m/>
    <m/>
    <m/>
    <s v="PlannedLoss"/>
    <n v="12"/>
    <n v="0"/>
  </r>
  <r>
    <x v="0"/>
    <x v="17"/>
    <x v="0"/>
    <x v="0"/>
    <m/>
    <m/>
    <m/>
    <m/>
    <m/>
    <m/>
    <m/>
    <m/>
    <m/>
    <m/>
    <m/>
    <m/>
    <m/>
    <m/>
    <m/>
    <m/>
    <m/>
    <m/>
    <m/>
    <m/>
    <m/>
    <m/>
    <m/>
    <m/>
    <m/>
    <m/>
    <m/>
    <s v="PlannedLoss"/>
    <n v="140.21"/>
    <n v="0"/>
  </r>
  <r>
    <x v="0"/>
    <x v="17"/>
    <x v="0"/>
    <x v="1"/>
    <m/>
    <m/>
    <m/>
    <m/>
    <m/>
    <m/>
    <m/>
    <m/>
    <m/>
    <m/>
    <m/>
    <m/>
    <m/>
    <m/>
    <m/>
    <m/>
    <m/>
    <m/>
    <m/>
    <m/>
    <m/>
    <m/>
    <m/>
    <m/>
    <m/>
    <m/>
    <m/>
    <s v="PlannedLoss"/>
    <n v="198.42"/>
    <n v="0"/>
  </r>
  <r>
    <x v="0"/>
    <x v="17"/>
    <x v="1"/>
    <x v="2"/>
    <m/>
    <m/>
    <m/>
    <m/>
    <m/>
    <m/>
    <m/>
    <m/>
    <m/>
    <m/>
    <m/>
    <m/>
    <m/>
    <m/>
    <m/>
    <m/>
    <m/>
    <m/>
    <m/>
    <m/>
    <m/>
    <m/>
    <m/>
    <m/>
    <m/>
    <m/>
    <m/>
    <s v="PlannedLoss"/>
    <n v="15.77"/>
    <n v="0"/>
  </r>
  <r>
    <x v="0"/>
    <x v="17"/>
    <x v="2"/>
    <x v="3"/>
    <m/>
    <m/>
    <m/>
    <m/>
    <m/>
    <m/>
    <m/>
    <m/>
    <m/>
    <m/>
    <m/>
    <m/>
    <m/>
    <m/>
    <m/>
    <m/>
    <m/>
    <m/>
    <m/>
    <m/>
    <m/>
    <m/>
    <m/>
    <m/>
    <m/>
    <m/>
    <m/>
    <s v="PlannedLoss"/>
    <n v="1.23"/>
    <n v="0"/>
  </r>
  <r>
    <x v="0"/>
    <x v="17"/>
    <x v="2"/>
    <x v="4"/>
    <m/>
    <m/>
    <m/>
    <m/>
    <m/>
    <m/>
    <m/>
    <m/>
    <m/>
    <m/>
    <m/>
    <m/>
    <m/>
    <m/>
    <m/>
    <m/>
    <m/>
    <m/>
    <m/>
    <m/>
    <m/>
    <m/>
    <m/>
    <m/>
    <m/>
    <m/>
    <m/>
    <s v="PlannedLoss"/>
    <n v="5.68"/>
    <n v="0"/>
  </r>
  <r>
    <x v="0"/>
    <x v="17"/>
    <x v="3"/>
    <x v="5"/>
    <m/>
    <m/>
    <m/>
    <m/>
    <m/>
    <m/>
    <m/>
    <m/>
    <m/>
    <m/>
    <m/>
    <m/>
    <m/>
    <m/>
    <m/>
    <m/>
    <m/>
    <m/>
    <m/>
    <m/>
    <m/>
    <m/>
    <m/>
    <m/>
    <m/>
    <m/>
    <m/>
    <s v="PlannedLoss"/>
    <n v="3.7"/>
    <n v="0"/>
  </r>
  <r>
    <x v="0"/>
    <x v="17"/>
    <x v="3"/>
    <x v="6"/>
    <m/>
    <m/>
    <m/>
    <m/>
    <m/>
    <m/>
    <m/>
    <m/>
    <m/>
    <m/>
    <m/>
    <m/>
    <m/>
    <m/>
    <m/>
    <m/>
    <m/>
    <m/>
    <m/>
    <m/>
    <m/>
    <m/>
    <m/>
    <m/>
    <m/>
    <m/>
    <m/>
    <s v="PlannedLoss"/>
    <n v="26.76"/>
    <n v="0"/>
  </r>
  <r>
    <x v="0"/>
    <x v="17"/>
    <x v="4"/>
    <x v="7"/>
    <m/>
    <m/>
    <m/>
    <m/>
    <m/>
    <m/>
    <m/>
    <m/>
    <m/>
    <m/>
    <m/>
    <m/>
    <m/>
    <m/>
    <m/>
    <m/>
    <m/>
    <m/>
    <m/>
    <m/>
    <m/>
    <m/>
    <m/>
    <m/>
    <m/>
    <m/>
    <m/>
    <s v="PlannedLoss"/>
    <n v="0.25"/>
    <n v="0"/>
  </r>
  <r>
    <x v="0"/>
    <x v="17"/>
    <x v="4"/>
    <x v="10"/>
    <m/>
    <m/>
    <m/>
    <m/>
    <m/>
    <m/>
    <m/>
    <m/>
    <m/>
    <m/>
    <m/>
    <m/>
    <m/>
    <m/>
    <m/>
    <m/>
    <m/>
    <m/>
    <m/>
    <m/>
    <m/>
    <m/>
    <m/>
    <m/>
    <m/>
    <m/>
    <m/>
    <s v="PlannedLoss"/>
    <n v="0.28999999999999998"/>
    <n v="0"/>
  </r>
  <r>
    <x v="0"/>
    <x v="17"/>
    <x v="5"/>
    <x v="11"/>
    <m/>
    <m/>
    <m/>
    <m/>
    <m/>
    <m/>
    <m/>
    <m/>
    <m/>
    <m/>
    <m/>
    <m/>
    <m/>
    <m/>
    <m/>
    <m/>
    <m/>
    <m/>
    <m/>
    <m/>
    <m/>
    <m/>
    <m/>
    <m/>
    <m/>
    <m/>
    <m/>
    <s v="PlannedLoss"/>
    <n v="5.33"/>
    <n v="0"/>
  </r>
  <r>
    <x v="0"/>
    <x v="17"/>
    <x v="2"/>
    <x v="12"/>
    <m/>
    <m/>
    <m/>
    <m/>
    <m/>
    <m/>
    <m/>
    <m/>
    <m/>
    <m/>
    <m/>
    <m/>
    <m/>
    <m/>
    <m/>
    <m/>
    <m/>
    <m/>
    <m/>
    <m/>
    <m/>
    <m/>
    <m/>
    <m/>
    <m/>
    <m/>
    <m/>
    <s v="PlannedLoss"/>
    <n v="4.54"/>
    <n v="0"/>
  </r>
  <r>
    <x v="0"/>
    <x v="17"/>
    <x v="6"/>
    <x v="13"/>
    <m/>
    <m/>
    <m/>
    <m/>
    <m/>
    <m/>
    <m/>
    <m/>
    <m/>
    <m/>
    <m/>
    <m/>
    <m/>
    <m/>
    <m/>
    <m/>
    <m/>
    <m/>
    <m/>
    <m/>
    <m/>
    <m/>
    <m/>
    <m/>
    <m/>
    <m/>
    <m/>
    <s v="PlannedLoss"/>
    <n v="27.79"/>
    <n v="0"/>
  </r>
  <r>
    <x v="0"/>
    <x v="17"/>
    <x v="0"/>
    <x v="14"/>
    <m/>
    <m/>
    <m/>
    <m/>
    <m/>
    <m/>
    <m/>
    <m/>
    <m/>
    <m/>
    <m/>
    <m/>
    <m/>
    <m/>
    <m/>
    <m/>
    <m/>
    <m/>
    <m/>
    <m/>
    <m/>
    <m/>
    <m/>
    <m/>
    <m/>
    <m/>
    <m/>
    <s v="PlannedLoss"/>
    <n v="280.76"/>
    <n v="0"/>
  </r>
  <r>
    <x v="0"/>
    <x v="17"/>
    <x v="4"/>
    <x v="16"/>
    <m/>
    <m/>
    <m/>
    <m/>
    <m/>
    <m/>
    <m/>
    <m/>
    <m/>
    <m/>
    <m/>
    <m/>
    <m/>
    <m/>
    <m/>
    <m/>
    <m/>
    <m/>
    <m/>
    <m/>
    <m/>
    <m/>
    <m/>
    <m/>
    <m/>
    <m/>
    <m/>
    <s v="PlannedLoss"/>
    <n v="1.44"/>
    <n v="0"/>
  </r>
  <r>
    <x v="0"/>
    <x v="17"/>
    <x v="3"/>
    <x v="18"/>
    <m/>
    <m/>
    <m/>
    <m/>
    <m/>
    <m/>
    <m/>
    <m/>
    <m/>
    <m/>
    <m/>
    <m/>
    <m/>
    <m/>
    <m/>
    <m/>
    <m/>
    <m/>
    <m/>
    <m/>
    <m/>
    <m/>
    <m/>
    <m/>
    <m/>
    <m/>
    <m/>
    <s v="PlannedLoss"/>
    <n v="0.38"/>
    <n v="0"/>
  </r>
  <r>
    <x v="0"/>
    <x v="18"/>
    <x v="0"/>
    <x v="0"/>
    <m/>
    <m/>
    <m/>
    <m/>
    <m/>
    <m/>
    <m/>
    <m/>
    <m/>
    <m/>
    <m/>
    <m/>
    <m/>
    <m/>
    <m/>
    <m/>
    <m/>
    <m/>
    <m/>
    <m/>
    <m/>
    <m/>
    <m/>
    <m/>
    <m/>
    <m/>
    <m/>
    <s v="PlannedLoss"/>
    <n v="2.69"/>
    <n v="0"/>
  </r>
  <r>
    <x v="0"/>
    <x v="18"/>
    <x v="2"/>
    <x v="3"/>
    <m/>
    <m/>
    <m/>
    <m/>
    <m/>
    <m/>
    <m/>
    <m/>
    <m/>
    <m/>
    <m/>
    <m/>
    <m/>
    <m/>
    <m/>
    <m/>
    <m/>
    <m/>
    <m/>
    <m/>
    <m/>
    <m/>
    <m/>
    <m/>
    <m/>
    <m/>
    <m/>
    <s v="PlannedLoss"/>
    <n v="0.76"/>
    <n v="0"/>
  </r>
  <r>
    <x v="0"/>
    <x v="18"/>
    <x v="2"/>
    <x v="4"/>
    <m/>
    <m/>
    <m/>
    <m/>
    <m/>
    <m/>
    <m/>
    <m/>
    <m/>
    <m/>
    <m/>
    <m/>
    <m/>
    <m/>
    <m/>
    <m/>
    <m/>
    <m/>
    <m/>
    <m/>
    <m/>
    <m/>
    <m/>
    <m/>
    <m/>
    <m/>
    <m/>
    <s v="PlannedLoss"/>
    <n v="0.1"/>
    <n v="0"/>
  </r>
  <r>
    <x v="0"/>
    <x v="18"/>
    <x v="3"/>
    <x v="5"/>
    <m/>
    <m/>
    <m/>
    <m/>
    <m/>
    <m/>
    <m/>
    <m/>
    <m/>
    <m/>
    <m/>
    <m/>
    <m/>
    <m/>
    <m/>
    <m/>
    <m/>
    <m/>
    <m/>
    <m/>
    <m/>
    <m/>
    <m/>
    <m/>
    <m/>
    <m/>
    <m/>
    <s v="PlannedLoss"/>
    <n v="6.31"/>
    <n v="0"/>
  </r>
  <r>
    <x v="0"/>
    <x v="18"/>
    <x v="3"/>
    <x v="6"/>
    <m/>
    <m/>
    <m/>
    <m/>
    <m/>
    <m/>
    <m/>
    <m/>
    <m/>
    <m/>
    <m/>
    <m/>
    <m/>
    <m/>
    <m/>
    <m/>
    <m/>
    <m/>
    <m/>
    <m/>
    <m/>
    <m/>
    <m/>
    <m/>
    <m/>
    <m/>
    <m/>
    <s v="PlannedLoss"/>
    <n v="4.3499999999999996"/>
    <n v="0"/>
  </r>
  <r>
    <x v="0"/>
    <x v="18"/>
    <x v="5"/>
    <x v="11"/>
    <m/>
    <m/>
    <m/>
    <m/>
    <m/>
    <m/>
    <m/>
    <m/>
    <m/>
    <m/>
    <m/>
    <m/>
    <m/>
    <m/>
    <m/>
    <m/>
    <m/>
    <m/>
    <m/>
    <m/>
    <m/>
    <m/>
    <m/>
    <m/>
    <m/>
    <m/>
    <m/>
    <s v="PlannedLoss"/>
    <n v="1.74"/>
    <n v="0"/>
  </r>
  <r>
    <x v="0"/>
    <x v="18"/>
    <x v="2"/>
    <x v="12"/>
    <m/>
    <m/>
    <m/>
    <m/>
    <m/>
    <m/>
    <m/>
    <m/>
    <m/>
    <m/>
    <m/>
    <m/>
    <m/>
    <m/>
    <m/>
    <m/>
    <m/>
    <m/>
    <m/>
    <m/>
    <m/>
    <m/>
    <m/>
    <m/>
    <m/>
    <m/>
    <m/>
    <s v="PlannedLoss"/>
    <n v="16.149999999999999"/>
    <n v="0"/>
  </r>
  <r>
    <x v="0"/>
    <x v="18"/>
    <x v="0"/>
    <x v="14"/>
    <m/>
    <m/>
    <m/>
    <m/>
    <m/>
    <m/>
    <m/>
    <m/>
    <m/>
    <m/>
    <m/>
    <m/>
    <m/>
    <m/>
    <m/>
    <m/>
    <m/>
    <m/>
    <m/>
    <m/>
    <m/>
    <m/>
    <m/>
    <m/>
    <m/>
    <m/>
    <m/>
    <s v="PlannedLoss"/>
    <n v="3.74"/>
    <n v="0"/>
  </r>
  <r>
    <x v="0"/>
    <x v="18"/>
    <x v="4"/>
    <x v="16"/>
    <m/>
    <m/>
    <m/>
    <m/>
    <m/>
    <m/>
    <m/>
    <m/>
    <m/>
    <m/>
    <m/>
    <m/>
    <m/>
    <m/>
    <m/>
    <m/>
    <m/>
    <m/>
    <m/>
    <m/>
    <m/>
    <m/>
    <m/>
    <m/>
    <m/>
    <m/>
    <m/>
    <s v="PlannedLoss"/>
    <n v="1.3"/>
    <n v="0"/>
  </r>
  <r>
    <x v="0"/>
    <x v="20"/>
    <x v="0"/>
    <x v="0"/>
    <m/>
    <m/>
    <m/>
    <m/>
    <m/>
    <m/>
    <m/>
    <m/>
    <m/>
    <m/>
    <m/>
    <m/>
    <m/>
    <m/>
    <m/>
    <m/>
    <m/>
    <m/>
    <m/>
    <m/>
    <m/>
    <m/>
    <m/>
    <m/>
    <m/>
    <m/>
    <m/>
    <s v="PlannedLoss"/>
    <n v="5.43"/>
    <n v="0"/>
  </r>
  <r>
    <x v="0"/>
    <x v="20"/>
    <x v="0"/>
    <x v="1"/>
    <m/>
    <m/>
    <m/>
    <m/>
    <m/>
    <m/>
    <m/>
    <m/>
    <m/>
    <m/>
    <m/>
    <m/>
    <m/>
    <m/>
    <m/>
    <m/>
    <m/>
    <m/>
    <m/>
    <m/>
    <m/>
    <m/>
    <m/>
    <m/>
    <m/>
    <m/>
    <m/>
    <s v="PlannedLoss"/>
    <n v="15.62"/>
    <n v="0"/>
  </r>
  <r>
    <x v="0"/>
    <x v="20"/>
    <x v="1"/>
    <x v="2"/>
    <m/>
    <m/>
    <m/>
    <m/>
    <m/>
    <m/>
    <m/>
    <m/>
    <m/>
    <m/>
    <m/>
    <m/>
    <m/>
    <m/>
    <m/>
    <m/>
    <m/>
    <m/>
    <m/>
    <m/>
    <m/>
    <m/>
    <m/>
    <m/>
    <m/>
    <m/>
    <m/>
    <s v="PlannedLoss"/>
    <n v="487.4"/>
    <n v="0"/>
  </r>
  <r>
    <x v="0"/>
    <x v="20"/>
    <x v="2"/>
    <x v="3"/>
    <m/>
    <m/>
    <m/>
    <m/>
    <m/>
    <m/>
    <m/>
    <m/>
    <m/>
    <m/>
    <m/>
    <m/>
    <m/>
    <m/>
    <m/>
    <m/>
    <m/>
    <m/>
    <m/>
    <m/>
    <m/>
    <m/>
    <m/>
    <m/>
    <m/>
    <m/>
    <m/>
    <s v="PlannedLoss"/>
    <n v="4.22"/>
    <n v="0"/>
  </r>
  <r>
    <x v="0"/>
    <x v="20"/>
    <x v="2"/>
    <x v="4"/>
    <m/>
    <m/>
    <m/>
    <m/>
    <m/>
    <m/>
    <m/>
    <m/>
    <m/>
    <m/>
    <m/>
    <m/>
    <m/>
    <m/>
    <m/>
    <m/>
    <m/>
    <m/>
    <m/>
    <m/>
    <m/>
    <m/>
    <m/>
    <m/>
    <m/>
    <m/>
    <m/>
    <s v="PlannedLoss"/>
    <n v="9.16"/>
    <n v="0"/>
  </r>
  <r>
    <x v="0"/>
    <x v="20"/>
    <x v="3"/>
    <x v="5"/>
    <m/>
    <m/>
    <m/>
    <m/>
    <m/>
    <m/>
    <m/>
    <m/>
    <m/>
    <m/>
    <m/>
    <m/>
    <m/>
    <m/>
    <m/>
    <m/>
    <m/>
    <m/>
    <m/>
    <m/>
    <m/>
    <m/>
    <m/>
    <m/>
    <m/>
    <m/>
    <m/>
    <s v="PlannedLoss"/>
    <n v="35.340000000000003"/>
    <n v="0"/>
  </r>
  <r>
    <x v="0"/>
    <x v="20"/>
    <x v="3"/>
    <x v="6"/>
    <m/>
    <m/>
    <m/>
    <m/>
    <m/>
    <m/>
    <m/>
    <m/>
    <m/>
    <m/>
    <m/>
    <m/>
    <m/>
    <m/>
    <m/>
    <m/>
    <m/>
    <m/>
    <m/>
    <m/>
    <m/>
    <m/>
    <m/>
    <m/>
    <m/>
    <m/>
    <m/>
    <s v="PlannedLoss"/>
    <n v="49.35"/>
    <n v="0"/>
  </r>
  <r>
    <x v="0"/>
    <x v="20"/>
    <x v="4"/>
    <x v="7"/>
    <m/>
    <m/>
    <m/>
    <m/>
    <m/>
    <m/>
    <m/>
    <m/>
    <m/>
    <m/>
    <m/>
    <m/>
    <m/>
    <m/>
    <m/>
    <m/>
    <m/>
    <m/>
    <m/>
    <m/>
    <m/>
    <m/>
    <m/>
    <m/>
    <m/>
    <m/>
    <m/>
    <s v="PlannedLoss"/>
    <n v="1.57"/>
    <n v="0"/>
  </r>
  <r>
    <x v="0"/>
    <x v="20"/>
    <x v="4"/>
    <x v="8"/>
    <m/>
    <m/>
    <m/>
    <m/>
    <m/>
    <m/>
    <m/>
    <m/>
    <m/>
    <m/>
    <m/>
    <m/>
    <m/>
    <m/>
    <m/>
    <m/>
    <m/>
    <m/>
    <m/>
    <m/>
    <m/>
    <m/>
    <m/>
    <m/>
    <m/>
    <m/>
    <m/>
    <s v="PlannedLoss"/>
    <n v="0.7"/>
    <n v="0"/>
  </r>
  <r>
    <x v="0"/>
    <x v="20"/>
    <x v="5"/>
    <x v="11"/>
    <m/>
    <m/>
    <m/>
    <m/>
    <m/>
    <m/>
    <m/>
    <m/>
    <m/>
    <m/>
    <m/>
    <m/>
    <m/>
    <m/>
    <m/>
    <m/>
    <m/>
    <m/>
    <m/>
    <m/>
    <m/>
    <m/>
    <m/>
    <m/>
    <m/>
    <m/>
    <m/>
    <s v="PlannedLoss"/>
    <n v="15.53"/>
    <n v="0"/>
  </r>
  <r>
    <x v="0"/>
    <x v="20"/>
    <x v="2"/>
    <x v="12"/>
    <m/>
    <m/>
    <m/>
    <m/>
    <m/>
    <m/>
    <m/>
    <m/>
    <m/>
    <m/>
    <m/>
    <m/>
    <m/>
    <m/>
    <m/>
    <m/>
    <m/>
    <m/>
    <m/>
    <m/>
    <m/>
    <m/>
    <m/>
    <m/>
    <m/>
    <m/>
    <m/>
    <s v="PlannedLoss"/>
    <n v="1.66"/>
    <n v="0"/>
  </r>
  <r>
    <x v="0"/>
    <x v="20"/>
    <x v="6"/>
    <x v="13"/>
    <m/>
    <m/>
    <m/>
    <m/>
    <m/>
    <m/>
    <m/>
    <m/>
    <m/>
    <m/>
    <m/>
    <m/>
    <m/>
    <m/>
    <m/>
    <m/>
    <m/>
    <m/>
    <m/>
    <m/>
    <m/>
    <m/>
    <m/>
    <m/>
    <m/>
    <m/>
    <m/>
    <s v="PlannedLoss"/>
    <n v="8.64"/>
    <n v="0"/>
  </r>
  <r>
    <x v="0"/>
    <x v="20"/>
    <x v="0"/>
    <x v="14"/>
    <m/>
    <m/>
    <m/>
    <m/>
    <m/>
    <m/>
    <m/>
    <m/>
    <m/>
    <m/>
    <m/>
    <m/>
    <m/>
    <m/>
    <m/>
    <m/>
    <m/>
    <m/>
    <m/>
    <m/>
    <m/>
    <m/>
    <m/>
    <m/>
    <m/>
    <m/>
    <m/>
    <s v="PlannedLoss"/>
    <n v="14.71"/>
    <n v="0"/>
  </r>
  <r>
    <x v="0"/>
    <x v="20"/>
    <x v="4"/>
    <x v="15"/>
    <m/>
    <m/>
    <m/>
    <m/>
    <m/>
    <m/>
    <m/>
    <m/>
    <m/>
    <m/>
    <m/>
    <m/>
    <m/>
    <m/>
    <m/>
    <m/>
    <m/>
    <m/>
    <m/>
    <m/>
    <m/>
    <m/>
    <m/>
    <m/>
    <m/>
    <m/>
    <m/>
    <s v="PlannedLoss"/>
    <n v="0.62"/>
    <n v="0"/>
  </r>
  <r>
    <x v="0"/>
    <x v="20"/>
    <x v="7"/>
    <x v="17"/>
    <m/>
    <m/>
    <m/>
    <m/>
    <m/>
    <m/>
    <m/>
    <m/>
    <m/>
    <m/>
    <m/>
    <m/>
    <m/>
    <m/>
    <m/>
    <m/>
    <m/>
    <m/>
    <m/>
    <m/>
    <m/>
    <m/>
    <m/>
    <m/>
    <m/>
    <m/>
    <m/>
    <s v="PlannedLoss"/>
    <n v="25.82"/>
    <n v="0"/>
  </r>
  <r>
    <x v="0"/>
    <x v="20"/>
    <x v="3"/>
    <x v="18"/>
    <m/>
    <m/>
    <m/>
    <m/>
    <m/>
    <m/>
    <m/>
    <m/>
    <m/>
    <m/>
    <m/>
    <m/>
    <m/>
    <m/>
    <m/>
    <m/>
    <m/>
    <m/>
    <m/>
    <m/>
    <m/>
    <m/>
    <m/>
    <m/>
    <m/>
    <m/>
    <m/>
    <s v="PlannedLoss"/>
    <n v="4.54"/>
    <n v="0"/>
  </r>
  <r>
    <x v="0"/>
    <x v="21"/>
    <x v="2"/>
    <x v="3"/>
    <m/>
    <m/>
    <m/>
    <m/>
    <m/>
    <m/>
    <m/>
    <m/>
    <m/>
    <m/>
    <m/>
    <m/>
    <m/>
    <m/>
    <m/>
    <m/>
    <m/>
    <m/>
    <m/>
    <m/>
    <m/>
    <m/>
    <m/>
    <m/>
    <m/>
    <m/>
    <m/>
    <s v="PlannedLoss"/>
    <n v="0.5"/>
    <n v="0"/>
  </r>
  <r>
    <x v="0"/>
    <x v="21"/>
    <x v="2"/>
    <x v="4"/>
    <m/>
    <m/>
    <m/>
    <m/>
    <m/>
    <m/>
    <m/>
    <m/>
    <m/>
    <m/>
    <m/>
    <m/>
    <m/>
    <m/>
    <m/>
    <m/>
    <m/>
    <m/>
    <m/>
    <m/>
    <m/>
    <m/>
    <m/>
    <m/>
    <m/>
    <m/>
    <m/>
    <s v="PlannedLoss"/>
    <n v="34.97"/>
    <n v="0"/>
  </r>
  <r>
    <x v="0"/>
    <x v="21"/>
    <x v="3"/>
    <x v="5"/>
    <m/>
    <m/>
    <m/>
    <m/>
    <m/>
    <m/>
    <m/>
    <m/>
    <m/>
    <m/>
    <m/>
    <m/>
    <m/>
    <m/>
    <m/>
    <m/>
    <m/>
    <m/>
    <m/>
    <m/>
    <m/>
    <m/>
    <m/>
    <m/>
    <m/>
    <m/>
    <m/>
    <s v="PlannedLoss"/>
    <n v="0.32"/>
    <n v="0"/>
  </r>
  <r>
    <x v="0"/>
    <x v="21"/>
    <x v="3"/>
    <x v="6"/>
    <m/>
    <m/>
    <m/>
    <m/>
    <m/>
    <m/>
    <m/>
    <m/>
    <m/>
    <m/>
    <m/>
    <m/>
    <m/>
    <m/>
    <m/>
    <m/>
    <m/>
    <m/>
    <m/>
    <m/>
    <m/>
    <m/>
    <m/>
    <m/>
    <m/>
    <m/>
    <m/>
    <s v="PlannedLoss"/>
    <n v="6.03"/>
    <n v="0"/>
  </r>
  <r>
    <x v="0"/>
    <x v="21"/>
    <x v="4"/>
    <x v="9"/>
    <m/>
    <m/>
    <m/>
    <m/>
    <m/>
    <m/>
    <m/>
    <m/>
    <m/>
    <m/>
    <m/>
    <m/>
    <m/>
    <m/>
    <m/>
    <m/>
    <m/>
    <m/>
    <m/>
    <m/>
    <m/>
    <m/>
    <m/>
    <m/>
    <m/>
    <m/>
    <m/>
    <s v="PlannedLoss"/>
    <n v="1.41"/>
    <n v="0"/>
  </r>
  <r>
    <x v="0"/>
    <x v="21"/>
    <x v="4"/>
    <x v="10"/>
    <m/>
    <m/>
    <m/>
    <m/>
    <m/>
    <m/>
    <m/>
    <m/>
    <m/>
    <m/>
    <m/>
    <m/>
    <m/>
    <m/>
    <m/>
    <m/>
    <m/>
    <m/>
    <m/>
    <m/>
    <m/>
    <m/>
    <m/>
    <m/>
    <m/>
    <m/>
    <m/>
    <s v="PlannedLoss"/>
    <n v="0.32"/>
    <n v="0"/>
  </r>
  <r>
    <x v="0"/>
    <x v="21"/>
    <x v="5"/>
    <x v="11"/>
    <m/>
    <m/>
    <m/>
    <m/>
    <m/>
    <m/>
    <m/>
    <m/>
    <m/>
    <m/>
    <m/>
    <m/>
    <m/>
    <m/>
    <m/>
    <m/>
    <m/>
    <m/>
    <m/>
    <m/>
    <m/>
    <m/>
    <m/>
    <m/>
    <m/>
    <m/>
    <m/>
    <s v="PlannedLoss"/>
    <n v="11.84"/>
    <n v="0"/>
  </r>
  <r>
    <x v="0"/>
    <x v="21"/>
    <x v="2"/>
    <x v="12"/>
    <m/>
    <m/>
    <m/>
    <m/>
    <m/>
    <m/>
    <m/>
    <m/>
    <m/>
    <m/>
    <m/>
    <m/>
    <m/>
    <m/>
    <m/>
    <m/>
    <m/>
    <m/>
    <m/>
    <m/>
    <m/>
    <m/>
    <m/>
    <m/>
    <m/>
    <m/>
    <m/>
    <s v="PlannedLoss"/>
    <n v="11.96"/>
    <n v="0"/>
  </r>
  <r>
    <x v="0"/>
    <x v="21"/>
    <x v="0"/>
    <x v="14"/>
    <m/>
    <m/>
    <m/>
    <m/>
    <m/>
    <m/>
    <m/>
    <m/>
    <m/>
    <m/>
    <m/>
    <m/>
    <m/>
    <m/>
    <m/>
    <m/>
    <m/>
    <m/>
    <m/>
    <m/>
    <m/>
    <m/>
    <m/>
    <m/>
    <m/>
    <m/>
    <m/>
    <s v="PlannedLoss"/>
    <n v="11.89"/>
    <n v="0"/>
  </r>
  <r>
    <x v="0"/>
    <x v="21"/>
    <x v="4"/>
    <x v="16"/>
    <m/>
    <m/>
    <m/>
    <m/>
    <m/>
    <m/>
    <m/>
    <m/>
    <m/>
    <m/>
    <m/>
    <m/>
    <m/>
    <m/>
    <m/>
    <m/>
    <m/>
    <m/>
    <m/>
    <m/>
    <m/>
    <m/>
    <m/>
    <m/>
    <m/>
    <m/>
    <m/>
    <s v="PlannedLoss"/>
    <n v="0.81"/>
    <n v="0"/>
  </r>
  <r>
    <x v="0"/>
    <x v="23"/>
    <x v="0"/>
    <x v="0"/>
    <m/>
    <m/>
    <m/>
    <m/>
    <m/>
    <m/>
    <m/>
    <m/>
    <m/>
    <m/>
    <m/>
    <m/>
    <m/>
    <m/>
    <m/>
    <m/>
    <m/>
    <m/>
    <m/>
    <m/>
    <m/>
    <m/>
    <m/>
    <m/>
    <m/>
    <m/>
    <m/>
    <s v="PlannedLoss"/>
    <n v="102.66"/>
    <n v="0"/>
  </r>
  <r>
    <x v="0"/>
    <x v="23"/>
    <x v="0"/>
    <x v="1"/>
    <m/>
    <m/>
    <m/>
    <m/>
    <m/>
    <m/>
    <m/>
    <m/>
    <m/>
    <m/>
    <m/>
    <m/>
    <m/>
    <m/>
    <m/>
    <m/>
    <m/>
    <m/>
    <m/>
    <m/>
    <m/>
    <m/>
    <m/>
    <m/>
    <m/>
    <m/>
    <m/>
    <s v="PlannedLoss"/>
    <n v="233.09"/>
    <n v="0"/>
  </r>
  <r>
    <x v="0"/>
    <x v="23"/>
    <x v="1"/>
    <x v="2"/>
    <m/>
    <m/>
    <m/>
    <m/>
    <m/>
    <m/>
    <m/>
    <m/>
    <m/>
    <m/>
    <m/>
    <m/>
    <m/>
    <m/>
    <m/>
    <m/>
    <m/>
    <m/>
    <m/>
    <m/>
    <m/>
    <m/>
    <m/>
    <m/>
    <m/>
    <m/>
    <m/>
    <s v="PlannedLoss"/>
    <n v="5.68"/>
    <n v="0"/>
  </r>
  <r>
    <x v="0"/>
    <x v="23"/>
    <x v="2"/>
    <x v="3"/>
    <m/>
    <m/>
    <m/>
    <m/>
    <m/>
    <m/>
    <m/>
    <m/>
    <m/>
    <m/>
    <m/>
    <m/>
    <m/>
    <m/>
    <m/>
    <m/>
    <m/>
    <m/>
    <m/>
    <m/>
    <m/>
    <m/>
    <m/>
    <m/>
    <m/>
    <m/>
    <m/>
    <s v="PlannedLoss"/>
    <n v="0.57999999999999996"/>
    <n v="0"/>
  </r>
  <r>
    <x v="0"/>
    <x v="23"/>
    <x v="2"/>
    <x v="4"/>
    <m/>
    <m/>
    <m/>
    <m/>
    <m/>
    <m/>
    <m/>
    <m/>
    <m/>
    <m/>
    <m/>
    <m/>
    <m/>
    <m/>
    <m/>
    <m/>
    <m/>
    <m/>
    <m/>
    <m/>
    <m/>
    <m/>
    <m/>
    <m/>
    <m/>
    <m/>
    <m/>
    <s v="PlannedLoss"/>
    <n v="24.81"/>
    <n v="0"/>
  </r>
  <r>
    <x v="0"/>
    <x v="23"/>
    <x v="3"/>
    <x v="5"/>
    <m/>
    <m/>
    <m/>
    <m/>
    <m/>
    <m/>
    <m/>
    <m/>
    <m/>
    <m/>
    <m/>
    <m/>
    <m/>
    <m/>
    <m/>
    <m/>
    <m/>
    <m/>
    <m/>
    <m/>
    <m/>
    <m/>
    <m/>
    <m/>
    <m/>
    <m/>
    <m/>
    <s v="PlannedLoss"/>
    <n v="11.29"/>
    <n v="0"/>
  </r>
  <r>
    <x v="0"/>
    <x v="23"/>
    <x v="3"/>
    <x v="6"/>
    <m/>
    <m/>
    <m/>
    <m/>
    <m/>
    <m/>
    <m/>
    <m/>
    <m/>
    <m/>
    <m/>
    <m/>
    <m/>
    <m/>
    <m/>
    <m/>
    <m/>
    <m/>
    <m/>
    <m/>
    <m/>
    <m/>
    <m/>
    <m/>
    <m/>
    <m/>
    <m/>
    <s v="PlannedLoss"/>
    <n v="11.16"/>
    <n v="0"/>
  </r>
  <r>
    <x v="0"/>
    <x v="23"/>
    <x v="5"/>
    <x v="11"/>
    <m/>
    <m/>
    <m/>
    <m/>
    <m/>
    <m/>
    <m/>
    <m/>
    <m/>
    <m/>
    <m/>
    <m/>
    <m/>
    <m/>
    <m/>
    <m/>
    <m/>
    <m/>
    <m/>
    <m/>
    <m/>
    <m/>
    <m/>
    <m/>
    <m/>
    <m/>
    <m/>
    <s v="PlannedLoss"/>
    <n v="7.99"/>
    <n v="0"/>
  </r>
  <r>
    <x v="0"/>
    <x v="23"/>
    <x v="2"/>
    <x v="12"/>
    <m/>
    <m/>
    <m/>
    <m/>
    <m/>
    <m/>
    <m/>
    <m/>
    <m/>
    <m/>
    <m/>
    <m/>
    <m/>
    <m/>
    <m/>
    <m/>
    <m/>
    <m/>
    <m/>
    <m/>
    <m/>
    <m/>
    <m/>
    <m/>
    <m/>
    <m/>
    <m/>
    <s v="PlannedLoss"/>
    <n v="9.2100000000000009"/>
    <n v="0"/>
  </r>
  <r>
    <x v="0"/>
    <x v="23"/>
    <x v="0"/>
    <x v="14"/>
    <m/>
    <m/>
    <m/>
    <m/>
    <m/>
    <m/>
    <m/>
    <m/>
    <m/>
    <m/>
    <m/>
    <m/>
    <m/>
    <m/>
    <m/>
    <m/>
    <m/>
    <m/>
    <m/>
    <m/>
    <m/>
    <m/>
    <m/>
    <m/>
    <m/>
    <m/>
    <m/>
    <s v="PlannedLoss"/>
    <n v="246.03"/>
    <n v="0"/>
  </r>
  <r>
    <x v="0"/>
    <x v="23"/>
    <x v="7"/>
    <x v="17"/>
    <m/>
    <m/>
    <m/>
    <m/>
    <m/>
    <m/>
    <m/>
    <m/>
    <m/>
    <m/>
    <m/>
    <m/>
    <m/>
    <m/>
    <m/>
    <m/>
    <m/>
    <m/>
    <m/>
    <m/>
    <m/>
    <m/>
    <m/>
    <m/>
    <m/>
    <m/>
    <m/>
    <s v="PlannedLoss"/>
    <n v="43.14"/>
    <n v="0"/>
  </r>
  <r>
    <x v="0"/>
    <x v="23"/>
    <x v="3"/>
    <x v="18"/>
    <m/>
    <m/>
    <m/>
    <m/>
    <m/>
    <m/>
    <m/>
    <m/>
    <m/>
    <m/>
    <m/>
    <m/>
    <m/>
    <m/>
    <m/>
    <m/>
    <m/>
    <m/>
    <m/>
    <m/>
    <m/>
    <m/>
    <m/>
    <m/>
    <m/>
    <m/>
    <m/>
    <s v="PlannedLoss"/>
    <n v="3.57"/>
    <n v="0"/>
  </r>
  <r>
    <x v="0"/>
    <x v="24"/>
    <x v="0"/>
    <x v="1"/>
    <m/>
    <m/>
    <m/>
    <m/>
    <m/>
    <m/>
    <m/>
    <m/>
    <m/>
    <m/>
    <m/>
    <m/>
    <m/>
    <m/>
    <m/>
    <m/>
    <m/>
    <m/>
    <m/>
    <m/>
    <m/>
    <m/>
    <m/>
    <m/>
    <m/>
    <m/>
    <m/>
    <s v="PlannedLoss"/>
    <n v="2.23"/>
    <n v="0"/>
  </r>
  <r>
    <x v="0"/>
    <x v="24"/>
    <x v="2"/>
    <x v="3"/>
    <m/>
    <m/>
    <m/>
    <m/>
    <m/>
    <m/>
    <m/>
    <m/>
    <m/>
    <m/>
    <m/>
    <m/>
    <m/>
    <m/>
    <m/>
    <m/>
    <m/>
    <m/>
    <m/>
    <m/>
    <m/>
    <m/>
    <m/>
    <m/>
    <m/>
    <m/>
    <m/>
    <s v="PlannedLoss"/>
    <n v="10.33"/>
    <n v="0"/>
  </r>
  <r>
    <x v="0"/>
    <x v="24"/>
    <x v="2"/>
    <x v="4"/>
    <m/>
    <m/>
    <m/>
    <m/>
    <m/>
    <m/>
    <m/>
    <m/>
    <m/>
    <m/>
    <m/>
    <m/>
    <m/>
    <m/>
    <m/>
    <m/>
    <m/>
    <m/>
    <m/>
    <m/>
    <m/>
    <m/>
    <m/>
    <m/>
    <m/>
    <m/>
    <m/>
    <s v="PlannedLoss"/>
    <n v="4.53"/>
    <n v="0"/>
  </r>
  <r>
    <x v="0"/>
    <x v="24"/>
    <x v="3"/>
    <x v="5"/>
    <m/>
    <m/>
    <m/>
    <m/>
    <m/>
    <m/>
    <m/>
    <m/>
    <m/>
    <m/>
    <m/>
    <m/>
    <m/>
    <m/>
    <m/>
    <m/>
    <m/>
    <m/>
    <m/>
    <m/>
    <m/>
    <m/>
    <m/>
    <m/>
    <m/>
    <m/>
    <m/>
    <s v="PlannedLoss"/>
    <n v="0.32"/>
    <n v="0"/>
  </r>
  <r>
    <x v="0"/>
    <x v="24"/>
    <x v="3"/>
    <x v="6"/>
    <m/>
    <m/>
    <m/>
    <m/>
    <m/>
    <m/>
    <m/>
    <m/>
    <m/>
    <m/>
    <m/>
    <m/>
    <m/>
    <m/>
    <m/>
    <m/>
    <m/>
    <m/>
    <m/>
    <m/>
    <m/>
    <m/>
    <m/>
    <m/>
    <m/>
    <m/>
    <m/>
    <s v="PlannedLoss"/>
    <n v="13.99"/>
    <n v="0"/>
  </r>
  <r>
    <x v="0"/>
    <x v="24"/>
    <x v="4"/>
    <x v="8"/>
    <m/>
    <m/>
    <m/>
    <m/>
    <m/>
    <m/>
    <m/>
    <m/>
    <m/>
    <m/>
    <m/>
    <m/>
    <m/>
    <m/>
    <m/>
    <m/>
    <m/>
    <m/>
    <m/>
    <m/>
    <m/>
    <m/>
    <m/>
    <m/>
    <m/>
    <m/>
    <m/>
    <s v="PlannedLoss"/>
    <n v="0.44"/>
    <n v="0"/>
  </r>
  <r>
    <x v="0"/>
    <x v="24"/>
    <x v="5"/>
    <x v="11"/>
    <m/>
    <m/>
    <m/>
    <m/>
    <m/>
    <m/>
    <m/>
    <m/>
    <m/>
    <m/>
    <m/>
    <m/>
    <m/>
    <m/>
    <m/>
    <m/>
    <m/>
    <m/>
    <m/>
    <m/>
    <m/>
    <m/>
    <m/>
    <m/>
    <m/>
    <m/>
    <m/>
    <s v="PlannedLoss"/>
    <n v="0.1"/>
    <n v="0"/>
  </r>
  <r>
    <x v="0"/>
    <x v="24"/>
    <x v="2"/>
    <x v="12"/>
    <m/>
    <m/>
    <m/>
    <m/>
    <m/>
    <m/>
    <m/>
    <m/>
    <m/>
    <m/>
    <m/>
    <m/>
    <m/>
    <m/>
    <m/>
    <m/>
    <m/>
    <m/>
    <m/>
    <m/>
    <m/>
    <m/>
    <m/>
    <m/>
    <m/>
    <m/>
    <m/>
    <s v="PlannedLoss"/>
    <n v="28.66"/>
    <n v="0"/>
  </r>
  <r>
    <x v="0"/>
    <x v="24"/>
    <x v="6"/>
    <x v="13"/>
    <m/>
    <m/>
    <m/>
    <m/>
    <m/>
    <m/>
    <m/>
    <m/>
    <m/>
    <m/>
    <m/>
    <m/>
    <m/>
    <m/>
    <m/>
    <m/>
    <m/>
    <m/>
    <m/>
    <m/>
    <m/>
    <m/>
    <m/>
    <m/>
    <m/>
    <m/>
    <m/>
    <s v="PlannedLoss"/>
    <n v="3.3"/>
    <n v="0"/>
  </r>
  <r>
    <x v="0"/>
    <x v="24"/>
    <x v="4"/>
    <x v="16"/>
    <m/>
    <m/>
    <m/>
    <m/>
    <m/>
    <m/>
    <m/>
    <m/>
    <m/>
    <m/>
    <m/>
    <m/>
    <m/>
    <m/>
    <m/>
    <m/>
    <m/>
    <m/>
    <m/>
    <m/>
    <m/>
    <m/>
    <m/>
    <m/>
    <m/>
    <m/>
    <m/>
    <s v="PlannedLoss"/>
    <n v="27.02"/>
    <n v="0"/>
  </r>
  <r>
    <x v="0"/>
    <x v="24"/>
    <x v="7"/>
    <x v="17"/>
    <m/>
    <m/>
    <m/>
    <m/>
    <m/>
    <m/>
    <m/>
    <m/>
    <m/>
    <m/>
    <m/>
    <m/>
    <m/>
    <m/>
    <m/>
    <m/>
    <m/>
    <m/>
    <m/>
    <m/>
    <m/>
    <m/>
    <m/>
    <m/>
    <m/>
    <m/>
    <m/>
    <s v="PlannedLoss"/>
    <n v="27.27"/>
    <n v="0"/>
  </r>
  <r>
    <x v="0"/>
    <x v="26"/>
    <x v="0"/>
    <x v="0"/>
    <m/>
    <m/>
    <m/>
    <m/>
    <m/>
    <m/>
    <m/>
    <m/>
    <m/>
    <m/>
    <m/>
    <m/>
    <m/>
    <m/>
    <m/>
    <m/>
    <m/>
    <m/>
    <m/>
    <m/>
    <m/>
    <m/>
    <m/>
    <m/>
    <m/>
    <m/>
    <m/>
    <s v="PlannedLoss"/>
    <n v="16.829999999999998"/>
    <n v="0"/>
  </r>
  <r>
    <x v="0"/>
    <x v="26"/>
    <x v="0"/>
    <x v="1"/>
    <m/>
    <m/>
    <m/>
    <m/>
    <m/>
    <m/>
    <m/>
    <m/>
    <m/>
    <m/>
    <m/>
    <m/>
    <m/>
    <m/>
    <m/>
    <m/>
    <m/>
    <m/>
    <m/>
    <m/>
    <m/>
    <m/>
    <m/>
    <m/>
    <m/>
    <m/>
    <m/>
    <s v="PlannedLoss"/>
    <n v="5.39"/>
    <n v="0"/>
  </r>
  <r>
    <x v="0"/>
    <x v="26"/>
    <x v="2"/>
    <x v="3"/>
    <m/>
    <m/>
    <m/>
    <m/>
    <m/>
    <m/>
    <m/>
    <m/>
    <m/>
    <m/>
    <m/>
    <m/>
    <m/>
    <m/>
    <m/>
    <m/>
    <m/>
    <m/>
    <m/>
    <m/>
    <m/>
    <m/>
    <m/>
    <m/>
    <m/>
    <m/>
    <m/>
    <s v="PlannedLoss"/>
    <n v="7.81"/>
    <n v="0"/>
  </r>
  <r>
    <x v="0"/>
    <x v="26"/>
    <x v="2"/>
    <x v="4"/>
    <m/>
    <m/>
    <m/>
    <m/>
    <m/>
    <m/>
    <m/>
    <m/>
    <m/>
    <m/>
    <m/>
    <m/>
    <m/>
    <m/>
    <m/>
    <m/>
    <m/>
    <m/>
    <m/>
    <m/>
    <m/>
    <m/>
    <m/>
    <m/>
    <m/>
    <m/>
    <m/>
    <s v="PlannedLoss"/>
    <n v="9.77"/>
    <n v="0"/>
  </r>
  <r>
    <x v="0"/>
    <x v="26"/>
    <x v="3"/>
    <x v="5"/>
    <m/>
    <m/>
    <m/>
    <m/>
    <m/>
    <m/>
    <m/>
    <m/>
    <m/>
    <m/>
    <m/>
    <m/>
    <m/>
    <m/>
    <m/>
    <m/>
    <m/>
    <m/>
    <m/>
    <m/>
    <m/>
    <m/>
    <m/>
    <m/>
    <m/>
    <m/>
    <m/>
    <s v="PlannedLoss"/>
    <n v="10.76"/>
    <n v="0"/>
  </r>
  <r>
    <x v="0"/>
    <x v="26"/>
    <x v="3"/>
    <x v="6"/>
    <m/>
    <m/>
    <m/>
    <m/>
    <m/>
    <m/>
    <m/>
    <m/>
    <m/>
    <m/>
    <m/>
    <m/>
    <m/>
    <m/>
    <m/>
    <m/>
    <m/>
    <m/>
    <m/>
    <m/>
    <m/>
    <m/>
    <m/>
    <m/>
    <m/>
    <m/>
    <m/>
    <s v="PlannedLoss"/>
    <n v="183.33"/>
    <n v="0"/>
  </r>
  <r>
    <x v="0"/>
    <x v="26"/>
    <x v="4"/>
    <x v="8"/>
    <m/>
    <m/>
    <m/>
    <m/>
    <m/>
    <m/>
    <m/>
    <m/>
    <m/>
    <m/>
    <m/>
    <m/>
    <m/>
    <m/>
    <m/>
    <m/>
    <m/>
    <m/>
    <m/>
    <m/>
    <m/>
    <m/>
    <m/>
    <m/>
    <m/>
    <m/>
    <m/>
    <s v="PlannedLoss"/>
    <n v="1.1599999999999999"/>
    <n v="0"/>
  </r>
  <r>
    <x v="0"/>
    <x v="26"/>
    <x v="5"/>
    <x v="11"/>
    <m/>
    <m/>
    <m/>
    <m/>
    <m/>
    <m/>
    <m/>
    <m/>
    <m/>
    <m/>
    <m/>
    <m/>
    <m/>
    <m/>
    <m/>
    <m/>
    <m/>
    <m/>
    <m/>
    <m/>
    <m/>
    <m/>
    <m/>
    <m/>
    <m/>
    <m/>
    <m/>
    <s v="PlannedLoss"/>
    <n v="7.16"/>
    <n v="0"/>
  </r>
  <r>
    <x v="0"/>
    <x v="26"/>
    <x v="2"/>
    <x v="12"/>
    <m/>
    <m/>
    <m/>
    <m/>
    <m/>
    <m/>
    <m/>
    <m/>
    <m/>
    <m/>
    <m/>
    <m/>
    <m/>
    <m/>
    <m/>
    <m/>
    <m/>
    <m/>
    <m/>
    <m/>
    <m/>
    <m/>
    <m/>
    <m/>
    <m/>
    <m/>
    <m/>
    <s v="PlannedLoss"/>
    <n v="7.9"/>
    <n v="0"/>
  </r>
  <r>
    <x v="0"/>
    <x v="26"/>
    <x v="0"/>
    <x v="14"/>
    <m/>
    <m/>
    <m/>
    <m/>
    <m/>
    <m/>
    <m/>
    <m/>
    <m/>
    <m/>
    <m/>
    <m/>
    <m/>
    <m/>
    <m/>
    <m/>
    <m/>
    <m/>
    <m/>
    <m/>
    <m/>
    <m/>
    <m/>
    <m/>
    <m/>
    <m/>
    <m/>
    <s v="PlannedLoss"/>
    <n v="31.66"/>
    <n v="0"/>
  </r>
  <r>
    <x v="0"/>
    <x v="26"/>
    <x v="4"/>
    <x v="15"/>
    <m/>
    <m/>
    <m/>
    <m/>
    <m/>
    <m/>
    <m/>
    <m/>
    <m/>
    <m/>
    <m/>
    <m/>
    <m/>
    <m/>
    <m/>
    <m/>
    <m/>
    <m/>
    <m/>
    <m/>
    <m/>
    <m/>
    <m/>
    <m/>
    <m/>
    <m/>
    <m/>
    <s v="PlannedLoss"/>
    <n v="19.95"/>
    <n v="0"/>
  </r>
  <r>
    <x v="0"/>
    <x v="26"/>
    <x v="4"/>
    <x v="16"/>
    <m/>
    <m/>
    <m/>
    <m/>
    <m/>
    <m/>
    <m/>
    <m/>
    <m/>
    <m/>
    <m/>
    <m/>
    <m/>
    <m/>
    <m/>
    <m/>
    <m/>
    <m/>
    <m/>
    <m/>
    <m/>
    <m/>
    <m/>
    <m/>
    <m/>
    <m/>
    <m/>
    <s v="PlannedLoss"/>
    <n v="0.4"/>
    <n v="0"/>
  </r>
  <r>
    <x v="0"/>
    <x v="26"/>
    <x v="7"/>
    <x v="17"/>
    <m/>
    <m/>
    <m/>
    <m/>
    <m/>
    <m/>
    <m/>
    <m/>
    <m/>
    <m/>
    <m/>
    <m/>
    <m/>
    <m/>
    <m/>
    <m/>
    <m/>
    <m/>
    <m/>
    <m/>
    <m/>
    <m/>
    <m/>
    <m/>
    <m/>
    <m/>
    <m/>
    <s v="PlannedLoss"/>
    <n v="3.28"/>
    <n v="0"/>
  </r>
  <r>
    <x v="0"/>
    <x v="28"/>
    <x v="0"/>
    <x v="0"/>
    <m/>
    <m/>
    <m/>
    <m/>
    <m/>
    <m/>
    <m/>
    <m/>
    <m/>
    <m/>
    <m/>
    <m/>
    <m/>
    <m/>
    <m/>
    <m/>
    <m/>
    <m/>
    <m/>
    <m/>
    <m/>
    <m/>
    <m/>
    <m/>
    <m/>
    <m/>
    <m/>
    <s v="PlannedLoss"/>
    <n v="218.72"/>
    <n v="0"/>
  </r>
  <r>
    <x v="0"/>
    <x v="28"/>
    <x v="0"/>
    <x v="1"/>
    <m/>
    <m/>
    <m/>
    <m/>
    <m/>
    <m/>
    <m/>
    <m/>
    <m/>
    <m/>
    <m/>
    <m/>
    <m/>
    <m/>
    <m/>
    <m/>
    <m/>
    <m/>
    <m/>
    <m/>
    <m/>
    <m/>
    <m/>
    <m/>
    <m/>
    <m/>
    <m/>
    <s v="PlannedLoss"/>
    <n v="97.27"/>
    <n v="0"/>
  </r>
  <r>
    <x v="0"/>
    <x v="28"/>
    <x v="1"/>
    <x v="2"/>
    <m/>
    <m/>
    <m/>
    <m/>
    <m/>
    <m/>
    <m/>
    <m/>
    <m/>
    <m/>
    <m/>
    <m/>
    <m/>
    <m/>
    <m/>
    <m/>
    <m/>
    <m/>
    <m/>
    <m/>
    <m/>
    <m/>
    <m/>
    <m/>
    <m/>
    <m/>
    <m/>
    <s v="PlannedLoss"/>
    <n v="53.07"/>
    <n v="0"/>
  </r>
  <r>
    <x v="0"/>
    <x v="28"/>
    <x v="2"/>
    <x v="3"/>
    <m/>
    <m/>
    <m/>
    <m/>
    <m/>
    <m/>
    <m/>
    <m/>
    <m/>
    <m/>
    <m/>
    <m/>
    <m/>
    <m/>
    <m/>
    <m/>
    <m/>
    <m/>
    <m/>
    <m/>
    <m/>
    <m/>
    <m/>
    <m/>
    <m/>
    <m/>
    <m/>
    <s v="PlannedLoss"/>
    <n v="6.55"/>
    <n v="0"/>
  </r>
  <r>
    <x v="0"/>
    <x v="28"/>
    <x v="2"/>
    <x v="4"/>
    <m/>
    <m/>
    <m/>
    <m/>
    <m/>
    <m/>
    <m/>
    <m/>
    <m/>
    <m/>
    <m/>
    <m/>
    <m/>
    <m/>
    <m/>
    <m/>
    <m/>
    <m/>
    <m/>
    <m/>
    <m/>
    <m/>
    <m/>
    <m/>
    <m/>
    <m/>
    <m/>
    <s v="PlannedLoss"/>
    <n v="13.66"/>
    <n v="0"/>
  </r>
  <r>
    <x v="0"/>
    <x v="28"/>
    <x v="3"/>
    <x v="5"/>
    <m/>
    <m/>
    <m/>
    <m/>
    <m/>
    <m/>
    <m/>
    <m/>
    <m/>
    <m/>
    <m/>
    <m/>
    <m/>
    <m/>
    <m/>
    <m/>
    <m/>
    <m/>
    <m/>
    <m/>
    <m/>
    <m/>
    <m/>
    <m/>
    <m/>
    <m/>
    <m/>
    <s v="PlannedLoss"/>
    <n v="1.91"/>
    <n v="0"/>
  </r>
  <r>
    <x v="0"/>
    <x v="28"/>
    <x v="3"/>
    <x v="6"/>
    <m/>
    <m/>
    <m/>
    <m/>
    <m/>
    <m/>
    <m/>
    <m/>
    <m/>
    <m/>
    <m/>
    <m/>
    <m/>
    <m/>
    <m/>
    <m/>
    <m/>
    <m/>
    <m/>
    <m/>
    <m/>
    <m/>
    <m/>
    <m/>
    <m/>
    <m/>
    <m/>
    <s v="PlannedLoss"/>
    <n v="210.96"/>
    <n v="0"/>
  </r>
  <r>
    <x v="0"/>
    <x v="28"/>
    <x v="4"/>
    <x v="7"/>
    <m/>
    <m/>
    <m/>
    <m/>
    <m/>
    <m/>
    <m/>
    <m/>
    <m/>
    <m/>
    <m/>
    <m/>
    <m/>
    <m/>
    <m/>
    <m/>
    <m/>
    <m/>
    <m/>
    <m/>
    <m/>
    <m/>
    <m/>
    <m/>
    <m/>
    <m/>
    <m/>
    <s v="PlannedLoss"/>
    <n v="0.74"/>
    <n v="0"/>
  </r>
  <r>
    <x v="0"/>
    <x v="28"/>
    <x v="5"/>
    <x v="11"/>
    <m/>
    <m/>
    <m/>
    <m/>
    <m/>
    <m/>
    <m/>
    <m/>
    <m/>
    <m/>
    <m/>
    <m/>
    <m/>
    <m/>
    <m/>
    <m/>
    <m/>
    <m/>
    <m/>
    <m/>
    <m/>
    <m/>
    <m/>
    <m/>
    <m/>
    <m/>
    <m/>
    <s v="PlannedLoss"/>
    <n v="24.27"/>
    <n v="0"/>
  </r>
  <r>
    <x v="0"/>
    <x v="28"/>
    <x v="2"/>
    <x v="12"/>
    <m/>
    <m/>
    <m/>
    <m/>
    <m/>
    <m/>
    <m/>
    <m/>
    <m/>
    <m/>
    <m/>
    <m/>
    <m/>
    <m/>
    <m/>
    <m/>
    <m/>
    <m/>
    <m/>
    <m/>
    <m/>
    <m/>
    <m/>
    <m/>
    <m/>
    <m/>
    <m/>
    <s v="PlannedLoss"/>
    <n v="3.45"/>
    <n v="0"/>
  </r>
  <r>
    <x v="0"/>
    <x v="28"/>
    <x v="6"/>
    <x v="13"/>
    <m/>
    <m/>
    <m/>
    <m/>
    <m/>
    <m/>
    <m/>
    <m/>
    <m/>
    <m/>
    <m/>
    <m/>
    <m/>
    <m/>
    <m/>
    <m/>
    <m/>
    <m/>
    <m/>
    <m/>
    <m/>
    <m/>
    <m/>
    <m/>
    <m/>
    <m/>
    <m/>
    <s v="PlannedLoss"/>
    <n v="25.57"/>
    <n v="0"/>
  </r>
  <r>
    <x v="0"/>
    <x v="28"/>
    <x v="0"/>
    <x v="14"/>
    <m/>
    <m/>
    <m/>
    <m/>
    <m/>
    <m/>
    <m/>
    <m/>
    <m/>
    <m/>
    <m/>
    <m/>
    <m/>
    <m/>
    <m/>
    <m/>
    <m/>
    <m/>
    <m/>
    <m/>
    <m/>
    <m/>
    <m/>
    <m/>
    <m/>
    <m/>
    <m/>
    <s v="PlannedLoss"/>
    <n v="128.75"/>
    <n v="0"/>
  </r>
  <r>
    <x v="0"/>
    <x v="28"/>
    <x v="4"/>
    <x v="16"/>
    <m/>
    <m/>
    <m/>
    <m/>
    <m/>
    <m/>
    <m/>
    <m/>
    <m/>
    <m/>
    <m/>
    <m/>
    <m/>
    <m/>
    <m/>
    <m/>
    <m/>
    <m/>
    <m/>
    <m/>
    <m/>
    <m/>
    <m/>
    <m/>
    <m/>
    <m/>
    <m/>
    <s v="PlannedLoss"/>
    <n v="1.94"/>
    <n v="0"/>
  </r>
  <r>
    <x v="0"/>
    <x v="28"/>
    <x v="7"/>
    <x v="17"/>
    <m/>
    <m/>
    <m/>
    <m/>
    <m/>
    <m/>
    <m/>
    <m/>
    <m/>
    <m/>
    <m/>
    <m/>
    <m/>
    <m/>
    <m/>
    <m/>
    <m/>
    <m/>
    <m/>
    <m/>
    <m/>
    <m/>
    <m/>
    <m/>
    <m/>
    <m/>
    <m/>
    <s v="PlannedLoss"/>
    <n v="20.97"/>
    <n v="0"/>
  </r>
  <r>
    <x v="0"/>
    <x v="29"/>
    <x v="0"/>
    <x v="0"/>
    <m/>
    <m/>
    <m/>
    <m/>
    <m/>
    <m/>
    <m/>
    <m/>
    <m/>
    <m/>
    <m/>
    <m/>
    <m/>
    <m/>
    <m/>
    <m/>
    <m/>
    <m/>
    <m/>
    <m/>
    <m/>
    <m/>
    <m/>
    <m/>
    <m/>
    <m/>
    <m/>
    <s v="PlannedLoss"/>
    <n v="168.49"/>
    <n v="0"/>
  </r>
  <r>
    <x v="0"/>
    <x v="29"/>
    <x v="0"/>
    <x v="1"/>
    <m/>
    <m/>
    <m/>
    <m/>
    <m/>
    <m/>
    <m/>
    <m/>
    <m/>
    <m/>
    <m/>
    <m/>
    <m/>
    <m/>
    <m/>
    <m/>
    <m/>
    <m/>
    <m/>
    <m/>
    <m/>
    <m/>
    <m/>
    <m/>
    <m/>
    <m/>
    <m/>
    <s v="PlannedLoss"/>
    <n v="188.43"/>
    <n v="0"/>
  </r>
  <r>
    <x v="0"/>
    <x v="29"/>
    <x v="1"/>
    <x v="2"/>
    <m/>
    <m/>
    <m/>
    <m/>
    <m/>
    <m/>
    <m/>
    <m/>
    <m/>
    <m/>
    <m/>
    <m/>
    <m/>
    <m/>
    <m/>
    <m/>
    <m/>
    <m/>
    <m/>
    <m/>
    <m/>
    <m/>
    <m/>
    <m/>
    <m/>
    <m/>
    <m/>
    <s v="PlannedLoss"/>
    <n v="86.07"/>
    <n v="0"/>
  </r>
  <r>
    <x v="0"/>
    <x v="29"/>
    <x v="2"/>
    <x v="3"/>
    <m/>
    <m/>
    <m/>
    <m/>
    <m/>
    <m/>
    <m/>
    <m/>
    <m/>
    <m/>
    <m/>
    <m/>
    <m/>
    <m/>
    <m/>
    <m/>
    <m/>
    <m/>
    <m/>
    <m/>
    <m/>
    <m/>
    <m/>
    <m/>
    <m/>
    <m/>
    <m/>
    <s v="PlannedLoss"/>
    <n v="4.53"/>
    <n v="0"/>
  </r>
  <r>
    <x v="0"/>
    <x v="29"/>
    <x v="2"/>
    <x v="4"/>
    <m/>
    <m/>
    <m/>
    <m/>
    <m/>
    <m/>
    <m/>
    <m/>
    <m/>
    <m/>
    <m/>
    <m/>
    <m/>
    <m/>
    <m/>
    <m/>
    <m/>
    <m/>
    <m/>
    <m/>
    <m/>
    <m/>
    <m/>
    <m/>
    <m/>
    <m/>
    <m/>
    <s v="PlannedLoss"/>
    <n v="8.32"/>
    <n v="0"/>
  </r>
  <r>
    <x v="0"/>
    <x v="29"/>
    <x v="3"/>
    <x v="5"/>
    <m/>
    <m/>
    <m/>
    <m/>
    <m/>
    <m/>
    <m/>
    <m/>
    <m/>
    <m/>
    <m/>
    <m/>
    <m/>
    <m/>
    <m/>
    <m/>
    <m/>
    <m/>
    <m/>
    <m/>
    <m/>
    <m/>
    <m/>
    <m/>
    <m/>
    <m/>
    <m/>
    <s v="PlannedLoss"/>
    <n v="35.26"/>
    <n v="0"/>
  </r>
  <r>
    <x v="0"/>
    <x v="29"/>
    <x v="3"/>
    <x v="6"/>
    <m/>
    <m/>
    <m/>
    <m/>
    <m/>
    <m/>
    <m/>
    <m/>
    <m/>
    <m/>
    <m/>
    <m/>
    <m/>
    <m/>
    <m/>
    <m/>
    <m/>
    <m/>
    <m/>
    <m/>
    <m/>
    <m/>
    <m/>
    <m/>
    <m/>
    <m/>
    <m/>
    <s v="PlannedLoss"/>
    <n v="0.33"/>
    <n v="0"/>
  </r>
  <r>
    <x v="0"/>
    <x v="29"/>
    <x v="4"/>
    <x v="10"/>
    <m/>
    <m/>
    <m/>
    <m/>
    <m/>
    <m/>
    <m/>
    <m/>
    <m/>
    <m/>
    <m/>
    <m/>
    <m/>
    <m/>
    <m/>
    <m/>
    <m/>
    <m/>
    <m/>
    <m/>
    <m/>
    <m/>
    <m/>
    <m/>
    <m/>
    <m/>
    <m/>
    <s v="PlannedLoss"/>
    <n v="0.83"/>
    <n v="0"/>
  </r>
  <r>
    <x v="0"/>
    <x v="29"/>
    <x v="5"/>
    <x v="11"/>
    <m/>
    <m/>
    <m/>
    <m/>
    <m/>
    <m/>
    <m/>
    <m/>
    <m/>
    <m/>
    <m/>
    <m/>
    <m/>
    <m/>
    <m/>
    <m/>
    <m/>
    <m/>
    <m/>
    <m/>
    <m/>
    <m/>
    <m/>
    <m/>
    <m/>
    <m/>
    <m/>
    <s v="PlannedLoss"/>
    <n v="7.92"/>
    <n v="0"/>
  </r>
  <r>
    <x v="0"/>
    <x v="29"/>
    <x v="2"/>
    <x v="12"/>
    <m/>
    <m/>
    <m/>
    <m/>
    <m/>
    <m/>
    <m/>
    <m/>
    <m/>
    <m/>
    <m/>
    <m/>
    <m/>
    <m/>
    <m/>
    <m/>
    <m/>
    <m/>
    <m/>
    <m/>
    <m/>
    <m/>
    <m/>
    <m/>
    <m/>
    <m/>
    <m/>
    <s v="PlannedLoss"/>
    <n v="5.32"/>
    <n v="0"/>
  </r>
  <r>
    <x v="0"/>
    <x v="29"/>
    <x v="6"/>
    <x v="13"/>
    <m/>
    <m/>
    <m/>
    <m/>
    <m/>
    <m/>
    <m/>
    <m/>
    <m/>
    <m/>
    <m/>
    <m/>
    <m/>
    <m/>
    <m/>
    <m/>
    <m/>
    <m/>
    <m/>
    <m/>
    <m/>
    <m/>
    <m/>
    <m/>
    <m/>
    <m/>
    <m/>
    <s v="PlannedLoss"/>
    <n v="25.38"/>
    <n v="0"/>
  </r>
  <r>
    <x v="0"/>
    <x v="29"/>
    <x v="0"/>
    <x v="14"/>
    <m/>
    <m/>
    <m/>
    <m/>
    <m/>
    <m/>
    <m/>
    <m/>
    <m/>
    <m/>
    <m/>
    <m/>
    <m/>
    <m/>
    <m/>
    <m/>
    <m/>
    <m/>
    <m/>
    <m/>
    <m/>
    <m/>
    <m/>
    <m/>
    <m/>
    <m/>
    <m/>
    <s v="PlannedLoss"/>
    <n v="230.67"/>
    <n v="0"/>
  </r>
  <r>
    <x v="0"/>
    <x v="29"/>
    <x v="4"/>
    <x v="15"/>
    <m/>
    <m/>
    <m/>
    <m/>
    <m/>
    <m/>
    <m/>
    <m/>
    <m/>
    <m/>
    <m/>
    <m/>
    <m/>
    <m/>
    <m/>
    <m/>
    <m/>
    <m/>
    <m/>
    <m/>
    <m/>
    <m/>
    <m/>
    <m/>
    <m/>
    <m/>
    <m/>
    <s v="PlannedLoss"/>
    <n v="9.92"/>
    <n v="0"/>
  </r>
  <r>
    <x v="0"/>
    <x v="29"/>
    <x v="4"/>
    <x v="16"/>
    <m/>
    <m/>
    <m/>
    <m/>
    <m/>
    <m/>
    <m/>
    <m/>
    <m/>
    <m/>
    <m/>
    <m/>
    <m/>
    <m/>
    <m/>
    <m/>
    <m/>
    <m/>
    <m/>
    <m/>
    <m/>
    <m/>
    <m/>
    <m/>
    <m/>
    <m/>
    <m/>
    <s v="PlannedLoss"/>
    <n v="4.4400000000000004"/>
    <n v="0"/>
  </r>
  <r>
    <x v="0"/>
    <x v="29"/>
    <x v="7"/>
    <x v="17"/>
    <m/>
    <m/>
    <m/>
    <m/>
    <m/>
    <m/>
    <m/>
    <m/>
    <m/>
    <m/>
    <m/>
    <m/>
    <m/>
    <m/>
    <m/>
    <m/>
    <m/>
    <m/>
    <m/>
    <m/>
    <m/>
    <m/>
    <m/>
    <m/>
    <m/>
    <m/>
    <m/>
    <s v="PlannedLoss"/>
    <n v="30.9"/>
    <n v="0"/>
  </r>
  <r>
    <x v="0"/>
    <x v="1"/>
    <x v="2"/>
    <x v="3"/>
    <m/>
    <m/>
    <m/>
    <m/>
    <m/>
    <m/>
    <m/>
    <m/>
    <m/>
    <m/>
    <m/>
    <m/>
    <m/>
    <m/>
    <m/>
    <m/>
    <m/>
    <m/>
    <m/>
    <m/>
    <m/>
    <m/>
    <m/>
    <m/>
    <m/>
    <m/>
    <m/>
    <s v="PM"/>
    <n v="0"/>
    <n v="10.26"/>
  </r>
  <r>
    <x v="0"/>
    <x v="1"/>
    <x v="4"/>
    <x v="7"/>
    <m/>
    <m/>
    <m/>
    <m/>
    <m/>
    <m/>
    <m/>
    <m/>
    <m/>
    <m/>
    <m/>
    <m/>
    <m/>
    <m/>
    <m/>
    <m/>
    <m/>
    <m/>
    <m/>
    <m/>
    <m/>
    <m/>
    <m/>
    <m/>
    <m/>
    <m/>
    <m/>
    <s v="PM"/>
    <n v="0"/>
    <n v="6.92"/>
  </r>
  <r>
    <x v="0"/>
    <x v="1"/>
    <x v="4"/>
    <x v="9"/>
    <m/>
    <m/>
    <m/>
    <m/>
    <m/>
    <m/>
    <m/>
    <m/>
    <m/>
    <m/>
    <m/>
    <m/>
    <m/>
    <m/>
    <m/>
    <m/>
    <m/>
    <m/>
    <m/>
    <m/>
    <m/>
    <m/>
    <m/>
    <m/>
    <m/>
    <m/>
    <m/>
    <s v="PM"/>
    <n v="0"/>
    <n v="1.34"/>
  </r>
  <r>
    <x v="0"/>
    <x v="1"/>
    <x v="4"/>
    <x v="10"/>
    <m/>
    <m/>
    <m/>
    <m/>
    <m/>
    <m/>
    <m/>
    <m/>
    <m/>
    <m/>
    <m/>
    <m/>
    <m/>
    <m/>
    <m/>
    <m/>
    <m/>
    <m/>
    <m/>
    <m/>
    <m/>
    <m/>
    <m/>
    <m/>
    <m/>
    <m/>
    <m/>
    <s v="PM"/>
    <n v="0"/>
    <n v="3.38"/>
  </r>
  <r>
    <x v="0"/>
    <x v="1"/>
    <x v="5"/>
    <x v="11"/>
    <m/>
    <m/>
    <m/>
    <m/>
    <m/>
    <m/>
    <m/>
    <m/>
    <m/>
    <m/>
    <m/>
    <m/>
    <m/>
    <m/>
    <m/>
    <m/>
    <m/>
    <m/>
    <m/>
    <m/>
    <m/>
    <m/>
    <m/>
    <m/>
    <m/>
    <m/>
    <m/>
    <s v="PM"/>
    <n v="0"/>
    <n v="10.43"/>
  </r>
  <r>
    <x v="0"/>
    <x v="1"/>
    <x v="2"/>
    <x v="12"/>
    <m/>
    <m/>
    <m/>
    <m/>
    <m/>
    <m/>
    <m/>
    <m/>
    <m/>
    <m/>
    <m/>
    <m/>
    <m/>
    <m/>
    <m/>
    <m/>
    <m/>
    <m/>
    <m/>
    <m/>
    <m/>
    <m/>
    <m/>
    <m/>
    <m/>
    <m/>
    <m/>
    <s v="PM"/>
    <n v="0"/>
    <n v="8.66"/>
  </r>
  <r>
    <x v="0"/>
    <x v="1"/>
    <x v="6"/>
    <x v="13"/>
    <m/>
    <m/>
    <m/>
    <m/>
    <m/>
    <m/>
    <m/>
    <m/>
    <m/>
    <m/>
    <m/>
    <m/>
    <m/>
    <m/>
    <m/>
    <m/>
    <m/>
    <m/>
    <m/>
    <m/>
    <m/>
    <m/>
    <m/>
    <m/>
    <m/>
    <m/>
    <m/>
    <s v="PM"/>
    <n v="0"/>
    <n v="2.65"/>
  </r>
  <r>
    <x v="0"/>
    <x v="1"/>
    <x v="4"/>
    <x v="16"/>
    <m/>
    <m/>
    <m/>
    <m/>
    <m/>
    <m/>
    <m/>
    <m/>
    <m/>
    <m/>
    <m/>
    <m/>
    <m/>
    <m/>
    <m/>
    <m/>
    <m/>
    <m/>
    <m/>
    <m/>
    <m/>
    <m/>
    <m/>
    <m/>
    <m/>
    <m/>
    <m/>
    <s v="PM"/>
    <n v="0"/>
    <n v="0.23"/>
  </r>
  <r>
    <x v="0"/>
    <x v="1"/>
    <x v="3"/>
    <x v="18"/>
    <m/>
    <m/>
    <m/>
    <m/>
    <m/>
    <m/>
    <m/>
    <m/>
    <m/>
    <m/>
    <m/>
    <m/>
    <m/>
    <m/>
    <m/>
    <m/>
    <m/>
    <m/>
    <m/>
    <m/>
    <m/>
    <m/>
    <m/>
    <m/>
    <m/>
    <m/>
    <m/>
    <s v="PM"/>
    <n v="0"/>
    <n v="7.3"/>
  </r>
  <r>
    <x v="0"/>
    <x v="2"/>
    <x v="0"/>
    <x v="0"/>
    <m/>
    <m/>
    <m/>
    <m/>
    <m/>
    <m/>
    <m/>
    <m/>
    <m/>
    <m/>
    <m/>
    <m/>
    <m/>
    <m/>
    <m/>
    <m/>
    <m/>
    <m/>
    <m/>
    <m/>
    <m/>
    <m/>
    <m/>
    <m/>
    <m/>
    <m/>
    <m/>
    <s v="PM"/>
    <n v="0"/>
    <n v="1.71"/>
  </r>
  <r>
    <x v="0"/>
    <x v="2"/>
    <x v="2"/>
    <x v="3"/>
    <m/>
    <m/>
    <m/>
    <m/>
    <m/>
    <m/>
    <m/>
    <m/>
    <m/>
    <m/>
    <m/>
    <m/>
    <m/>
    <m/>
    <m/>
    <m/>
    <m/>
    <m/>
    <m/>
    <m/>
    <m/>
    <m/>
    <m/>
    <m/>
    <m/>
    <m/>
    <m/>
    <s v="PM"/>
    <n v="0"/>
    <n v="10.119999999999999"/>
  </r>
  <r>
    <x v="0"/>
    <x v="2"/>
    <x v="3"/>
    <x v="5"/>
    <m/>
    <m/>
    <m/>
    <m/>
    <m/>
    <m/>
    <m/>
    <m/>
    <m/>
    <m/>
    <m/>
    <m/>
    <m/>
    <m/>
    <m/>
    <m/>
    <m/>
    <m/>
    <m/>
    <m/>
    <m/>
    <m/>
    <m/>
    <m/>
    <m/>
    <m/>
    <m/>
    <s v="PM"/>
    <n v="0"/>
    <n v="5.39"/>
  </r>
  <r>
    <x v="0"/>
    <x v="2"/>
    <x v="3"/>
    <x v="6"/>
    <m/>
    <m/>
    <m/>
    <m/>
    <m/>
    <m/>
    <m/>
    <m/>
    <m/>
    <m/>
    <m/>
    <m/>
    <m/>
    <m/>
    <m/>
    <m/>
    <m/>
    <m/>
    <m/>
    <m/>
    <m/>
    <m/>
    <m/>
    <m/>
    <m/>
    <m/>
    <m/>
    <s v="PM"/>
    <n v="0"/>
    <n v="0"/>
  </r>
  <r>
    <x v="0"/>
    <x v="2"/>
    <x v="4"/>
    <x v="7"/>
    <m/>
    <m/>
    <m/>
    <m/>
    <m/>
    <m/>
    <m/>
    <m/>
    <m/>
    <m/>
    <m/>
    <m/>
    <m/>
    <m/>
    <m/>
    <m/>
    <m/>
    <m/>
    <m/>
    <m/>
    <m/>
    <m/>
    <m/>
    <m/>
    <m/>
    <m/>
    <m/>
    <s v="PM"/>
    <n v="0"/>
    <n v="8.59"/>
  </r>
  <r>
    <x v="0"/>
    <x v="2"/>
    <x v="4"/>
    <x v="8"/>
    <m/>
    <m/>
    <m/>
    <m/>
    <m/>
    <m/>
    <m/>
    <m/>
    <m/>
    <m/>
    <m/>
    <m/>
    <m/>
    <m/>
    <m/>
    <m/>
    <m/>
    <m/>
    <m/>
    <m/>
    <m/>
    <m/>
    <m/>
    <m/>
    <m/>
    <m/>
    <m/>
    <s v="PM"/>
    <n v="0"/>
    <n v="6.33"/>
  </r>
  <r>
    <x v="0"/>
    <x v="2"/>
    <x v="4"/>
    <x v="9"/>
    <m/>
    <m/>
    <m/>
    <m/>
    <m/>
    <m/>
    <m/>
    <m/>
    <m/>
    <m/>
    <m/>
    <m/>
    <m/>
    <m/>
    <m/>
    <m/>
    <m/>
    <m/>
    <m/>
    <m/>
    <m/>
    <m/>
    <m/>
    <m/>
    <m/>
    <m/>
    <m/>
    <s v="PM"/>
    <n v="0"/>
    <n v="4.25"/>
  </r>
  <r>
    <x v="0"/>
    <x v="2"/>
    <x v="4"/>
    <x v="10"/>
    <m/>
    <m/>
    <m/>
    <m/>
    <m/>
    <m/>
    <m/>
    <m/>
    <m/>
    <m/>
    <m/>
    <m/>
    <m/>
    <m/>
    <m/>
    <m/>
    <m/>
    <m/>
    <m/>
    <m/>
    <m/>
    <m/>
    <m/>
    <m/>
    <m/>
    <m/>
    <m/>
    <s v="PM"/>
    <n v="0"/>
    <n v="2.04"/>
  </r>
  <r>
    <x v="0"/>
    <x v="2"/>
    <x v="5"/>
    <x v="11"/>
    <m/>
    <m/>
    <m/>
    <m/>
    <m/>
    <m/>
    <m/>
    <m/>
    <m/>
    <m/>
    <m/>
    <m/>
    <m/>
    <m/>
    <m/>
    <m/>
    <m/>
    <m/>
    <m/>
    <m/>
    <m/>
    <m/>
    <m/>
    <m/>
    <m/>
    <m/>
    <m/>
    <s v="PM"/>
    <n v="0"/>
    <n v="7.68"/>
  </r>
  <r>
    <x v="0"/>
    <x v="2"/>
    <x v="2"/>
    <x v="12"/>
    <m/>
    <m/>
    <m/>
    <m/>
    <m/>
    <m/>
    <m/>
    <m/>
    <m/>
    <m/>
    <m/>
    <m/>
    <m/>
    <m/>
    <m/>
    <m/>
    <m/>
    <m/>
    <m/>
    <m/>
    <m/>
    <m/>
    <m/>
    <m/>
    <m/>
    <m/>
    <m/>
    <s v="PM"/>
    <n v="0"/>
    <n v="5.69"/>
  </r>
  <r>
    <x v="0"/>
    <x v="2"/>
    <x v="6"/>
    <x v="13"/>
    <m/>
    <m/>
    <m/>
    <m/>
    <m/>
    <m/>
    <m/>
    <m/>
    <m/>
    <m/>
    <m/>
    <m/>
    <m/>
    <m/>
    <m/>
    <m/>
    <m/>
    <m/>
    <m/>
    <m/>
    <m/>
    <m/>
    <m/>
    <m/>
    <m/>
    <m/>
    <m/>
    <s v="PM"/>
    <n v="0"/>
    <n v="4.04"/>
  </r>
  <r>
    <x v="0"/>
    <x v="2"/>
    <x v="4"/>
    <x v="15"/>
    <m/>
    <m/>
    <m/>
    <m/>
    <m/>
    <m/>
    <m/>
    <m/>
    <m/>
    <m/>
    <m/>
    <m/>
    <m/>
    <m/>
    <m/>
    <m/>
    <m/>
    <m/>
    <m/>
    <m/>
    <m/>
    <m/>
    <m/>
    <m/>
    <m/>
    <m/>
    <m/>
    <s v="PM"/>
    <n v="0"/>
    <n v="29.24"/>
  </r>
  <r>
    <x v="0"/>
    <x v="2"/>
    <x v="4"/>
    <x v="16"/>
    <m/>
    <m/>
    <m/>
    <m/>
    <m/>
    <m/>
    <m/>
    <m/>
    <m/>
    <m/>
    <m/>
    <m/>
    <m/>
    <m/>
    <m/>
    <m/>
    <m/>
    <m/>
    <m/>
    <m/>
    <m/>
    <m/>
    <m/>
    <m/>
    <m/>
    <m/>
    <m/>
    <s v="PM"/>
    <n v="0"/>
    <n v="0.01"/>
  </r>
  <r>
    <x v="0"/>
    <x v="4"/>
    <x v="0"/>
    <x v="0"/>
    <m/>
    <m/>
    <m/>
    <m/>
    <m/>
    <m/>
    <m/>
    <m/>
    <m/>
    <m/>
    <m/>
    <m/>
    <m/>
    <m/>
    <m/>
    <m/>
    <m/>
    <m/>
    <m/>
    <m/>
    <m/>
    <m/>
    <m/>
    <m/>
    <m/>
    <m/>
    <m/>
    <s v="PM"/>
    <n v="0"/>
    <n v="7.27"/>
  </r>
  <r>
    <x v="0"/>
    <x v="4"/>
    <x v="1"/>
    <x v="2"/>
    <m/>
    <m/>
    <m/>
    <m/>
    <m/>
    <m/>
    <m/>
    <m/>
    <m/>
    <m/>
    <m/>
    <m/>
    <m/>
    <m/>
    <m/>
    <m/>
    <m/>
    <m/>
    <m/>
    <m/>
    <m/>
    <m/>
    <m/>
    <m/>
    <m/>
    <m/>
    <m/>
    <s v="PM"/>
    <n v="0"/>
    <n v="60.7"/>
  </r>
  <r>
    <x v="0"/>
    <x v="4"/>
    <x v="2"/>
    <x v="3"/>
    <m/>
    <m/>
    <m/>
    <m/>
    <m/>
    <m/>
    <m/>
    <m/>
    <m/>
    <m/>
    <m/>
    <m/>
    <m/>
    <m/>
    <m/>
    <m/>
    <m/>
    <m/>
    <m/>
    <m/>
    <m/>
    <m/>
    <m/>
    <m/>
    <m/>
    <m/>
    <m/>
    <s v="PM"/>
    <n v="0"/>
    <n v="48.11"/>
  </r>
  <r>
    <x v="0"/>
    <x v="4"/>
    <x v="3"/>
    <x v="6"/>
    <m/>
    <m/>
    <m/>
    <m/>
    <m/>
    <m/>
    <m/>
    <m/>
    <m/>
    <m/>
    <m/>
    <m/>
    <m/>
    <m/>
    <m/>
    <m/>
    <m/>
    <m/>
    <m/>
    <m/>
    <m/>
    <m/>
    <m/>
    <m/>
    <m/>
    <m/>
    <m/>
    <s v="PM"/>
    <n v="0"/>
    <n v="5.48"/>
  </r>
  <r>
    <x v="0"/>
    <x v="4"/>
    <x v="4"/>
    <x v="8"/>
    <m/>
    <m/>
    <m/>
    <m/>
    <m/>
    <m/>
    <m/>
    <m/>
    <m/>
    <m/>
    <m/>
    <m/>
    <m/>
    <m/>
    <m/>
    <m/>
    <m/>
    <m/>
    <m/>
    <m/>
    <m/>
    <m/>
    <m/>
    <m/>
    <m/>
    <m/>
    <m/>
    <s v="PM"/>
    <n v="0"/>
    <n v="1.35"/>
  </r>
  <r>
    <x v="0"/>
    <x v="4"/>
    <x v="4"/>
    <x v="9"/>
    <m/>
    <m/>
    <m/>
    <m/>
    <m/>
    <m/>
    <m/>
    <m/>
    <m/>
    <m/>
    <m/>
    <m/>
    <m/>
    <m/>
    <m/>
    <m/>
    <m/>
    <m/>
    <m/>
    <m/>
    <m/>
    <m/>
    <m/>
    <m/>
    <m/>
    <m/>
    <m/>
    <s v="PM"/>
    <n v="0"/>
    <n v="47.79"/>
  </r>
  <r>
    <x v="0"/>
    <x v="4"/>
    <x v="4"/>
    <x v="10"/>
    <m/>
    <m/>
    <m/>
    <m/>
    <m/>
    <m/>
    <m/>
    <m/>
    <m/>
    <m/>
    <m/>
    <m/>
    <m/>
    <m/>
    <m/>
    <m/>
    <m/>
    <m/>
    <m/>
    <m/>
    <m/>
    <m/>
    <m/>
    <m/>
    <m/>
    <m/>
    <m/>
    <s v="PM"/>
    <n v="0"/>
    <n v="2.0299999999999998"/>
  </r>
  <r>
    <x v="0"/>
    <x v="4"/>
    <x v="5"/>
    <x v="11"/>
    <m/>
    <m/>
    <m/>
    <m/>
    <m/>
    <m/>
    <m/>
    <m/>
    <m/>
    <m/>
    <m/>
    <m/>
    <m/>
    <m/>
    <m/>
    <m/>
    <m/>
    <m/>
    <m/>
    <m/>
    <m/>
    <m/>
    <m/>
    <m/>
    <m/>
    <m/>
    <m/>
    <s v="PM"/>
    <n v="0"/>
    <n v="3.37"/>
  </r>
  <r>
    <x v="0"/>
    <x v="4"/>
    <x v="4"/>
    <x v="15"/>
    <m/>
    <m/>
    <m/>
    <m/>
    <m/>
    <m/>
    <m/>
    <m/>
    <m/>
    <m/>
    <m/>
    <m/>
    <m/>
    <m/>
    <m/>
    <m/>
    <m/>
    <m/>
    <m/>
    <m/>
    <m/>
    <m/>
    <m/>
    <m/>
    <m/>
    <m/>
    <m/>
    <s v="PM"/>
    <n v="0"/>
    <n v="0.59"/>
  </r>
  <r>
    <x v="0"/>
    <x v="4"/>
    <x v="4"/>
    <x v="16"/>
    <m/>
    <m/>
    <m/>
    <m/>
    <m/>
    <m/>
    <m/>
    <m/>
    <m/>
    <m/>
    <m/>
    <m/>
    <m/>
    <m/>
    <m/>
    <m/>
    <m/>
    <m/>
    <m/>
    <m/>
    <m/>
    <m/>
    <m/>
    <m/>
    <m/>
    <m/>
    <m/>
    <s v="PM"/>
    <n v="0"/>
    <n v="1.01"/>
  </r>
  <r>
    <x v="0"/>
    <x v="6"/>
    <x v="0"/>
    <x v="0"/>
    <m/>
    <m/>
    <m/>
    <m/>
    <m/>
    <m/>
    <m/>
    <m/>
    <m/>
    <m/>
    <m/>
    <m/>
    <m/>
    <m/>
    <m/>
    <m/>
    <m/>
    <m/>
    <m/>
    <m/>
    <m/>
    <m/>
    <m/>
    <m/>
    <m/>
    <m/>
    <m/>
    <s v="PM"/>
    <n v="0"/>
    <n v="1.51"/>
  </r>
  <r>
    <x v="0"/>
    <x v="6"/>
    <x v="0"/>
    <x v="1"/>
    <m/>
    <m/>
    <m/>
    <m/>
    <m/>
    <m/>
    <m/>
    <m/>
    <m/>
    <m/>
    <m/>
    <m/>
    <m/>
    <m/>
    <m/>
    <m/>
    <m/>
    <m/>
    <m/>
    <m/>
    <m/>
    <m/>
    <m/>
    <m/>
    <m/>
    <m/>
    <m/>
    <s v="PM"/>
    <n v="0"/>
    <n v="3.97"/>
  </r>
  <r>
    <x v="0"/>
    <x v="6"/>
    <x v="3"/>
    <x v="6"/>
    <m/>
    <m/>
    <m/>
    <m/>
    <m/>
    <m/>
    <m/>
    <m/>
    <m/>
    <m/>
    <m/>
    <m/>
    <m/>
    <m/>
    <m/>
    <m/>
    <m/>
    <m/>
    <m/>
    <m/>
    <m/>
    <m/>
    <m/>
    <m/>
    <m/>
    <m/>
    <m/>
    <s v="PM"/>
    <n v="0"/>
    <n v="0.81"/>
  </r>
  <r>
    <x v="0"/>
    <x v="6"/>
    <x v="4"/>
    <x v="7"/>
    <m/>
    <m/>
    <m/>
    <m/>
    <m/>
    <m/>
    <m/>
    <m/>
    <m/>
    <m/>
    <m/>
    <m/>
    <m/>
    <m/>
    <m/>
    <m/>
    <m/>
    <m/>
    <m/>
    <m/>
    <m/>
    <m/>
    <m/>
    <m/>
    <m/>
    <m/>
    <m/>
    <s v="PM"/>
    <n v="0"/>
    <n v="1.48"/>
  </r>
  <r>
    <x v="0"/>
    <x v="6"/>
    <x v="5"/>
    <x v="11"/>
    <m/>
    <m/>
    <m/>
    <m/>
    <m/>
    <m/>
    <m/>
    <m/>
    <m/>
    <m/>
    <m/>
    <m/>
    <m/>
    <m/>
    <m/>
    <m/>
    <m/>
    <m/>
    <m/>
    <m/>
    <m/>
    <m/>
    <m/>
    <m/>
    <m/>
    <m/>
    <m/>
    <s v="PM"/>
    <n v="0"/>
    <n v="5.12"/>
  </r>
  <r>
    <x v="0"/>
    <x v="6"/>
    <x v="2"/>
    <x v="12"/>
    <m/>
    <m/>
    <m/>
    <m/>
    <m/>
    <m/>
    <m/>
    <m/>
    <m/>
    <m/>
    <m/>
    <m/>
    <m/>
    <m/>
    <m/>
    <m/>
    <m/>
    <m/>
    <m/>
    <m/>
    <m/>
    <m/>
    <m/>
    <m/>
    <m/>
    <m/>
    <m/>
    <s v="PM"/>
    <n v="0"/>
    <n v="3.24"/>
  </r>
  <r>
    <x v="0"/>
    <x v="6"/>
    <x v="7"/>
    <x v="17"/>
    <m/>
    <m/>
    <m/>
    <m/>
    <m/>
    <m/>
    <m/>
    <m/>
    <m/>
    <m/>
    <m/>
    <m/>
    <m/>
    <m/>
    <m/>
    <m/>
    <m/>
    <m/>
    <m/>
    <m/>
    <m/>
    <m/>
    <m/>
    <m/>
    <m/>
    <m/>
    <m/>
    <s v="PM"/>
    <n v="0"/>
    <n v="34.93"/>
  </r>
  <r>
    <x v="0"/>
    <x v="6"/>
    <x v="3"/>
    <x v="18"/>
    <m/>
    <m/>
    <m/>
    <m/>
    <m/>
    <m/>
    <m/>
    <m/>
    <m/>
    <m/>
    <m/>
    <m/>
    <m/>
    <m/>
    <m/>
    <m/>
    <m/>
    <m/>
    <m/>
    <m/>
    <m/>
    <m/>
    <m/>
    <m/>
    <m/>
    <m/>
    <m/>
    <s v="PM"/>
    <n v="0"/>
    <n v="1.84"/>
  </r>
  <r>
    <x v="0"/>
    <x v="8"/>
    <x v="0"/>
    <x v="0"/>
    <m/>
    <m/>
    <m/>
    <m/>
    <m/>
    <m/>
    <m/>
    <m/>
    <m/>
    <m/>
    <m/>
    <m/>
    <m/>
    <m/>
    <m/>
    <m/>
    <m/>
    <m/>
    <m/>
    <m/>
    <m/>
    <m/>
    <m/>
    <m/>
    <m/>
    <m/>
    <m/>
    <s v="PM"/>
    <n v="0"/>
    <n v="4.8"/>
  </r>
  <r>
    <x v="0"/>
    <x v="8"/>
    <x v="0"/>
    <x v="1"/>
    <m/>
    <m/>
    <m/>
    <m/>
    <m/>
    <m/>
    <m/>
    <m/>
    <m/>
    <m/>
    <m/>
    <m/>
    <m/>
    <m/>
    <m/>
    <m/>
    <m/>
    <m/>
    <m/>
    <m/>
    <m/>
    <m/>
    <m/>
    <m/>
    <m/>
    <m/>
    <m/>
    <s v="PM"/>
    <n v="0"/>
    <n v="26.76"/>
  </r>
  <r>
    <x v="0"/>
    <x v="8"/>
    <x v="2"/>
    <x v="4"/>
    <m/>
    <m/>
    <m/>
    <m/>
    <m/>
    <m/>
    <m/>
    <m/>
    <m/>
    <m/>
    <m/>
    <m/>
    <m/>
    <m/>
    <m/>
    <m/>
    <m/>
    <m/>
    <m/>
    <m/>
    <m/>
    <m/>
    <m/>
    <m/>
    <m/>
    <m/>
    <m/>
    <s v="PM"/>
    <n v="0"/>
    <n v="12.07"/>
  </r>
  <r>
    <x v="0"/>
    <x v="8"/>
    <x v="4"/>
    <x v="7"/>
    <m/>
    <m/>
    <m/>
    <m/>
    <m/>
    <m/>
    <m/>
    <m/>
    <m/>
    <m/>
    <m/>
    <m/>
    <m/>
    <m/>
    <m/>
    <m/>
    <m/>
    <m/>
    <m/>
    <m/>
    <m/>
    <m/>
    <m/>
    <m/>
    <m/>
    <m/>
    <m/>
    <s v="PM"/>
    <n v="0"/>
    <n v="1.1200000000000001"/>
  </r>
  <r>
    <x v="0"/>
    <x v="8"/>
    <x v="4"/>
    <x v="9"/>
    <m/>
    <m/>
    <m/>
    <m/>
    <m/>
    <m/>
    <m/>
    <m/>
    <m/>
    <m/>
    <m/>
    <m/>
    <m/>
    <m/>
    <m/>
    <m/>
    <m/>
    <m/>
    <m/>
    <m/>
    <m/>
    <m/>
    <m/>
    <m/>
    <m/>
    <m/>
    <m/>
    <s v="PM"/>
    <n v="0"/>
    <n v="9.08"/>
  </r>
  <r>
    <x v="0"/>
    <x v="8"/>
    <x v="4"/>
    <x v="10"/>
    <m/>
    <m/>
    <m/>
    <m/>
    <m/>
    <m/>
    <m/>
    <m/>
    <m/>
    <m/>
    <m/>
    <m/>
    <m/>
    <m/>
    <m/>
    <m/>
    <m/>
    <m/>
    <m/>
    <m/>
    <m/>
    <m/>
    <m/>
    <m/>
    <m/>
    <m/>
    <m/>
    <s v="PM"/>
    <n v="0"/>
    <n v="0"/>
  </r>
  <r>
    <x v="0"/>
    <x v="8"/>
    <x v="2"/>
    <x v="12"/>
    <m/>
    <m/>
    <m/>
    <m/>
    <m/>
    <m/>
    <m/>
    <m/>
    <m/>
    <m/>
    <m/>
    <m/>
    <m/>
    <m/>
    <m/>
    <m/>
    <m/>
    <m/>
    <m/>
    <m/>
    <m/>
    <m/>
    <m/>
    <m/>
    <m/>
    <m/>
    <m/>
    <s v="PM"/>
    <n v="0"/>
    <n v="1.08"/>
  </r>
  <r>
    <x v="0"/>
    <x v="8"/>
    <x v="6"/>
    <x v="13"/>
    <m/>
    <m/>
    <m/>
    <m/>
    <m/>
    <m/>
    <m/>
    <m/>
    <m/>
    <m/>
    <m/>
    <m/>
    <m/>
    <m/>
    <m/>
    <m/>
    <m/>
    <m/>
    <m/>
    <m/>
    <m/>
    <m/>
    <m/>
    <m/>
    <m/>
    <m/>
    <m/>
    <s v="PM"/>
    <n v="0"/>
    <n v="9.24"/>
  </r>
  <r>
    <x v="0"/>
    <x v="8"/>
    <x v="4"/>
    <x v="15"/>
    <m/>
    <m/>
    <m/>
    <m/>
    <m/>
    <m/>
    <m/>
    <m/>
    <m/>
    <m/>
    <m/>
    <m/>
    <m/>
    <m/>
    <m/>
    <m/>
    <m/>
    <m/>
    <m/>
    <m/>
    <m/>
    <m/>
    <m/>
    <m/>
    <m/>
    <m/>
    <m/>
    <s v="PM"/>
    <n v="0"/>
    <n v="0.1"/>
  </r>
  <r>
    <x v="0"/>
    <x v="9"/>
    <x v="2"/>
    <x v="3"/>
    <m/>
    <m/>
    <m/>
    <m/>
    <m/>
    <m/>
    <m/>
    <m/>
    <m/>
    <m/>
    <m/>
    <m/>
    <m/>
    <m/>
    <m/>
    <m/>
    <m/>
    <m/>
    <m/>
    <m/>
    <m/>
    <m/>
    <m/>
    <m/>
    <m/>
    <m/>
    <m/>
    <s v="PM"/>
    <n v="0"/>
    <n v="0.15"/>
  </r>
  <r>
    <x v="0"/>
    <x v="9"/>
    <x v="2"/>
    <x v="4"/>
    <m/>
    <m/>
    <m/>
    <m/>
    <m/>
    <m/>
    <m/>
    <m/>
    <m/>
    <m/>
    <m/>
    <m/>
    <m/>
    <m/>
    <m/>
    <m/>
    <m/>
    <m/>
    <m/>
    <m/>
    <m/>
    <m/>
    <m/>
    <m/>
    <m/>
    <m/>
    <m/>
    <s v="PM"/>
    <n v="0"/>
    <n v="0.15"/>
  </r>
  <r>
    <x v="0"/>
    <x v="9"/>
    <x v="3"/>
    <x v="6"/>
    <m/>
    <m/>
    <m/>
    <m/>
    <m/>
    <m/>
    <m/>
    <m/>
    <m/>
    <m/>
    <m/>
    <m/>
    <m/>
    <m/>
    <m/>
    <m/>
    <m/>
    <m/>
    <m/>
    <m/>
    <m/>
    <m/>
    <m/>
    <m/>
    <m/>
    <m/>
    <m/>
    <s v="PM"/>
    <n v="0"/>
    <n v="0.1"/>
  </r>
  <r>
    <x v="0"/>
    <x v="9"/>
    <x v="5"/>
    <x v="11"/>
    <m/>
    <m/>
    <m/>
    <m/>
    <m/>
    <m/>
    <m/>
    <m/>
    <m/>
    <m/>
    <m/>
    <m/>
    <m/>
    <m/>
    <m/>
    <m/>
    <m/>
    <m/>
    <m/>
    <m/>
    <m/>
    <m/>
    <m/>
    <m/>
    <m/>
    <m/>
    <m/>
    <s v="PM"/>
    <n v="0"/>
    <n v="8.9700000000000006"/>
  </r>
  <r>
    <x v="0"/>
    <x v="9"/>
    <x v="2"/>
    <x v="12"/>
    <m/>
    <m/>
    <m/>
    <m/>
    <m/>
    <m/>
    <m/>
    <m/>
    <m/>
    <m/>
    <m/>
    <m/>
    <m/>
    <m/>
    <m/>
    <m/>
    <m/>
    <m/>
    <m/>
    <m/>
    <m/>
    <m/>
    <m/>
    <m/>
    <m/>
    <m/>
    <m/>
    <s v="PM"/>
    <n v="0"/>
    <n v="2.2799999999999998"/>
  </r>
  <r>
    <x v="0"/>
    <x v="9"/>
    <x v="0"/>
    <x v="14"/>
    <m/>
    <m/>
    <m/>
    <m/>
    <m/>
    <m/>
    <m/>
    <m/>
    <m/>
    <m/>
    <m/>
    <m/>
    <m/>
    <m/>
    <m/>
    <m/>
    <m/>
    <m/>
    <m/>
    <m/>
    <m/>
    <m/>
    <m/>
    <m/>
    <m/>
    <m/>
    <m/>
    <s v="PM"/>
    <n v="0"/>
    <n v="1.75"/>
  </r>
  <r>
    <x v="0"/>
    <x v="9"/>
    <x v="4"/>
    <x v="15"/>
    <m/>
    <m/>
    <m/>
    <m/>
    <m/>
    <m/>
    <m/>
    <m/>
    <m/>
    <m/>
    <m/>
    <m/>
    <m/>
    <m/>
    <m/>
    <m/>
    <m/>
    <m/>
    <m/>
    <m/>
    <m/>
    <m/>
    <m/>
    <m/>
    <m/>
    <m/>
    <m/>
    <s v="PM"/>
    <n v="0"/>
    <n v="0.06"/>
  </r>
  <r>
    <x v="0"/>
    <x v="9"/>
    <x v="7"/>
    <x v="17"/>
    <m/>
    <m/>
    <m/>
    <m/>
    <m/>
    <m/>
    <m/>
    <m/>
    <m/>
    <m/>
    <m/>
    <m/>
    <m/>
    <m/>
    <m/>
    <m/>
    <m/>
    <m/>
    <m/>
    <m/>
    <m/>
    <m/>
    <m/>
    <m/>
    <m/>
    <m/>
    <m/>
    <s v="PM"/>
    <n v="0"/>
    <n v="3.2"/>
  </r>
  <r>
    <x v="0"/>
    <x v="9"/>
    <x v="3"/>
    <x v="18"/>
    <m/>
    <m/>
    <m/>
    <m/>
    <m/>
    <m/>
    <m/>
    <m/>
    <m/>
    <m/>
    <m/>
    <m/>
    <m/>
    <m/>
    <m/>
    <m/>
    <m/>
    <m/>
    <m/>
    <m/>
    <m/>
    <m/>
    <m/>
    <m/>
    <m/>
    <m/>
    <m/>
    <s v="PM"/>
    <n v="0"/>
    <n v="47.15"/>
  </r>
  <r>
    <x v="0"/>
    <x v="11"/>
    <x v="2"/>
    <x v="3"/>
    <m/>
    <m/>
    <m/>
    <m/>
    <m/>
    <m/>
    <m/>
    <m/>
    <m/>
    <m/>
    <m/>
    <m/>
    <m/>
    <m/>
    <m/>
    <m/>
    <m/>
    <m/>
    <m/>
    <m/>
    <m/>
    <m/>
    <m/>
    <m/>
    <m/>
    <m/>
    <m/>
    <s v="PM"/>
    <n v="0"/>
    <n v="1.29"/>
  </r>
  <r>
    <x v="0"/>
    <x v="11"/>
    <x v="2"/>
    <x v="4"/>
    <m/>
    <m/>
    <m/>
    <m/>
    <m/>
    <m/>
    <m/>
    <m/>
    <m/>
    <m/>
    <m/>
    <m/>
    <m/>
    <m/>
    <m/>
    <m/>
    <m/>
    <m/>
    <m/>
    <m/>
    <m/>
    <m/>
    <m/>
    <m/>
    <m/>
    <m/>
    <m/>
    <s v="PM"/>
    <n v="0"/>
    <n v="1.1000000000000001"/>
  </r>
  <r>
    <x v="0"/>
    <x v="11"/>
    <x v="3"/>
    <x v="5"/>
    <m/>
    <m/>
    <m/>
    <m/>
    <m/>
    <m/>
    <m/>
    <m/>
    <m/>
    <m/>
    <m/>
    <m/>
    <m/>
    <m/>
    <m/>
    <m/>
    <m/>
    <m/>
    <m/>
    <m/>
    <m/>
    <m/>
    <m/>
    <m/>
    <m/>
    <m/>
    <m/>
    <s v="PM"/>
    <n v="0"/>
    <n v="0.03"/>
  </r>
  <r>
    <x v="0"/>
    <x v="11"/>
    <x v="4"/>
    <x v="7"/>
    <m/>
    <m/>
    <m/>
    <m/>
    <m/>
    <m/>
    <m/>
    <m/>
    <m/>
    <m/>
    <m/>
    <m/>
    <m/>
    <m/>
    <m/>
    <m/>
    <m/>
    <m/>
    <m/>
    <m/>
    <m/>
    <m/>
    <m/>
    <m/>
    <m/>
    <m/>
    <m/>
    <s v="PM"/>
    <n v="0"/>
    <n v="3.71"/>
  </r>
  <r>
    <x v="0"/>
    <x v="11"/>
    <x v="4"/>
    <x v="8"/>
    <m/>
    <m/>
    <m/>
    <m/>
    <m/>
    <m/>
    <m/>
    <m/>
    <m/>
    <m/>
    <m/>
    <m/>
    <m/>
    <m/>
    <m/>
    <m/>
    <m/>
    <m/>
    <m/>
    <m/>
    <m/>
    <m/>
    <m/>
    <m/>
    <m/>
    <m/>
    <m/>
    <s v="PM"/>
    <n v="0"/>
    <n v="0.54"/>
  </r>
  <r>
    <x v="0"/>
    <x v="11"/>
    <x v="4"/>
    <x v="9"/>
    <m/>
    <m/>
    <m/>
    <m/>
    <m/>
    <m/>
    <m/>
    <m/>
    <m/>
    <m/>
    <m/>
    <m/>
    <m/>
    <m/>
    <m/>
    <m/>
    <m/>
    <m/>
    <m/>
    <m/>
    <m/>
    <m/>
    <m/>
    <m/>
    <m/>
    <m/>
    <m/>
    <s v="PM"/>
    <n v="0"/>
    <n v="0.76"/>
  </r>
  <r>
    <x v="0"/>
    <x v="11"/>
    <x v="5"/>
    <x v="11"/>
    <m/>
    <m/>
    <m/>
    <m/>
    <m/>
    <m/>
    <m/>
    <m/>
    <m/>
    <m/>
    <m/>
    <m/>
    <m/>
    <m/>
    <m/>
    <m/>
    <m/>
    <m/>
    <m/>
    <m/>
    <m/>
    <m/>
    <m/>
    <m/>
    <m/>
    <m/>
    <m/>
    <s v="PM"/>
    <n v="0"/>
    <n v="4.3899999999999997"/>
  </r>
  <r>
    <x v="0"/>
    <x v="11"/>
    <x v="2"/>
    <x v="12"/>
    <m/>
    <m/>
    <m/>
    <m/>
    <m/>
    <m/>
    <m/>
    <m/>
    <m/>
    <m/>
    <m/>
    <m/>
    <m/>
    <m/>
    <m/>
    <m/>
    <m/>
    <m/>
    <m/>
    <m/>
    <m/>
    <m/>
    <m/>
    <m/>
    <m/>
    <m/>
    <m/>
    <s v="PM"/>
    <n v="0"/>
    <n v="6.94"/>
  </r>
  <r>
    <x v="0"/>
    <x v="11"/>
    <x v="6"/>
    <x v="13"/>
    <m/>
    <m/>
    <m/>
    <m/>
    <m/>
    <m/>
    <m/>
    <m/>
    <m/>
    <m/>
    <m/>
    <m/>
    <m/>
    <m/>
    <m/>
    <m/>
    <m/>
    <m/>
    <m/>
    <m/>
    <m/>
    <m/>
    <m/>
    <m/>
    <m/>
    <m/>
    <m/>
    <s v="PM"/>
    <n v="0"/>
    <n v="8.33"/>
  </r>
  <r>
    <x v="0"/>
    <x v="11"/>
    <x v="4"/>
    <x v="15"/>
    <m/>
    <m/>
    <m/>
    <m/>
    <m/>
    <m/>
    <m/>
    <m/>
    <m/>
    <m/>
    <m/>
    <m/>
    <m/>
    <m/>
    <m/>
    <m/>
    <m/>
    <m/>
    <m/>
    <m/>
    <m/>
    <m/>
    <m/>
    <m/>
    <m/>
    <m/>
    <m/>
    <s v="PM"/>
    <n v="0"/>
    <n v="0.04"/>
  </r>
  <r>
    <x v="0"/>
    <x v="11"/>
    <x v="4"/>
    <x v="16"/>
    <m/>
    <m/>
    <m/>
    <m/>
    <m/>
    <m/>
    <m/>
    <m/>
    <m/>
    <m/>
    <m/>
    <m/>
    <m/>
    <m/>
    <m/>
    <m/>
    <m/>
    <m/>
    <m/>
    <m/>
    <m/>
    <m/>
    <m/>
    <m/>
    <m/>
    <m/>
    <m/>
    <s v="PM"/>
    <n v="0"/>
    <n v="1.72"/>
  </r>
  <r>
    <x v="0"/>
    <x v="12"/>
    <x v="0"/>
    <x v="0"/>
    <m/>
    <m/>
    <m/>
    <m/>
    <m/>
    <m/>
    <m/>
    <m/>
    <m/>
    <m/>
    <m/>
    <m/>
    <m/>
    <m/>
    <m/>
    <m/>
    <m/>
    <m/>
    <m/>
    <m/>
    <m/>
    <m/>
    <m/>
    <m/>
    <m/>
    <m/>
    <m/>
    <s v="PM"/>
    <n v="0"/>
    <n v="0.01"/>
  </r>
  <r>
    <x v="0"/>
    <x v="12"/>
    <x v="2"/>
    <x v="3"/>
    <m/>
    <m/>
    <m/>
    <m/>
    <m/>
    <m/>
    <m/>
    <m/>
    <m/>
    <m/>
    <m/>
    <m/>
    <m/>
    <m/>
    <m/>
    <m/>
    <m/>
    <m/>
    <m/>
    <m/>
    <m/>
    <m/>
    <m/>
    <m/>
    <m/>
    <m/>
    <m/>
    <s v="PM"/>
    <n v="0"/>
    <n v="2.35"/>
  </r>
  <r>
    <x v="0"/>
    <x v="12"/>
    <x v="2"/>
    <x v="4"/>
    <m/>
    <m/>
    <m/>
    <m/>
    <m/>
    <m/>
    <m/>
    <m/>
    <m/>
    <m/>
    <m/>
    <m/>
    <m/>
    <m/>
    <m/>
    <m/>
    <m/>
    <m/>
    <m/>
    <m/>
    <m/>
    <m/>
    <m/>
    <m/>
    <m/>
    <m/>
    <m/>
    <s v="PM"/>
    <n v="0"/>
    <n v="0.47"/>
  </r>
  <r>
    <x v="0"/>
    <x v="12"/>
    <x v="3"/>
    <x v="5"/>
    <m/>
    <m/>
    <m/>
    <m/>
    <m/>
    <m/>
    <m/>
    <m/>
    <m/>
    <m/>
    <m/>
    <m/>
    <m/>
    <m/>
    <m/>
    <m/>
    <m/>
    <m/>
    <m/>
    <m/>
    <m/>
    <m/>
    <m/>
    <m/>
    <m/>
    <m/>
    <m/>
    <s v="PM"/>
    <n v="0"/>
    <n v="0.46"/>
  </r>
  <r>
    <x v="0"/>
    <x v="12"/>
    <x v="3"/>
    <x v="6"/>
    <m/>
    <m/>
    <m/>
    <m/>
    <m/>
    <m/>
    <m/>
    <m/>
    <m/>
    <m/>
    <m/>
    <m/>
    <m/>
    <m/>
    <m/>
    <m/>
    <m/>
    <m/>
    <m/>
    <m/>
    <m/>
    <m/>
    <m/>
    <m/>
    <m/>
    <m/>
    <m/>
    <s v="PM"/>
    <n v="0"/>
    <n v="5.15"/>
  </r>
  <r>
    <x v="0"/>
    <x v="12"/>
    <x v="4"/>
    <x v="7"/>
    <m/>
    <m/>
    <m/>
    <m/>
    <m/>
    <m/>
    <m/>
    <m/>
    <m/>
    <m/>
    <m/>
    <m/>
    <m/>
    <m/>
    <m/>
    <m/>
    <m/>
    <m/>
    <m/>
    <m/>
    <m/>
    <m/>
    <m/>
    <m/>
    <m/>
    <m/>
    <m/>
    <s v="PM"/>
    <n v="0"/>
    <n v="8.16"/>
  </r>
  <r>
    <x v="0"/>
    <x v="12"/>
    <x v="5"/>
    <x v="11"/>
    <m/>
    <m/>
    <m/>
    <m/>
    <m/>
    <m/>
    <m/>
    <m/>
    <m/>
    <m/>
    <m/>
    <m/>
    <m/>
    <m/>
    <m/>
    <m/>
    <m/>
    <m/>
    <m/>
    <m/>
    <m/>
    <m/>
    <m/>
    <m/>
    <m/>
    <m/>
    <m/>
    <s v="PM"/>
    <n v="0"/>
    <n v="8.99"/>
  </r>
  <r>
    <x v="0"/>
    <x v="12"/>
    <x v="2"/>
    <x v="12"/>
    <m/>
    <m/>
    <m/>
    <m/>
    <m/>
    <m/>
    <m/>
    <m/>
    <m/>
    <m/>
    <m/>
    <m/>
    <m/>
    <m/>
    <m/>
    <m/>
    <m/>
    <m/>
    <m/>
    <m/>
    <m/>
    <m/>
    <m/>
    <m/>
    <m/>
    <m/>
    <m/>
    <s v="PM"/>
    <n v="0"/>
    <n v="1.47"/>
  </r>
  <r>
    <x v="0"/>
    <x v="12"/>
    <x v="6"/>
    <x v="13"/>
    <m/>
    <m/>
    <m/>
    <m/>
    <m/>
    <m/>
    <m/>
    <m/>
    <m/>
    <m/>
    <m/>
    <m/>
    <m/>
    <m/>
    <m/>
    <m/>
    <m/>
    <m/>
    <m/>
    <m/>
    <m/>
    <m/>
    <m/>
    <m/>
    <m/>
    <m/>
    <m/>
    <s v="PM"/>
    <n v="0"/>
    <n v="1.1299999999999999"/>
  </r>
  <r>
    <x v="0"/>
    <x v="12"/>
    <x v="4"/>
    <x v="15"/>
    <m/>
    <m/>
    <m/>
    <m/>
    <m/>
    <m/>
    <m/>
    <m/>
    <m/>
    <m/>
    <m/>
    <m/>
    <m/>
    <m/>
    <m/>
    <m/>
    <m/>
    <m/>
    <m/>
    <m/>
    <m/>
    <m/>
    <m/>
    <m/>
    <m/>
    <m/>
    <m/>
    <s v="PM"/>
    <n v="0"/>
    <n v="1.94"/>
  </r>
  <r>
    <x v="0"/>
    <x v="12"/>
    <x v="4"/>
    <x v="16"/>
    <m/>
    <m/>
    <m/>
    <m/>
    <m/>
    <m/>
    <m/>
    <m/>
    <m/>
    <m/>
    <m/>
    <m/>
    <m/>
    <m/>
    <m/>
    <m/>
    <m/>
    <m/>
    <m/>
    <m/>
    <m/>
    <m/>
    <m/>
    <m/>
    <m/>
    <m/>
    <m/>
    <s v="PM"/>
    <n v="0"/>
    <n v="2.71"/>
  </r>
  <r>
    <x v="0"/>
    <x v="12"/>
    <x v="3"/>
    <x v="18"/>
    <m/>
    <m/>
    <m/>
    <m/>
    <m/>
    <m/>
    <m/>
    <m/>
    <m/>
    <m/>
    <m/>
    <m/>
    <m/>
    <m/>
    <m/>
    <m/>
    <m/>
    <m/>
    <m/>
    <m/>
    <m/>
    <m/>
    <m/>
    <m/>
    <m/>
    <m/>
    <m/>
    <s v="PM"/>
    <n v="0"/>
    <n v="22.19"/>
  </r>
  <r>
    <x v="0"/>
    <x v="14"/>
    <x v="2"/>
    <x v="3"/>
    <m/>
    <m/>
    <m/>
    <m/>
    <m/>
    <m/>
    <m/>
    <m/>
    <m/>
    <m/>
    <m/>
    <m/>
    <m/>
    <m/>
    <m/>
    <m/>
    <m/>
    <m/>
    <m/>
    <m/>
    <m/>
    <m/>
    <m/>
    <m/>
    <m/>
    <m/>
    <m/>
    <s v="PM"/>
    <n v="0"/>
    <n v="0.71"/>
  </r>
  <r>
    <x v="0"/>
    <x v="14"/>
    <x v="2"/>
    <x v="4"/>
    <m/>
    <m/>
    <m/>
    <m/>
    <m/>
    <m/>
    <m/>
    <m/>
    <m/>
    <m/>
    <m/>
    <m/>
    <m/>
    <m/>
    <m/>
    <m/>
    <m/>
    <m/>
    <m/>
    <m/>
    <m/>
    <m/>
    <m/>
    <m/>
    <m/>
    <m/>
    <m/>
    <s v="PM"/>
    <n v="0"/>
    <n v="1.85"/>
  </r>
  <r>
    <x v="0"/>
    <x v="14"/>
    <x v="3"/>
    <x v="5"/>
    <m/>
    <m/>
    <m/>
    <m/>
    <m/>
    <m/>
    <m/>
    <m/>
    <m/>
    <m/>
    <m/>
    <m/>
    <m/>
    <m/>
    <m/>
    <m/>
    <m/>
    <m/>
    <m/>
    <m/>
    <m/>
    <m/>
    <m/>
    <m/>
    <m/>
    <m/>
    <m/>
    <s v="PM"/>
    <n v="0"/>
    <n v="1.59"/>
  </r>
  <r>
    <x v="0"/>
    <x v="14"/>
    <x v="4"/>
    <x v="8"/>
    <m/>
    <m/>
    <m/>
    <m/>
    <m/>
    <m/>
    <m/>
    <m/>
    <m/>
    <m/>
    <m/>
    <m/>
    <m/>
    <m/>
    <m/>
    <m/>
    <m/>
    <m/>
    <m/>
    <m/>
    <m/>
    <m/>
    <m/>
    <m/>
    <m/>
    <m/>
    <m/>
    <s v="PM"/>
    <n v="0"/>
    <n v="1.1200000000000001"/>
  </r>
  <r>
    <x v="0"/>
    <x v="14"/>
    <x v="5"/>
    <x v="11"/>
    <m/>
    <m/>
    <m/>
    <m/>
    <m/>
    <m/>
    <m/>
    <m/>
    <m/>
    <m/>
    <m/>
    <m/>
    <m/>
    <m/>
    <m/>
    <m/>
    <m/>
    <m/>
    <m/>
    <m/>
    <m/>
    <m/>
    <m/>
    <m/>
    <m/>
    <m/>
    <m/>
    <s v="PM"/>
    <n v="0"/>
    <n v="3.64"/>
  </r>
  <r>
    <x v="0"/>
    <x v="14"/>
    <x v="6"/>
    <x v="13"/>
    <m/>
    <m/>
    <m/>
    <m/>
    <m/>
    <m/>
    <m/>
    <m/>
    <m/>
    <m/>
    <m/>
    <m/>
    <m/>
    <m/>
    <m/>
    <m/>
    <m/>
    <m/>
    <m/>
    <m/>
    <m/>
    <m/>
    <m/>
    <m/>
    <m/>
    <m/>
    <m/>
    <s v="PM"/>
    <n v="0"/>
    <n v="42.14"/>
  </r>
  <r>
    <x v="0"/>
    <x v="14"/>
    <x v="4"/>
    <x v="16"/>
    <m/>
    <m/>
    <m/>
    <m/>
    <m/>
    <m/>
    <m/>
    <m/>
    <m/>
    <m/>
    <m/>
    <m/>
    <m/>
    <m/>
    <m/>
    <m/>
    <m/>
    <m/>
    <m/>
    <m/>
    <m/>
    <m/>
    <m/>
    <m/>
    <m/>
    <m/>
    <m/>
    <s v="PM"/>
    <n v="0"/>
    <n v="2.3199999999999998"/>
  </r>
  <r>
    <x v="0"/>
    <x v="14"/>
    <x v="3"/>
    <x v="18"/>
    <m/>
    <m/>
    <m/>
    <m/>
    <m/>
    <m/>
    <m/>
    <m/>
    <m/>
    <m/>
    <m/>
    <m/>
    <m/>
    <m/>
    <m/>
    <m/>
    <m/>
    <m/>
    <m/>
    <m/>
    <m/>
    <m/>
    <m/>
    <m/>
    <m/>
    <m/>
    <m/>
    <s v="PM"/>
    <n v="0"/>
    <n v="13.57"/>
  </r>
  <r>
    <x v="0"/>
    <x v="15"/>
    <x v="2"/>
    <x v="3"/>
    <m/>
    <m/>
    <m/>
    <m/>
    <m/>
    <m/>
    <m/>
    <m/>
    <m/>
    <m/>
    <m/>
    <m/>
    <m/>
    <m/>
    <m/>
    <m/>
    <m/>
    <m/>
    <m/>
    <m/>
    <m/>
    <m/>
    <m/>
    <m/>
    <m/>
    <m/>
    <m/>
    <s v="PM"/>
    <n v="0"/>
    <n v="0.4"/>
  </r>
  <r>
    <x v="0"/>
    <x v="15"/>
    <x v="2"/>
    <x v="4"/>
    <m/>
    <m/>
    <m/>
    <m/>
    <m/>
    <m/>
    <m/>
    <m/>
    <m/>
    <m/>
    <m/>
    <m/>
    <m/>
    <m/>
    <m/>
    <m/>
    <m/>
    <m/>
    <m/>
    <m/>
    <m/>
    <m/>
    <m/>
    <m/>
    <m/>
    <m/>
    <m/>
    <s v="PM"/>
    <n v="0"/>
    <n v="8.4499999999999993"/>
  </r>
  <r>
    <x v="0"/>
    <x v="15"/>
    <x v="3"/>
    <x v="6"/>
    <m/>
    <m/>
    <m/>
    <m/>
    <m/>
    <m/>
    <m/>
    <m/>
    <m/>
    <m/>
    <m/>
    <m/>
    <m/>
    <m/>
    <m/>
    <m/>
    <m/>
    <m/>
    <m/>
    <m/>
    <m/>
    <m/>
    <m/>
    <m/>
    <m/>
    <m/>
    <m/>
    <s v="PM"/>
    <n v="0"/>
    <n v="10.18"/>
  </r>
  <r>
    <x v="0"/>
    <x v="15"/>
    <x v="4"/>
    <x v="7"/>
    <m/>
    <m/>
    <m/>
    <m/>
    <m/>
    <m/>
    <m/>
    <m/>
    <m/>
    <m/>
    <m/>
    <m/>
    <m/>
    <m/>
    <m/>
    <m/>
    <m/>
    <m/>
    <m/>
    <m/>
    <m/>
    <m/>
    <m/>
    <m/>
    <m/>
    <m/>
    <m/>
    <s v="PM"/>
    <n v="0"/>
    <n v="91.21"/>
  </r>
  <r>
    <x v="0"/>
    <x v="15"/>
    <x v="4"/>
    <x v="10"/>
    <m/>
    <m/>
    <m/>
    <m/>
    <m/>
    <m/>
    <m/>
    <m/>
    <m/>
    <m/>
    <m/>
    <m/>
    <m/>
    <m/>
    <m/>
    <m/>
    <m/>
    <m/>
    <m/>
    <m/>
    <m/>
    <m/>
    <m/>
    <m/>
    <m/>
    <m/>
    <m/>
    <s v="PM"/>
    <n v="0"/>
    <n v="5.09"/>
  </r>
  <r>
    <x v="0"/>
    <x v="15"/>
    <x v="5"/>
    <x v="11"/>
    <m/>
    <m/>
    <m/>
    <m/>
    <m/>
    <m/>
    <m/>
    <m/>
    <m/>
    <m/>
    <m/>
    <m/>
    <m/>
    <m/>
    <m/>
    <m/>
    <m/>
    <m/>
    <m/>
    <m/>
    <m/>
    <m/>
    <m/>
    <m/>
    <m/>
    <m/>
    <m/>
    <s v="PM"/>
    <n v="0"/>
    <n v="32.5"/>
  </r>
  <r>
    <x v="0"/>
    <x v="15"/>
    <x v="2"/>
    <x v="12"/>
    <m/>
    <m/>
    <m/>
    <m/>
    <m/>
    <m/>
    <m/>
    <m/>
    <m/>
    <m/>
    <m/>
    <m/>
    <m/>
    <m/>
    <m/>
    <m/>
    <m/>
    <m/>
    <m/>
    <m/>
    <m/>
    <m/>
    <m/>
    <m/>
    <m/>
    <m/>
    <m/>
    <s v="PM"/>
    <n v="0"/>
    <n v="7.71"/>
  </r>
  <r>
    <x v="0"/>
    <x v="15"/>
    <x v="6"/>
    <x v="13"/>
    <m/>
    <m/>
    <m/>
    <m/>
    <m/>
    <m/>
    <m/>
    <m/>
    <m/>
    <m/>
    <m/>
    <m/>
    <m/>
    <m/>
    <m/>
    <m/>
    <m/>
    <m/>
    <m/>
    <m/>
    <m/>
    <m/>
    <m/>
    <m/>
    <m/>
    <m/>
    <m/>
    <s v="PM"/>
    <n v="0"/>
    <n v="14.98"/>
  </r>
  <r>
    <x v="0"/>
    <x v="15"/>
    <x v="4"/>
    <x v="15"/>
    <m/>
    <m/>
    <m/>
    <m/>
    <m/>
    <m/>
    <m/>
    <m/>
    <m/>
    <m/>
    <m/>
    <m/>
    <m/>
    <m/>
    <m/>
    <m/>
    <m/>
    <m/>
    <m/>
    <m/>
    <m/>
    <m/>
    <m/>
    <m/>
    <m/>
    <m/>
    <m/>
    <s v="PM"/>
    <n v="0"/>
    <n v="1.47"/>
  </r>
  <r>
    <x v="0"/>
    <x v="15"/>
    <x v="4"/>
    <x v="16"/>
    <m/>
    <m/>
    <m/>
    <m/>
    <m/>
    <m/>
    <m/>
    <m/>
    <m/>
    <m/>
    <m/>
    <m/>
    <m/>
    <m/>
    <m/>
    <m/>
    <m/>
    <m/>
    <m/>
    <m/>
    <m/>
    <m/>
    <m/>
    <m/>
    <m/>
    <m/>
    <m/>
    <s v="PM"/>
    <n v="0"/>
    <n v="1.1000000000000001"/>
  </r>
  <r>
    <x v="0"/>
    <x v="15"/>
    <x v="3"/>
    <x v="18"/>
    <m/>
    <m/>
    <m/>
    <m/>
    <m/>
    <m/>
    <m/>
    <m/>
    <m/>
    <m/>
    <m/>
    <m/>
    <m/>
    <m/>
    <m/>
    <m/>
    <m/>
    <m/>
    <m/>
    <m/>
    <m/>
    <m/>
    <m/>
    <m/>
    <m/>
    <m/>
    <m/>
    <s v="PM"/>
    <n v="0"/>
    <n v="1.05"/>
  </r>
  <r>
    <x v="0"/>
    <x v="17"/>
    <x v="0"/>
    <x v="0"/>
    <m/>
    <m/>
    <m/>
    <m/>
    <m/>
    <m/>
    <m/>
    <m/>
    <m/>
    <m/>
    <m/>
    <m/>
    <m/>
    <m/>
    <m/>
    <m/>
    <m/>
    <m/>
    <m/>
    <m/>
    <m/>
    <m/>
    <m/>
    <m/>
    <m/>
    <m/>
    <m/>
    <s v="PM"/>
    <n v="0"/>
    <n v="7.81"/>
  </r>
  <r>
    <x v="0"/>
    <x v="17"/>
    <x v="2"/>
    <x v="3"/>
    <m/>
    <m/>
    <m/>
    <m/>
    <m/>
    <m/>
    <m/>
    <m/>
    <m/>
    <m/>
    <m/>
    <m/>
    <m/>
    <m/>
    <m/>
    <m/>
    <m/>
    <m/>
    <m/>
    <m/>
    <m/>
    <m/>
    <m/>
    <m/>
    <m/>
    <m/>
    <m/>
    <s v="PM"/>
    <n v="0"/>
    <n v="4.83"/>
  </r>
  <r>
    <x v="0"/>
    <x v="17"/>
    <x v="2"/>
    <x v="4"/>
    <m/>
    <m/>
    <m/>
    <m/>
    <m/>
    <m/>
    <m/>
    <m/>
    <m/>
    <m/>
    <m/>
    <m/>
    <m/>
    <m/>
    <m/>
    <m/>
    <m/>
    <m/>
    <m/>
    <m/>
    <m/>
    <m/>
    <m/>
    <m/>
    <m/>
    <m/>
    <m/>
    <s v="PM"/>
    <n v="0"/>
    <n v="0.7"/>
  </r>
  <r>
    <x v="0"/>
    <x v="17"/>
    <x v="3"/>
    <x v="5"/>
    <m/>
    <m/>
    <m/>
    <m/>
    <m/>
    <m/>
    <m/>
    <m/>
    <m/>
    <m/>
    <m/>
    <m/>
    <m/>
    <m/>
    <m/>
    <m/>
    <m/>
    <m/>
    <m/>
    <m/>
    <m/>
    <m/>
    <m/>
    <m/>
    <m/>
    <m/>
    <m/>
    <s v="PM"/>
    <n v="0"/>
    <n v="0.06"/>
  </r>
  <r>
    <x v="0"/>
    <x v="17"/>
    <x v="3"/>
    <x v="6"/>
    <m/>
    <m/>
    <m/>
    <m/>
    <m/>
    <m/>
    <m/>
    <m/>
    <m/>
    <m/>
    <m/>
    <m/>
    <m/>
    <m/>
    <m/>
    <m/>
    <m/>
    <m/>
    <m/>
    <m/>
    <m/>
    <m/>
    <m/>
    <m/>
    <m/>
    <m/>
    <m/>
    <s v="PM"/>
    <n v="0"/>
    <n v="0"/>
  </r>
  <r>
    <x v="0"/>
    <x v="17"/>
    <x v="4"/>
    <x v="8"/>
    <m/>
    <m/>
    <m/>
    <m/>
    <m/>
    <m/>
    <m/>
    <m/>
    <m/>
    <m/>
    <m/>
    <m/>
    <m/>
    <m/>
    <m/>
    <m/>
    <m/>
    <m/>
    <m/>
    <m/>
    <m/>
    <m/>
    <m/>
    <m/>
    <m/>
    <m/>
    <m/>
    <s v="PM"/>
    <n v="0"/>
    <n v="2.4500000000000002"/>
  </r>
  <r>
    <x v="0"/>
    <x v="17"/>
    <x v="4"/>
    <x v="9"/>
    <m/>
    <m/>
    <m/>
    <m/>
    <m/>
    <m/>
    <m/>
    <m/>
    <m/>
    <m/>
    <m/>
    <m/>
    <m/>
    <m/>
    <m/>
    <m/>
    <m/>
    <m/>
    <m/>
    <m/>
    <m/>
    <m/>
    <m/>
    <m/>
    <m/>
    <m/>
    <m/>
    <s v="PM"/>
    <n v="0"/>
    <n v="1.83"/>
  </r>
  <r>
    <x v="0"/>
    <x v="17"/>
    <x v="4"/>
    <x v="10"/>
    <m/>
    <m/>
    <m/>
    <m/>
    <m/>
    <m/>
    <m/>
    <m/>
    <m/>
    <m/>
    <m/>
    <m/>
    <m/>
    <m/>
    <m/>
    <m/>
    <m/>
    <m/>
    <m/>
    <m/>
    <m/>
    <m/>
    <m/>
    <m/>
    <m/>
    <m/>
    <m/>
    <s v="PM"/>
    <n v="0"/>
    <n v="0.61"/>
  </r>
  <r>
    <x v="0"/>
    <x v="17"/>
    <x v="5"/>
    <x v="11"/>
    <m/>
    <m/>
    <m/>
    <m/>
    <m/>
    <m/>
    <m/>
    <m/>
    <m/>
    <m/>
    <m/>
    <m/>
    <m/>
    <m/>
    <m/>
    <m/>
    <m/>
    <m/>
    <m/>
    <m/>
    <m/>
    <m/>
    <m/>
    <m/>
    <m/>
    <m/>
    <m/>
    <s v="PM"/>
    <n v="0"/>
    <n v="30.97"/>
  </r>
  <r>
    <x v="0"/>
    <x v="17"/>
    <x v="2"/>
    <x v="12"/>
    <m/>
    <m/>
    <m/>
    <m/>
    <m/>
    <m/>
    <m/>
    <m/>
    <m/>
    <m/>
    <m/>
    <m/>
    <m/>
    <m/>
    <m/>
    <m/>
    <m/>
    <m/>
    <m/>
    <m/>
    <m/>
    <m/>
    <m/>
    <m/>
    <m/>
    <m/>
    <m/>
    <s v="PM"/>
    <n v="0"/>
    <n v="0.33"/>
  </r>
  <r>
    <x v="0"/>
    <x v="17"/>
    <x v="6"/>
    <x v="13"/>
    <m/>
    <m/>
    <m/>
    <m/>
    <m/>
    <m/>
    <m/>
    <m/>
    <m/>
    <m/>
    <m/>
    <m/>
    <m/>
    <m/>
    <m/>
    <m/>
    <m/>
    <m/>
    <m/>
    <m/>
    <m/>
    <m/>
    <m/>
    <m/>
    <m/>
    <m/>
    <m/>
    <s v="PM"/>
    <n v="0"/>
    <n v="1.41"/>
  </r>
  <r>
    <x v="0"/>
    <x v="17"/>
    <x v="4"/>
    <x v="15"/>
    <m/>
    <m/>
    <m/>
    <m/>
    <m/>
    <m/>
    <m/>
    <m/>
    <m/>
    <m/>
    <m/>
    <m/>
    <m/>
    <m/>
    <m/>
    <m/>
    <m/>
    <m/>
    <m/>
    <m/>
    <m/>
    <m/>
    <m/>
    <m/>
    <m/>
    <m/>
    <m/>
    <s v="PM"/>
    <n v="0"/>
    <n v="1.26"/>
  </r>
  <r>
    <x v="0"/>
    <x v="17"/>
    <x v="3"/>
    <x v="18"/>
    <m/>
    <m/>
    <m/>
    <m/>
    <m/>
    <m/>
    <m/>
    <m/>
    <m/>
    <m/>
    <m/>
    <m/>
    <m/>
    <m/>
    <m/>
    <m/>
    <m/>
    <m/>
    <m/>
    <m/>
    <m/>
    <m/>
    <m/>
    <m/>
    <m/>
    <m/>
    <m/>
    <s v="PM"/>
    <n v="0"/>
    <n v="26.4"/>
  </r>
  <r>
    <x v="0"/>
    <x v="18"/>
    <x v="4"/>
    <x v="9"/>
    <m/>
    <m/>
    <m/>
    <m/>
    <m/>
    <m/>
    <m/>
    <m/>
    <m/>
    <m/>
    <m/>
    <m/>
    <m/>
    <m/>
    <m/>
    <m/>
    <m/>
    <m/>
    <m/>
    <m/>
    <m/>
    <m/>
    <m/>
    <m/>
    <m/>
    <m/>
    <m/>
    <s v="PM"/>
    <n v="0"/>
    <n v="0.92"/>
  </r>
  <r>
    <x v="0"/>
    <x v="18"/>
    <x v="5"/>
    <x v="11"/>
    <m/>
    <m/>
    <m/>
    <m/>
    <m/>
    <m/>
    <m/>
    <m/>
    <m/>
    <m/>
    <m/>
    <m/>
    <m/>
    <m/>
    <m/>
    <m/>
    <m/>
    <m/>
    <m/>
    <m/>
    <m/>
    <m/>
    <m/>
    <m/>
    <m/>
    <m/>
    <m/>
    <s v="PM"/>
    <n v="0"/>
    <n v="5.88"/>
  </r>
  <r>
    <x v="0"/>
    <x v="18"/>
    <x v="2"/>
    <x v="12"/>
    <m/>
    <m/>
    <m/>
    <m/>
    <m/>
    <m/>
    <m/>
    <m/>
    <m/>
    <m/>
    <m/>
    <m/>
    <m/>
    <m/>
    <m/>
    <m/>
    <m/>
    <m/>
    <m/>
    <m/>
    <m/>
    <m/>
    <m/>
    <m/>
    <m/>
    <m/>
    <m/>
    <s v="PM"/>
    <n v="0"/>
    <n v="1.65"/>
  </r>
  <r>
    <x v="0"/>
    <x v="18"/>
    <x v="4"/>
    <x v="16"/>
    <m/>
    <m/>
    <m/>
    <m/>
    <m/>
    <m/>
    <m/>
    <m/>
    <m/>
    <m/>
    <m/>
    <m/>
    <m/>
    <m/>
    <m/>
    <m/>
    <m/>
    <m/>
    <m/>
    <m/>
    <m/>
    <m/>
    <m/>
    <m/>
    <m/>
    <m/>
    <m/>
    <s v="PM"/>
    <n v="0"/>
    <n v="0.02"/>
  </r>
  <r>
    <x v="0"/>
    <x v="18"/>
    <x v="3"/>
    <x v="18"/>
    <m/>
    <m/>
    <m/>
    <m/>
    <m/>
    <m/>
    <m/>
    <m/>
    <m/>
    <m/>
    <m/>
    <m/>
    <m/>
    <m/>
    <m/>
    <m/>
    <m/>
    <m/>
    <m/>
    <m/>
    <m/>
    <m/>
    <m/>
    <m/>
    <m/>
    <m/>
    <m/>
    <s v="PM"/>
    <n v="0"/>
    <n v="9.25"/>
  </r>
  <r>
    <x v="0"/>
    <x v="20"/>
    <x v="0"/>
    <x v="1"/>
    <m/>
    <m/>
    <m/>
    <m/>
    <m/>
    <m/>
    <m/>
    <m/>
    <m/>
    <m/>
    <m/>
    <m/>
    <m/>
    <m/>
    <m/>
    <m/>
    <m/>
    <m/>
    <m/>
    <m/>
    <m/>
    <m/>
    <m/>
    <m/>
    <m/>
    <m/>
    <m/>
    <s v="PM"/>
    <n v="0"/>
    <n v="48.89"/>
  </r>
  <r>
    <x v="0"/>
    <x v="20"/>
    <x v="1"/>
    <x v="2"/>
    <m/>
    <m/>
    <m/>
    <m/>
    <m/>
    <m/>
    <m/>
    <m/>
    <m/>
    <m/>
    <m/>
    <m/>
    <m/>
    <m/>
    <m/>
    <m/>
    <m/>
    <m/>
    <m/>
    <m/>
    <m/>
    <m/>
    <m/>
    <m/>
    <m/>
    <m/>
    <m/>
    <s v="PM"/>
    <n v="0"/>
    <n v="1.36"/>
  </r>
  <r>
    <x v="0"/>
    <x v="20"/>
    <x v="2"/>
    <x v="3"/>
    <m/>
    <m/>
    <m/>
    <m/>
    <m/>
    <m/>
    <m/>
    <m/>
    <m/>
    <m/>
    <m/>
    <m/>
    <m/>
    <m/>
    <m/>
    <m/>
    <m/>
    <m/>
    <m/>
    <m/>
    <m/>
    <m/>
    <m/>
    <m/>
    <m/>
    <m/>
    <m/>
    <s v="PM"/>
    <n v="0"/>
    <n v="1.63"/>
  </r>
  <r>
    <x v="0"/>
    <x v="20"/>
    <x v="2"/>
    <x v="4"/>
    <m/>
    <m/>
    <m/>
    <m/>
    <m/>
    <m/>
    <m/>
    <m/>
    <m/>
    <m/>
    <m/>
    <m/>
    <m/>
    <m/>
    <m/>
    <m/>
    <m/>
    <m/>
    <m/>
    <m/>
    <m/>
    <m/>
    <m/>
    <m/>
    <m/>
    <m/>
    <m/>
    <s v="PM"/>
    <n v="0"/>
    <n v="5.69"/>
  </r>
  <r>
    <x v="0"/>
    <x v="20"/>
    <x v="3"/>
    <x v="5"/>
    <m/>
    <m/>
    <m/>
    <m/>
    <m/>
    <m/>
    <m/>
    <m/>
    <m/>
    <m/>
    <m/>
    <m/>
    <m/>
    <m/>
    <m/>
    <m/>
    <m/>
    <m/>
    <m/>
    <m/>
    <m/>
    <m/>
    <m/>
    <m/>
    <m/>
    <m/>
    <m/>
    <s v="PM"/>
    <n v="0"/>
    <n v="0.28000000000000003"/>
  </r>
  <r>
    <x v="0"/>
    <x v="20"/>
    <x v="3"/>
    <x v="6"/>
    <m/>
    <m/>
    <m/>
    <m/>
    <m/>
    <m/>
    <m/>
    <m/>
    <m/>
    <m/>
    <m/>
    <m/>
    <m/>
    <m/>
    <m/>
    <m/>
    <m/>
    <m/>
    <m/>
    <m/>
    <m/>
    <m/>
    <m/>
    <m/>
    <m/>
    <m/>
    <m/>
    <s v="PM"/>
    <n v="0"/>
    <n v="8.27"/>
  </r>
  <r>
    <x v="0"/>
    <x v="20"/>
    <x v="4"/>
    <x v="7"/>
    <m/>
    <m/>
    <m/>
    <m/>
    <m/>
    <m/>
    <m/>
    <m/>
    <m/>
    <m/>
    <m/>
    <m/>
    <m/>
    <m/>
    <m/>
    <m/>
    <m/>
    <m/>
    <m/>
    <m/>
    <m/>
    <m/>
    <m/>
    <m/>
    <m/>
    <m/>
    <m/>
    <s v="PM"/>
    <n v="0"/>
    <n v="1.29"/>
  </r>
  <r>
    <x v="0"/>
    <x v="20"/>
    <x v="4"/>
    <x v="8"/>
    <m/>
    <m/>
    <m/>
    <m/>
    <m/>
    <m/>
    <m/>
    <m/>
    <m/>
    <m/>
    <m/>
    <m/>
    <m/>
    <m/>
    <m/>
    <m/>
    <m/>
    <m/>
    <m/>
    <m/>
    <m/>
    <m/>
    <m/>
    <m/>
    <m/>
    <m/>
    <m/>
    <s v="PM"/>
    <n v="0"/>
    <n v="0.91"/>
  </r>
  <r>
    <x v="0"/>
    <x v="20"/>
    <x v="4"/>
    <x v="10"/>
    <m/>
    <m/>
    <m/>
    <m/>
    <m/>
    <m/>
    <m/>
    <m/>
    <m/>
    <m/>
    <m/>
    <m/>
    <m/>
    <m/>
    <m/>
    <m/>
    <m/>
    <m/>
    <m/>
    <m/>
    <m/>
    <m/>
    <m/>
    <m/>
    <m/>
    <m/>
    <m/>
    <s v="PM"/>
    <n v="0"/>
    <n v="0.03"/>
  </r>
  <r>
    <x v="0"/>
    <x v="20"/>
    <x v="5"/>
    <x v="11"/>
    <m/>
    <m/>
    <m/>
    <m/>
    <m/>
    <m/>
    <m/>
    <m/>
    <m/>
    <m/>
    <m/>
    <m/>
    <m/>
    <m/>
    <m/>
    <m/>
    <m/>
    <m/>
    <m/>
    <m/>
    <m/>
    <m/>
    <m/>
    <m/>
    <m/>
    <m/>
    <m/>
    <s v="PM"/>
    <n v="0"/>
    <n v="7.43"/>
  </r>
  <r>
    <x v="0"/>
    <x v="20"/>
    <x v="2"/>
    <x v="12"/>
    <m/>
    <m/>
    <m/>
    <m/>
    <m/>
    <m/>
    <m/>
    <m/>
    <m/>
    <m/>
    <m/>
    <m/>
    <m/>
    <m/>
    <m/>
    <m/>
    <m/>
    <m/>
    <m/>
    <m/>
    <m/>
    <m/>
    <m/>
    <m/>
    <m/>
    <m/>
    <m/>
    <s v="PM"/>
    <n v="0"/>
    <n v="5.74"/>
  </r>
  <r>
    <x v="0"/>
    <x v="20"/>
    <x v="6"/>
    <x v="13"/>
    <m/>
    <m/>
    <m/>
    <m/>
    <m/>
    <m/>
    <m/>
    <m/>
    <m/>
    <m/>
    <m/>
    <m/>
    <m/>
    <m/>
    <m/>
    <m/>
    <m/>
    <m/>
    <m/>
    <m/>
    <m/>
    <m/>
    <m/>
    <m/>
    <m/>
    <m/>
    <m/>
    <s v="PM"/>
    <n v="0"/>
    <n v="3.81"/>
  </r>
  <r>
    <x v="0"/>
    <x v="20"/>
    <x v="4"/>
    <x v="15"/>
    <m/>
    <m/>
    <m/>
    <m/>
    <m/>
    <m/>
    <m/>
    <m/>
    <m/>
    <m/>
    <m/>
    <m/>
    <m/>
    <m/>
    <m/>
    <m/>
    <m/>
    <m/>
    <m/>
    <m/>
    <m/>
    <m/>
    <m/>
    <m/>
    <m/>
    <m/>
    <m/>
    <s v="PM"/>
    <n v="0"/>
    <n v="0.64"/>
  </r>
  <r>
    <x v="0"/>
    <x v="21"/>
    <x v="0"/>
    <x v="1"/>
    <m/>
    <m/>
    <m/>
    <m/>
    <m/>
    <m/>
    <m/>
    <m/>
    <m/>
    <m/>
    <m/>
    <m/>
    <m/>
    <m/>
    <m/>
    <m/>
    <m/>
    <m/>
    <m/>
    <m/>
    <m/>
    <m/>
    <m/>
    <m/>
    <m/>
    <m/>
    <m/>
    <s v="PM"/>
    <n v="0"/>
    <n v="5.14"/>
  </r>
  <r>
    <x v="0"/>
    <x v="21"/>
    <x v="2"/>
    <x v="4"/>
    <m/>
    <m/>
    <m/>
    <m/>
    <m/>
    <m/>
    <m/>
    <m/>
    <m/>
    <m/>
    <m/>
    <m/>
    <m/>
    <m/>
    <m/>
    <m/>
    <m/>
    <m/>
    <m/>
    <m/>
    <m/>
    <m/>
    <m/>
    <m/>
    <m/>
    <m/>
    <m/>
    <s v="PM"/>
    <n v="0"/>
    <n v="2.2599999999999998"/>
  </r>
  <r>
    <x v="0"/>
    <x v="21"/>
    <x v="3"/>
    <x v="5"/>
    <m/>
    <m/>
    <m/>
    <m/>
    <m/>
    <m/>
    <m/>
    <m/>
    <m/>
    <m/>
    <m/>
    <m/>
    <m/>
    <m/>
    <m/>
    <m/>
    <m/>
    <m/>
    <m/>
    <m/>
    <m/>
    <m/>
    <m/>
    <m/>
    <m/>
    <m/>
    <m/>
    <s v="PM"/>
    <n v="0"/>
    <n v="0.36"/>
  </r>
  <r>
    <x v="0"/>
    <x v="21"/>
    <x v="3"/>
    <x v="6"/>
    <m/>
    <m/>
    <m/>
    <m/>
    <m/>
    <m/>
    <m/>
    <m/>
    <m/>
    <m/>
    <m/>
    <m/>
    <m/>
    <m/>
    <m/>
    <m/>
    <m/>
    <m/>
    <m/>
    <m/>
    <m/>
    <m/>
    <m/>
    <m/>
    <m/>
    <m/>
    <m/>
    <s v="PM"/>
    <n v="0"/>
    <n v="0.01"/>
  </r>
  <r>
    <x v="0"/>
    <x v="21"/>
    <x v="4"/>
    <x v="7"/>
    <m/>
    <m/>
    <m/>
    <m/>
    <m/>
    <m/>
    <m/>
    <m/>
    <m/>
    <m/>
    <m/>
    <m/>
    <m/>
    <m/>
    <m/>
    <m/>
    <m/>
    <m/>
    <m/>
    <m/>
    <m/>
    <m/>
    <m/>
    <m/>
    <m/>
    <m/>
    <m/>
    <s v="PM"/>
    <n v="0"/>
    <n v="1.23"/>
  </r>
  <r>
    <x v="0"/>
    <x v="21"/>
    <x v="5"/>
    <x v="11"/>
    <m/>
    <m/>
    <m/>
    <m/>
    <m/>
    <m/>
    <m/>
    <m/>
    <m/>
    <m/>
    <m/>
    <m/>
    <m/>
    <m/>
    <m/>
    <m/>
    <m/>
    <m/>
    <m/>
    <m/>
    <m/>
    <m/>
    <m/>
    <m/>
    <m/>
    <m/>
    <m/>
    <s v="PM"/>
    <n v="0"/>
    <n v="4.3499999999999996"/>
  </r>
  <r>
    <x v="0"/>
    <x v="21"/>
    <x v="2"/>
    <x v="12"/>
    <m/>
    <m/>
    <m/>
    <m/>
    <m/>
    <m/>
    <m/>
    <m/>
    <m/>
    <m/>
    <m/>
    <m/>
    <m/>
    <m/>
    <m/>
    <m/>
    <m/>
    <m/>
    <m/>
    <m/>
    <m/>
    <m/>
    <m/>
    <m/>
    <m/>
    <m/>
    <m/>
    <s v="PM"/>
    <n v="0"/>
    <n v="13.42"/>
  </r>
  <r>
    <x v="0"/>
    <x v="21"/>
    <x v="4"/>
    <x v="15"/>
    <m/>
    <m/>
    <m/>
    <m/>
    <m/>
    <m/>
    <m/>
    <m/>
    <m/>
    <m/>
    <m/>
    <m/>
    <m/>
    <m/>
    <m/>
    <m/>
    <m/>
    <m/>
    <m/>
    <m/>
    <m/>
    <m/>
    <m/>
    <m/>
    <m/>
    <m/>
    <m/>
    <s v="PM"/>
    <n v="0"/>
    <n v="21.64"/>
  </r>
  <r>
    <x v="0"/>
    <x v="21"/>
    <x v="4"/>
    <x v="16"/>
    <m/>
    <m/>
    <m/>
    <m/>
    <m/>
    <m/>
    <m/>
    <m/>
    <m/>
    <m/>
    <m/>
    <m/>
    <m/>
    <m/>
    <m/>
    <m/>
    <m/>
    <m/>
    <m/>
    <m/>
    <m/>
    <m/>
    <m/>
    <m/>
    <m/>
    <m/>
    <m/>
    <s v="PM"/>
    <n v="0"/>
    <n v="2.2999999999999998"/>
  </r>
  <r>
    <x v="0"/>
    <x v="21"/>
    <x v="3"/>
    <x v="18"/>
    <m/>
    <m/>
    <m/>
    <m/>
    <m/>
    <m/>
    <m/>
    <m/>
    <m/>
    <m/>
    <m/>
    <m/>
    <m/>
    <m/>
    <m/>
    <m/>
    <m/>
    <m/>
    <m/>
    <m/>
    <m/>
    <m/>
    <m/>
    <m/>
    <m/>
    <m/>
    <m/>
    <s v="PM"/>
    <n v="0"/>
    <n v="10.5"/>
  </r>
  <r>
    <x v="0"/>
    <x v="23"/>
    <x v="1"/>
    <x v="2"/>
    <m/>
    <m/>
    <m/>
    <m/>
    <m/>
    <m/>
    <m/>
    <m/>
    <m/>
    <m/>
    <m/>
    <m/>
    <m/>
    <m/>
    <m/>
    <m/>
    <m/>
    <m/>
    <m/>
    <m/>
    <m/>
    <m/>
    <m/>
    <m/>
    <m/>
    <m/>
    <m/>
    <s v="PM"/>
    <n v="0"/>
    <n v="24.86"/>
  </r>
  <r>
    <x v="0"/>
    <x v="23"/>
    <x v="2"/>
    <x v="3"/>
    <m/>
    <m/>
    <m/>
    <m/>
    <m/>
    <m/>
    <m/>
    <m/>
    <m/>
    <m/>
    <m/>
    <m/>
    <m/>
    <m/>
    <m/>
    <m/>
    <m/>
    <m/>
    <m/>
    <m/>
    <m/>
    <m/>
    <m/>
    <m/>
    <m/>
    <m/>
    <m/>
    <s v="PM"/>
    <n v="0"/>
    <n v="4.51"/>
  </r>
  <r>
    <x v="0"/>
    <x v="23"/>
    <x v="2"/>
    <x v="4"/>
    <m/>
    <m/>
    <m/>
    <m/>
    <m/>
    <m/>
    <m/>
    <m/>
    <m/>
    <m/>
    <m/>
    <m/>
    <m/>
    <m/>
    <m/>
    <m/>
    <m/>
    <m/>
    <m/>
    <m/>
    <m/>
    <m/>
    <m/>
    <m/>
    <m/>
    <m/>
    <m/>
    <s v="PM"/>
    <n v="0"/>
    <n v="1.05"/>
  </r>
  <r>
    <x v="0"/>
    <x v="23"/>
    <x v="3"/>
    <x v="5"/>
    <m/>
    <m/>
    <m/>
    <m/>
    <m/>
    <m/>
    <m/>
    <m/>
    <m/>
    <m/>
    <m/>
    <m/>
    <m/>
    <m/>
    <m/>
    <m/>
    <m/>
    <m/>
    <m/>
    <m/>
    <m/>
    <m/>
    <m/>
    <m/>
    <m/>
    <m/>
    <m/>
    <s v="PM"/>
    <n v="0"/>
    <n v="7.11"/>
  </r>
  <r>
    <x v="0"/>
    <x v="23"/>
    <x v="3"/>
    <x v="6"/>
    <m/>
    <m/>
    <m/>
    <m/>
    <m/>
    <m/>
    <m/>
    <m/>
    <m/>
    <m/>
    <m/>
    <m/>
    <m/>
    <m/>
    <m/>
    <m/>
    <m/>
    <m/>
    <m/>
    <m/>
    <m/>
    <m/>
    <m/>
    <m/>
    <m/>
    <m/>
    <m/>
    <s v="PM"/>
    <n v="0"/>
    <n v="9.49"/>
  </r>
  <r>
    <x v="0"/>
    <x v="23"/>
    <x v="4"/>
    <x v="7"/>
    <m/>
    <m/>
    <m/>
    <m/>
    <m/>
    <m/>
    <m/>
    <m/>
    <m/>
    <m/>
    <m/>
    <m/>
    <m/>
    <m/>
    <m/>
    <m/>
    <m/>
    <m/>
    <m/>
    <m/>
    <m/>
    <m/>
    <m/>
    <m/>
    <m/>
    <m/>
    <m/>
    <s v="PM"/>
    <n v="0"/>
    <n v="0"/>
  </r>
  <r>
    <x v="0"/>
    <x v="23"/>
    <x v="4"/>
    <x v="9"/>
    <m/>
    <m/>
    <m/>
    <m/>
    <m/>
    <m/>
    <m/>
    <m/>
    <m/>
    <m/>
    <m/>
    <m/>
    <m/>
    <m/>
    <m/>
    <m/>
    <m/>
    <m/>
    <m/>
    <m/>
    <m/>
    <m/>
    <m/>
    <m/>
    <m/>
    <m/>
    <m/>
    <s v="PM"/>
    <n v="0"/>
    <n v="1.72"/>
  </r>
  <r>
    <x v="0"/>
    <x v="23"/>
    <x v="4"/>
    <x v="10"/>
    <m/>
    <m/>
    <m/>
    <m/>
    <m/>
    <m/>
    <m/>
    <m/>
    <m/>
    <m/>
    <m/>
    <m/>
    <m/>
    <m/>
    <m/>
    <m/>
    <m/>
    <m/>
    <m/>
    <m/>
    <m/>
    <m/>
    <m/>
    <m/>
    <m/>
    <m/>
    <m/>
    <s v="PM"/>
    <n v="0"/>
    <n v="13.33"/>
  </r>
  <r>
    <x v="0"/>
    <x v="23"/>
    <x v="5"/>
    <x v="11"/>
    <m/>
    <m/>
    <m/>
    <m/>
    <m/>
    <m/>
    <m/>
    <m/>
    <m/>
    <m/>
    <m/>
    <m/>
    <m/>
    <m/>
    <m/>
    <m/>
    <m/>
    <m/>
    <m/>
    <m/>
    <m/>
    <m/>
    <m/>
    <m/>
    <m/>
    <m/>
    <m/>
    <s v="PM"/>
    <n v="0"/>
    <n v="8.9600000000000009"/>
  </r>
  <r>
    <x v="0"/>
    <x v="23"/>
    <x v="2"/>
    <x v="12"/>
    <m/>
    <m/>
    <m/>
    <m/>
    <m/>
    <m/>
    <m/>
    <m/>
    <m/>
    <m/>
    <m/>
    <m/>
    <m/>
    <m/>
    <m/>
    <m/>
    <m/>
    <m/>
    <m/>
    <m/>
    <m/>
    <m/>
    <m/>
    <m/>
    <m/>
    <m/>
    <m/>
    <s v="PM"/>
    <n v="0"/>
    <n v="10.79"/>
  </r>
  <r>
    <x v="0"/>
    <x v="23"/>
    <x v="6"/>
    <x v="13"/>
    <m/>
    <m/>
    <m/>
    <m/>
    <m/>
    <m/>
    <m/>
    <m/>
    <m/>
    <m/>
    <m/>
    <m/>
    <m/>
    <m/>
    <m/>
    <m/>
    <m/>
    <m/>
    <m/>
    <m/>
    <m/>
    <m/>
    <m/>
    <m/>
    <m/>
    <m/>
    <m/>
    <s v="PM"/>
    <n v="0"/>
    <n v="3.02"/>
  </r>
  <r>
    <x v="0"/>
    <x v="23"/>
    <x v="4"/>
    <x v="15"/>
    <m/>
    <m/>
    <m/>
    <m/>
    <m/>
    <m/>
    <m/>
    <m/>
    <m/>
    <m/>
    <m/>
    <m/>
    <m/>
    <m/>
    <m/>
    <m/>
    <m/>
    <m/>
    <m/>
    <m/>
    <m/>
    <m/>
    <m/>
    <m/>
    <m/>
    <m/>
    <m/>
    <s v="PM"/>
    <n v="0"/>
    <n v="2.4500000000000002"/>
  </r>
  <r>
    <x v="0"/>
    <x v="23"/>
    <x v="4"/>
    <x v="16"/>
    <m/>
    <m/>
    <m/>
    <m/>
    <m/>
    <m/>
    <m/>
    <m/>
    <m/>
    <m/>
    <m/>
    <m/>
    <m/>
    <m/>
    <m/>
    <m/>
    <m/>
    <m/>
    <m/>
    <m/>
    <m/>
    <m/>
    <m/>
    <m/>
    <m/>
    <m/>
    <m/>
    <s v="PM"/>
    <n v="0"/>
    <n v="0.68"/>
  </r>
  <r>
    <x v="0"/>
    <x v="23"/>
    <x v="3"/>
    <x v="18"/>
    <m/>
    <m/>
    <m/>
    <m/>
    <m/>
    <m/>
    <m/>
    <m/>
    <m/>
    <m/>
    <m/>
    <m/>
    <m/>
    <m/>
    <m/>
    <m/>
    <m/>
    <m/>
    <m/>
    <m/>
    <m/>
    <m/>
    <m/>
    <m/>
    <m/>
    <m/>
    <m/>
    <s v="PM"/>
    <n v="0"/>
    <n v="0"/>
  </r>
  <r>
    <x v="0"/>
    <x v="24"/>
    <x v="0"/>
    <x v="0"/>
    <m/>
    <m/>
    <m/>
    <m/>
    <m/>
    <m/>
    <m/>
    <m/>
    <m/>
    <m/>
    <m/>
    <m/>
    <m/>
    <m/>
    <m/>
    <m/>
    <m/>
    <m/>
    <m/>
    <m/>
    <m/>
    <m/>
    <m/>
    <m/>
    <m/>
    <m/>
    <m/>
    <s v="PM"/>
    <n v="0"/>
    <n v="5.77"/>
  </r>
  <r>
    <x v="0"/>
    <x v="24"/>
    <x v="2"/>
    <x v="4"/>
    <m/>
    <m/>
    <m/>
    <m/>
    <m/>
    <m/>
    <m/>
    <m/>
    <m/>
    <m/>
    <m/>
    <m/>
    <m/>
    <m/>
    <m/>
    <m/>
    <m/>
    <m/>
    <m/>
    <m/>
    <m/>
    <m/>
    <m/>
    <m/>
    <m/>
    <m/>
    <m/>
    <s v="PM"/>
    <n v="0"/>
    <n v="0.1"/>
  </r>
  <r>
    <x v="0"/>
    <x v="24"/>
    <x v="3"/>
    <x v="6"/>
    <m/>
    <m/>
    <m/>
    <m/>
    <m/>
    <m/>
    <m/>
    <m/>
    <m/>
    <m/>
    <m/>
    <m/>
    <m/>
    <m/>
    <m/>
    <m/>
    <m/>
    <m/>
    <m/>
    <m/>
    <m/>
    <m/>
    <m/>
    <m/>
    <m/>
    <m/>
    <m/>
    <s v="PM"/>
    <n v="0"/>
    <n v="2.1"/>
  </r>
  <r>
    <x v="0"/>
    <x v="24"/>
    <x v="4"/>
    <x v="9"/>
    <m/>
    <m/>
    <m/>
    <m/>
    <m/>
    <m/>
    <m/>
    <m/>
    <m/>
    <m/>
    <m/>
    <m/>
    <m/>
    <m/>
    <m/>
    <m/>
    <m/>
    <m/>
    <m/>
    <m/>
    <m/>
    <m/>
    <m/>
    <m/>
    <m/>
    <m/>
    <m/>
    <s v="PM"/>
    <n v="0"/>
    <n v="0.94"/>
  </r>
  <r>
    <x v="0"/>
    <x v="24"/>
    <x v="5"/>
    <x v="11"/>
    <m/>
    <m/>
    <m/>
    <m/>
    <m/>
    <m/>
    <m/>
    <m/>
    <m/>
    <m/>
    <m/>
    <m/>
    <m/>
    <m/>
    <m/>
    <m/>
    <m/>
    <m/>
    <m/>
    <m/>
    <m/>
    <m/>
    <m/>
    <m/>
    <m/>
    <m/>
    <m/>
    <s v="PM"/>
    <n v="0"/>
    <n v="1.73"/>
  </r>
  <r>
    <x v="0"/>
    <x v="24"/>
    <x v="2"/>
    <x v="12"/>
    <m/>
    <m/>
    <m/>
    <m/>
    <m/>
    <m/>
    <m/>
    <m/>
    <m/>
    <m/>
    <m/>
    <m/>
    <m/>
    <m/>
    <m/>
    <m/>
    <m/>
    <m/>
    <m/>
    <m/>
    <m/>
    <m/>
    <m/>
    <m/>
    <m/>
    <m/>
    <m/>
    <s v="PM"/>
    <n v="0"/>
    <n v="15.84"/>
  </r>
  <r>
    <x v="0"/>
    <x v="24"/>
    <x v="6"/>
    <x v="13"/>
    <m/>
    <m/>
    <m/>
    <m/>
    <m/>
    <m/>
    <m/>
    <m/>
    <m/>
    <m/>
    <m/>
    <m/>
    <m/>
    <m/>
    <m/>
    <m/>
    <m/>
    <m/>
    <m/>
    <m/>
    <m/>
    <m/>
    <m/>
    <m/>
    <m/>
    <m/>
    <m/>
    <s v="PM"/>
    <n v="0"/>
    <n v="0.22"/>
  </r>
  <r>
    <x v="0"/>
    <x v="24"/>
    <x v="4"/>
    <x v="15"/>
    <m/>
    <m/>
    <m/>
    <m/>
    <m/>
    <m/>
    <m/>
    <m/>
    <m/>
    <m/>
    <m/>
    <m/>
    <m/>
    <m/>
    <m/>
    <m/>
    <m/>
    <m/>
    <m/>
    <m/>
    <m/>
    <m/>
    <m/>
    <m/>
    <m/>
    <m/>
    <m/>
    <s v="PM"/>
    <n v="0"/>
    <n v="1.71"/>
  </r>
  <r>
    <x v="0"/>
    <x v="24"/>
    <x v="4"/>
    <x v="16"/>
    <m/>
    <m/>
    <m/>
    <m/>
    <m/>
    <m/>
    <m/>
    <m/>
    <m/>
    <m/>
    <m/>
    <m/>
    <m/>
    <m/>
    <m/>
    <m/>
    <m/>
    <m/>
    <m/>
    <m/>
    <m/>
    <m/>
    <m/>
    <m/>
    <m/>
    <m/>
    <m/>
    <s v="PM"/>
    <n v="0"/>
    <n v="2.39"/>
  </r>
  <r>
    <x v="0"/>
    <x v="24"/>
    <x v="7"/>
    <x v="17"/>
    <m/>
    <m/>
    <m/>
    <m/>
    <m/>
    <m/>
    <m/>
    <m/>
    <m/>
    <m/>
    <m/>
    <m/>
    <m/>
    <m/>
    <m/>
    <m/>
    <m/>
    <m/>
    <m/>
    <m/>
    <m/>
    <m/>
    <m/>
    <m/>
    <m/>
    <m/>
    <m/>
    <s v="PM"/>
    <n v="0"/>
    <n v="0.02"/>
  </r>
  <r>
    <x v="0"/>
    <x v="26"/>
    <x v="2"/>
    <x v="3"/>
    <m/>
    <m/>
    <m/>
    <m/>
    <m/>
    <m/>
    <m/>
    <m/>
    <m/>
    <m/>
    <m/>
    <m/>
    <m/>
    <m/>
    <m/>
    <m/>
    <m/>
    <m/>
    <m/>
    <m/>
    <m/>
    <m/>
    <m/>
    <m/>
    <m/>
    <m/>
    <m/>
    <s v="PM"/>
    <n v="0"/>
    <n v="0.23"/>
  </r>
  <r>
    <x v="0"/>
    <x v="26"/>
    <x v="2"/>
    <x v="4"/>
    <m/>
    <m/>
    <m/>
    <m/>
    <m/>
    <m/>
    <m/>
    <m/>
    <m/>
    <m/>
    <m/>
    <m/>
    <m/>
    <m/>
    <m/>
    <m/>
    <m/>
    <m/>
    <m/>
    <m/>
    <m/>
    <m/>
    <m/>
    <m/>
    <m/>
    <m/>
    <m/>
    <s v="PM"/>
    <n v="0"/>
    <n v="1.18"/>
  </r>
  <r>
    <x v="0"/>
    <x v="26"/>
    <x v="4"/>
    <x v="7"/>
    <m/>
    <m/>
    <m/>
    <m/>
    <m/>
    <m/>
    <m/>
    <m/>
    <m/>
    <m/>
    <m/>
    <m/>
    <m/>
    <m/>
    <m/>
    <m/>
    <m/>
    <m/>
    <m/>
    <m/>
    <m/>
    <m/>
    <m/>
    <m/>
    <m/>
    <m/>
    <m/>
    <s v="PM"/>
    <n v="0"/>
    <n v="3.19"/>
  </r>
  <r>
    <x v="0"/>
    <x v="26"/>
    <x v="4"/>
    <x v="9"/>
    <m/>
    <m/>
    <m/>
    <m/>
    <m/>
    <m/>
    <m/>
    <m/>
    <m/>
    <m/>
    <m/>
    <m/>
    <m/>
    <m/>
    <m/>
    <m/>
    <m/>
    <m/>
    <m/>
    <m/>
    <m/>
    <m/>
    <m/>
    <m/>
    <m/>
    <m/>
    <m/>
    <s v="PM"/>
    <n v="0"/>
    <n v="3.9"/>
  </r>
  <r>
    <x v="0"/>
    <x v="26"/>
    <x v="5"/>
    <x v="11"/>
    <m/>
    <m/>
    <m/>
    <m/>
    <m/>
    <m/>
    <m/>
    <m/>
    <m/>
    <m/>
    <m/>
    <m/>
    <m/>
    <m/>
    <m/>
    <m/>
    <m/>
    <m/>
    <m/>
    <m/>
    <m/>
    <m/>
    <m/>
    <m/>
    <m/>
    <m/>
    <m/>
    <s v="PM"/>
    <n v="0"/>
    <n v="0.41"/>
  </r>
  <r>
    <x v="0"/>
    <x v="26"/>
    <x v="2"/>
    <x v="12"/>
    <m/>
    <m/>
    <m/>
    <m/>
    <m/>
    <m/>
    <m/>
    <m/>
    <m/>
    <m/>
    <m/>
    <m/>
    <m/>
    <m/>
    <m/>
    <m/>
    <m/>
    <m/>
    <m/>
    <m/>
    <m/>
    <m/>
    <m/>
    <m/>
    <m/>
    <m/>
    <m/>
    <s v="PM"/>
    <n v="0"/>
    <n v="0.18"/>
  </r>
  <r>
    <x v="0"/>
    <x v="26"/>
    <x v="6"/>
    <x v="13"/>
    <m/>
    <m/>
    <m/>
    <m/>
    <m/>
    <m/>
    <m/>
    <m/>
    <m/>
    <m/>
    <m/>
    <m/>
    <m/>
    <m/>
    <m/>
    <m/>
    <m/>
    <m/>
    <m/>
    <m/>
    <m/>
    <m/>
    <m/>
    <m/>
    <m/>
    <m/>
    <m/>
    <s v="PM"/>
    <n v="0"/>
    <n v="10.29"/>
  </r>
  <r>
    <x v="0"/>
    <x v="26"/>
    <x v="4"/>
    <x v="16"/>
    <m/>
    <m/>
    <m/>
    <m/>
    <m/>
    <m/>
    <m/>
    <m/>
    <m/>
    <m/>
    <m/>
    <m/>
    <m/>
    <m/>
    <m/>
    <m/>
    <m/>
    <m/>
    <m/>
    <m/>
    <m/>
    <m/>
    <m/>
    <m/>
    <m/>
    <m/>
    <m/>
    <s v="PM"/>
    <n v="0"/>
    <n v="0.91"/>
  </r>
  <r>
    <x v="0"/>
    <x v="26"/>
    <x v="7"/>
    <x v="17"/>
    <m/>
    <m/>
    <m/>
    <m/>
    <m/>
    <m/>
    <m/>
    <m/>
    <m/>
    <m/>
    <m/>
    <m/>
    <m/>
    <m/>
    <m/>
    <m/>
    <m/>
    <m/>
    <m/>
    <m/>
    <m/>
    <m/>
    <m/>
    <m/>
    <m/>
    <m/>
    <m/>
    <s v="PM"/>
    <n v="0"/>
    <n v="0.14000000000000001"/>
  </r>
  <r>
    <x v="0"/>
    <x v="26"/>
    <x v="3"/>
    <x v="18"/>
    <m/>
    <m/>
    <m/>
    <m/>
    <m/>
    <m/>
    <m/>
    <m/>
    <m/>
    <m/>
    <m/>
    <m/>
    <m/>
    <m/>
    <m/>
    <m/>
    <m/>
    <m/>
    <m/>
    <m/>
    <m/>
    <m/>
    <m/>
    <m/>
    <m/>
    <m/>
    <m/>
    <s v="PM"/>
    <n v="0"/>
    <n v="10.95"/>
  </r>
  <r>
    <x v="0"/>
    <x v="28"/>
    <x v="0"/>
    <x v="1"/>
    <m/>
    <m/>
    <m/>
    <m/>
    <m/>
    <m/>
    <m/>
    <m/>
    <m/>
    <m/>
    <m/>
    <m/>
    <m/>
    <m/>
    <m/>
    <m/>
    <m/>
    <m/>
    <m/>
    <m/>
    <m/>
    <m/>
    <m/>
    <m/>
    <m/>
    <m/>
    <m/>
    <s v="PM"/>
    <n v="0"/>
    <n v="5.27"/>
  </r>
  <r>
    <x v="0"/>
    <x v="28"/>
    <x v="2"/>
    <x v="3"/>
    <m/>
    <m/>
    <m/>
    <m/>
    <m/>
    <m/>
    <m/>
    <m/>
    <m/>
    <m/>
    <m/>
    <m/>
    <m/>
    <m/>
    <m/>
    <m/>
    <m/>
    <m/>
    <m/>
    <m/>
    <m/>
    <m/>
    <m/>
    <m/>
    <m/>
    <m/>
    <m/>
    <s v="PM"/>
    <n v="0"/>
    <n v="7.0000000000000007E-2"/>
  </r>
  <r>
    <x v="0"/>
    <x v="28"/>
    <x v="2"/>
    <x v="4"/>
    <m/>
    <m/>
    <m/>
    <m/>
    <m/>
    <m/>
    <m/>
    <m/>
    <m/>
    <m/>
    <m/>
    <m/>
    <m/>
    <m/>
    <m/>
    <m/>
    <m/>
    <m/>
    <m/>
    <m/>
    <m/>
    <m/>
    <m/>
    <m/>
    <m/>
    <m/>
    <m/>
    <s v="PM"/>
    <n v="0"/>
    <n v="3.83"/>
  </r>
  <r>
    <x v="0"/>
    <x v="28"/>
    <x v="5"/>
    <x v="11"/>
    <m/>
    <m/>
    <m/>
    <m/>
    <m/>
    <m/>
    <m/>
    <m/>
    <m/>
    <m/>
    <m/>
    <m/>
    <m/>
    <m/>
    <m/>
    <m/>
    <m/>
    <m/>
    <m/>
    <m/>
    <m/>
    <m/>
    <m/>
    <m/>
    <m/>
    <m/>
    <m/>
    <s v="PM"/>
    <n v="0"/>
    <n v="6.14"/>
  </r>
  <r>
    <x v="0"/>
    <x v="28"/>
    <x v="2"/>
    <x v="12"/>
    <m/>
    <m/>
    <m/>
    <m/>
    <m/>
    <m/>
    <m/>
    <m/>
    <m/>
    <m/>
    <m/>
    <m/>
    <m/>
    <m/>
    <m/>
    <m/>
    <m/>
    <m/>
    <m/>
    <m/>
    <m/>
    <m/>
    <m/>
    <m/>
    <m/>
    <m/>
    <m/>
    <s v="PM"/>
    <n v="0"/>
    <n v="7.11"/>
  </r>
  <r>
    <x v="0"/>
    <x v="28"/>
    <x v="6"/>
    <x v="13"/>
    <m/>
    <m/>
    <m/>
    <m/>
    <m/>
    <m/>
    <m/>
    <m/>
    <m/>
    <m/>
    <m/>
    <m/>
    <m/>
    <m/>
    <m/>
    <m/>
    <m/>
    <m/>
    <m/>
    <m/>
    <m/>
    <m/>
    <m/>
    <m/>
    <m/>
    <m/>
    <m/>
    <s v="PM"/>
    <n v="0"/>
    <n v="7.28"/>
  </r>
  <r>
    <x v="0"/>
    <x v="28"/>
    <x v="4"/>
    <x v="15"/>
    <m/>
    <m/>
    <m/>
    <m/>
    <m/>
    <m/>
    <m/>
    <m/>
    <m/>
    <m/>
    <m/>
    <m/>
    <m/>
    <m/>
    <m/>
    <m/>
    <m/>
    <m/>
    <m/>
    <m/>
    <m/>
    <m/>
    <m/>
    <m/>
    <m/>
    <m/>
    <m/>
    <s v="PM"/>
    <n v="0"/>
    <n v="3.47"/>
  </r>
  <r>
    <x v="0"/>
    <x v="28"/>
    <x v="4"/>
    <x v="16"/>
    <m/>
    <m/>
    <m/>
    <m/>
    <m/>
    <m/>
    <m/>
    <m/>
    <m/>
    <m/>
    <m/>
    <m/>
    <m/>
    <m/>
    <m/>
    <m/>
    <m/>
    <m/>
    <m/>
    <m/>
    <m/>
    <m/>
    <m/>
    <m/>
    <m/>
    <m/>
    <m/>
    <s v="PM"/>
    <n v="0"/>
    <n v="0.11"/>
  </r>
  <r>
    <x v="0"/>
    <x v="28"/>
    <x v="3"/>
    <x v="18"/>
    <m/>
    <m/>
    <m/>
    <m/>
    <m/>
    <m/>
    <m/>
    <m/>
    <m/>
    <m/>
    <m/>
    <m/>
    <m/>
    <m/>
    <m/>
    <m/>
    <m/>
    <m/>
    <m/>
    <m/>
    <m/>
    <m/>
    <m/>
    <m/>
    <m/>
    <m/>
    <m/>
    <s v="PM"/>
    <n v="0"/>
    <n v="19.600000000000001"/>
  </r>
  <r>
    <x v="0"/>
    <x v="29"/>
    <x v="1"/>
    <x v="2"/>
    <m/>
    <m/>
    <m/>
    <m/>
    <m/>
    <m/>
    <m/>
    <m/>
    <m/>
    <m/>
    <m/>
    <m/>
    <m/>
    <m/>
    <m/>
    <m/>
    <m/>
    <m/>
    <m/>
    <m/>
    <m/>
    <m/>
    <m/>
    <m/>
    <m/>
    <m/>
    <m/>
    <s v="PM"/>
    <n v="0"/>
    <n v="6.36"/>
  </r>
  <r>
    <x v="0"/>
    <x v="29"/>
    <x v="2"/>
    <x v="3"/>
    <m/>
    <m/>
    <m/>
    <m/>
    <m/>
    <m/>
    <m/>
    <m/>
    <m/>
    <m/>
    <m/>
    <m/>
    <m/>
    <m/>
    <m/>
    <m/>
    <m/>
    <m/>
    <m/>
    <m/>
    <m/>
    <m/>
    <m/>
    <m/>
    <m/>
    <m/>
    <m/>
    <s v="PM"/>
    <n v="0"/>
    <n v="0.19"/>
  </r>
  <r>
    <x v="0"/>
    <x v="29"/>
    <x v="2"/>
    <x v="4"/>
    <m/>
    <m/>
    <m/>
    <m/>
    <m/>
    <m/>
    <m/>
    <m/>
    <m/>
    <m/>
    <m/>
    <m/>
    <m/>
    <m/>
    <m/>
    <m/>
    <m/>
    <m/>
    <m/>
    <m/>
    <m/>
    <m/>
    <m/>
    <m/>
    <m/>
    <m/>
    <m/>
    <s v="PM"/>
    <n v="0"/>
    <n v="0.15"/>
  </r>
  <r>
    <x v="0"/>
    <x v="29"/>
    <x v="3"/>
    <x v="6"/>
    <m/>
    <m/>
    <m/>
    <m/>
    <m/>
    <m/>
    <m/>
    <m/>
    <m/>
    <m/>
    <m/>
    <m/>
    <m/>
    <m/>
    <m/>
    <m/>
    <m/>
    <m/>
    <m/>
    <m/>
    <m/>
    <m/>
    <m/>
    <m/>
    <m/>
    <m/>
    <m/>
    <s v="PM"/>
    <n v="0"/>
    <n v="4.0199999999999996"/>
  </r>
  <r>
    <x v="0"/>
    <x v="29"/>
    <x v="4"/>
    <x v="7"/>
    <m/>
    <m/>
    <m/>
    <m/>
    <m/>
    <m/>
    <m/>
    <m/>
    <m/>
    <m/>
    <m/>
    <m/>
    <m/>
    <m/>
    <m/>
    <m/>
    <m/>
    <m/>
    <m/>
    <m/>
    <m/>
    <m/>
    <m/>
    <m/>
    <m/>
    <m/>
    <m/>
    <s v="PM"/>
    <n v="0"/>
    <n v="7.5"/>
  </r>
  <r>
    <x v="0"/>
    <x v="29"/>
    <x v="4"/>
    <x v="10"/>
    <m/>
    <m/>
    <m/>
    <m/>
    <m/>
    <m/>
    <m/>
    <m/>
    <m/>
    <m/>
    <m/>
    <m/>
    <m/>
    <m/>
    <m/>
    <m/>
    <m/>
    <m/>
    <m/>
    <m/>
    <m/>
    <m/>
    <m/>
    <m/>
    <m/>
    <m/>
    <m/>
    <s v="PM"/>
    <n v="0"/>
    <n v="20.92"/>
  </r>
  <r>
    <x v="0"/>
    <x v="29"/>
    <x v="5"/>
    <x v="11"/>
    <m/>
    <m/>
    <m/>
    <m/>
    <m/>
    <m/>
    <m/>
    <m/>
    <m/>
    <m/>
    <m/>
    <m/>
    <m/>
    <m/>
    <m/>
    <m/>
    <m/>
    <m/>
    <m/>
    <m/>
    <m/>
    <m/>
    <m/>
    <m/>
    <m/>
    <m/>
    <m/>
    <s v="PM"/>
    <n v="0"/>
    <n v="12.33"/>
  </r>
  <r>
    <x v="0"/>
    <x v="29"/>
    <x v="6"/>
    <x v="13"/>
    <m/>
    <m/>
    <m/>
    <m/>
    <m/>
    <m/>
    <m/>
    <m/>
    <m/>
    <m/>
    <m/>
    <m/>
    <m/>
    <m/>
    <m/>
    <m/>
    <m/>
    <m/>
    <m/>
    <m/>
    <m/>
    <m/>
    <m/>
    <m/>
    <m/>
    <m/>
    <m/>
    <s v="PM"/>
    <n v="0"/>
    <n v="7.68"/>
  </r>
  <r>
    <x v="0"/>
    <x v="29"/>
    <x v="4"/>
    <x v="15"/>
    <m/>
    <m/>
    <m/>
    <m/>
    <m/>
    <m/>
    <m/>
    <m/>
    <m/>
    <m/>
    <m/>
    <m/>
    <m/>
    <m/>
    <m/>
    <m/>
    <m/>
    <m/>
    <m/>
    <m/>
    <m/>
    <m/>
    <m/>
    <m/>
    <m/>
    <m/>
    <m/>
    <s v="PM"/>
    <n v="0"/>
    <n v="1.24"/>
  </r>
  <r>
    <x v="0"/>
    <x v="29"/>
    <x v="4"/>
    <x v="16"/>
    <m/>
    <m/>
    <m/>
    <m/>
    <m/>
    <m/>
    <m/>
    <m/>
    <m/>
    <m/>
    <m/>
    <m/>
    <m/>
    <m/>
    <m/>
    <m/>
    <m/>
    <m/>
    <m/>
    <m/>
    <m/>
    <m/>
    <m/>
    <m/>
    <m/>
    <m/>
    <m/>
    <s v="PM"/>
    <n v="0"/>
    <n v="8.33"/>
  </r>
  <r>
    <x v="0"/>
    <x v="29"/>
    <x v="3"/>
    <x v="18"/>
    <m/>
    <m/>
    <m/>
    <m/>
    <m/>
    <m/>
    <m/>
    <m/>
    <m/>
    <m/>
    <m/>
    <m/>
    <m/>
    <m/>
    <m/>
    <m/>
    <m/>
    <m/>
    <m/>
    <m/>
    <m/>
    <m/>
    <m/>
    <m/>
    <m/>
    <m/>
    <m/>
    <s v="PM"/>
    <n v="0"/>
    <n v="16.420000000000002"/>
  </r>
  <r>
    <x v="0"/>
    <x v="1"/>
    <x v="3"/>
    <x v="5"/>
    <m/>
    <m/>
    <m/>
    <m/>
    <m/>
    <m/>
    <m/>
    <m/>
    <m/>
    <m/>
    <m/>
    <m/>
    <m/>
    <m/>
    <m/>
    <m/>
    <m/>
    <m/>
    <m/>
    <m/>
    <m/>
    <m/>
    <m/>
    <m/>
    <m/>
    <m/>
    <m/>
    <s v="Protocol"/>
    <n v="0"/>
    <n v="50.82"/>
  </r>
  <r>
    <x v="0"/>
    <x v="1"/>
    <x v="3"/>
    <x v="6"/>
    <m/>
    <m/>
    <m/>
    <m/>
    <m/>
    <m/>
    <m/>
    <m/>
    <m/>
    <m/>
    <m/>
    <m/>
    <m/>
    <m/>
    <m/>
    <m/>
    <m/>
    <m/>
    <m/>
    <m/>
    <m/>
    <m/>
    <m/>
    <m/>
    <m/>
    <m/>
    <m/>
    <s v="Protocol"/>
    <n v="0"/>
    <n v="39.86"/>
  </r>
  <r>
    <x v="0"/>
    <x v="1"/>
    <x v="4"/>
    <x v="10"/>
    <m/>
    <m/>
    <m/>
    <m/>
    <m/>
    <m/>
    <m/>
    <m/>
    <m/>
    <m/>
    <m/>
    <m/>
    <m/>
    <m/>
    <m/>
    <m/>
    <m/>
    <m/>
    <m/>
    <m/>
    <m/>
    <m/>
    <m/>
    <m/>
    <m/>
    <m/>
    <m/>
    <s v="Protocol"/>
    <n v="0"/>
    <n v="7.99"/>
  </r>
  <r>
    <x v="0"/>
    <x v="1"/>
    <x v="6"/>
    <x v="13"/>
    <m/>
    <m/>
    <m/>
    <m/>
    <m/>
    <m/>
    <m/>
    <m/>
    <m/>
    <m/>
    <m/>
    <m/>
    <m/>
    <m/>
    <m/>
    <m/>
    <m/>
    <m/>
    <m/>
    <m/>
    <m/>
    <m/>
    <m/>
    <m/>
    <m/>
    <m/>
    <m/>
    <s v="Protocol"/>
    <n v="0"/>
    <n v="2.0499999999999998"/>
  </r>
  <r>
    <x v="0"/>
    <x v="1"/>
    <x v="4"/>
    <x v="15"/>
    <m/>
    <m/>
    <m/>
    <m/>
    <m/>
    <m/>
    <m/>
    <m/>
    <m/>
    <m/>
    <m/>
    <m/>
    <m/>
    <m/>
    <m/>
    <m/>
    <m/>
    <m/>
    <m/>
    <m/>
    <m/>
    <m/>
    <m/>
    <m/>
    <m/>
    <m/>
    <m/>
    <s v="Protocol"/>
    <n v="0"/>
    <n v="1.87"/>
  </r>
  <r>
    <x v="0"/>
    <x v="1"/>
    <x v="4"/>
    <x v="16"/>
    <m/>
    <m/>
    <m/>
    <m/>
    <m/>
    <m/>
    <m/>
    <m/>
    <m/>
    <m/>
    <m/>
    <m/>
    <m/>
    <m/>
    <m/>
    <m/>
    <m/>
    <m/>
    <m/>
    <m/>
    <m/>
    <m/>
    <m/>
    <m/>
    <m/>
    <m/>
    <m/>
    <s v="Protocol"/>
    <n v="0"/>
    <n v="33.17"/>
  </r>
  <r>
    <x v="0"/>
    <x v="1"/>
    <x v="7"/>
    <x v="17"/>
    <m/>
    <m/>
    <m/>
    <m/>
    <m/>
    <m/>
    <m/>
    <m/>
    <m/>
    <m/>
    <m/>
    <m/>
    <m/>
    <m/>
    <m/>
    <m/>
    <m/>
    <m/>
    <m/>
    <m/>
    <m/>
    <m/>
    <m/>
    <m/>
    <m/>
    <m/>
    <m/>
    <s v="Protocol"/>
    <n v="0"/>
    <n v="9.5399999999999991"/>
  </r>
  <r>
    <x v="0"/>
    <x v="1"/>
    <x v="3"/>
    <x v="18"/>
    <m/>
    <m/>
    <m/>
    <m/>
    <m/>
    <m/>
    <m/>
    <m/>
    <m/>
    <m/>
    <m/>
    <m/>
    <m/>
    <m/>
    <m/>
    <m/>
    <m/>
    <m/>
    <m/>
    <m/>
    <m/>
    <m/>
    <m/>
    <m/>
    <m/>
    <m/>
    <m/>
    <s v="Protocol"/>
    <n v="0"/>
    <n v="5.21"/>
  </r>
  <r>
    <x v="0"/>
    <x v="2"/>
    <x v="2"/>
    <x v="4"/>
    <m/>
    <m/>
    <m/>
    <m/>
    <m/>
    <m/>
    <m/>
    <m/>
    <m/>
    <m/>
    <m/>
    <m/>
    <m/>
    <m/>
    <m/>
    <m/>
    <m/>
    <m/>
    <m/>
    <m/>
    <m/>
    <m/>
    <m/>
    <m/>
    <m/>
    <m/>
    <m/>
    <s v="Protocol"/>
    <n v="0"/>
    <n v="0"/>
  </r>
  <r>
    <x v="0"/>
    <x v="2"/>
    <x v="3"/>
    <x v="5"/>
    <m/>
    <m/>
    <m/>
    <m/>
    <m/>
    <m/>
    <m/>
    <m/>
    <m/>
    <m/>
    <m/>
    <m/>
    <m/>
    <m/>
    <m/>
    <m/>
    <m/>
    <m/>
    <m/>
    <m/>
    <m/>
    <m/>
    <m/>
    <m/>
    <m/>
    <m/>
    <m/>
    <s v="Protocol"/>
    <n v="0"/>
    <n v="11.93"/>
  </r>
  <r>
    <x v="0"/>
    <x v="2"/>
    <x v="3"/>
    <x v="6"/>
    <m/>
    <m/>
    <m/>
    <m/>
    <m/>
    <m/>
    <m/>
    <m/>
    <m/>
    <m/>
    <m/>
    <m/>
    <m/>
    <m/>
    <m/>
    <m/>
    <m/>
    <m/>
    <m/>
    <m/>
    <m/>
    <m/>
    <m/>
    <m/>
    <m/>
    <m/>
    <m/>
    <s v="Protocol"/>
    <n v="0"/>
    <n v="4.1500000000000004"/>
  </r>
  <r>
    <x v="0"/>
    <x v="2"/>
    <x v="4"/>
    <x v="9"/>
    <m/>
    <m/>
    <m/>
    <m/>
    <m/>
    <m/>
    <m/>
    <m/>
    <m/>
    <m/>
    <m/>
    <m/>
    <m/>
    <m/>
    <m/>
    <m/>
    <m/>
    <m/>
    <m/>
    <m/>
    <m/>
    <m/>
    <m/>
    <m/>
    <m/>
    <m/>
    <m/>
    <s v="Protocol"/>
    <n v="0"/>
    <n v="0"/>
  </r>
  <r>
    <x v="0"/>
    <x v="2"/>
    <x v="4"/>
    <x v="16"/>
    <m/>
    <m/>
    <m/>
    <m/>
    <m/>
    <m/>
    <m/>
    <m/>
    <m/>
    <m/>
    <m/>
    <m/>
    <m/>
    <m/>
    <m/>
    <m/>
    <m/>
    <m/>
    <m/>
    <m/>
    <m/>
    <m/>
    <m/>
    <m/>
    <m/>
    <m/>
    <m/>
    <s v="Protocol"/>
    <n v="0"/>
    <n v="17.77"/>
  </r>
  <r>
    <x v="0"/>
    <x v="2"/>
    <x v="7"/>
    <x v="17"/>
    <m/>
    <m/>
    <m/>
    <m/>
    <m/>
    <m/>
    <m/>
    <m/>
    <m/>
    <m/>
    <m/>
    <m/>
    <m/>
    <m/>
    <m/>
    <m/>
    <m/>
    <m/>
    <m/>
    <m/>
    <m/>
    <m/>
    <m/>
    <m/>
    <m/>
    <m/>
    <m/>
    <s v="Protocol"/>
    <n v="0"/>
    <n v="3.02"/>
  </r>
  <r>
    <x v="0"/>
    <x v="2"/>
    <x v="3"/>
    <x v="18"/>
    <m/>
    <m/>
    <m/>
    <m/>
    <m/>
    <m/>
    <m/>
    <m/>
    <m/>
    <m/>
    <m/>
    <m/>
    <m/>
    <m/>
    <m/>
    <m/>
    <m/>
    <m/>
    <m/>
    <m/>
    <m/>
    <m/>
    <m/>
    <m/>
    <m/>
    <m/>
    <m/>
    <s v="Protocol"/>
    <n v="0"/>
    <n v="47.77"/>
  </r>
  <r>
    <x v="0"/>
    <x v="4"/>
    <x v="4"/>
    <x v="10"/>
    <m/>
    <m/>
    <m/>
    <m/>
    <m/>
    <m/>
    <m/>
    <m/>
    <m/>
    <m/>
    <m/>
    <m/>
    <m/>
    <m/>
    <m/>
    <m/>
    <m/>
    <m/>
    <m/>
    <m/>
    <m/>
    <m/>
    <m/>
    <m/>
    <m/>
    <m/>
    <m/>
    <s v="Protocol"/>
    <n v="0"/>
    <n v="6.8"/>
  </r>
  <r>
    <x v="0"/>
    <x v="4"/>
    <x v="5"/>
    <x v="11"/>
    <m/>
    <m/>
    <m/>
    <m/>
    <m/>
    <m/>
    <m/>
    <m/>
    <m/>
    <m/>
    <m/>
    <m/>
    <m/>
    <m/>
    <m/>
    <m/>
    <m/>
    <m/>
    <m/>
    <m/>
    <m/>
    <m/>
    <m/>
    <m/>
    <m/>
    <m/>
    <m/>
    <s v="Protocol"/>
    <n v="0"/>
    <n v="4.58"/>
  </r>
  <r>
    <x v="0"/>
    <x v="4"/>
    <x v="2"/>
    <x v="12"/>
    <m/>
    <m/>
    <m/>
    <m/>
    <m/>
    <m/>
    <m/>
    <m/>
    <m/>
    <m/>
    <m/>
    <m/>
    <m/>
    <m/>
    <m/>
    <m/>
    <m/>
    <m/>
    <m/>
    <m/>
    <m/>
    <m/>
    <m/>
    <m/>
    <m/>
    <m/>
    <m/>
    <s v="Protocol"/>
    <n v="0"/>
    <n v="249.69"/>
  </r>
  <r>
    <x v="0"/>
    <x v="4"/>
    <x v="6"/>
    <x v="13"/>
    <m/>
    <m/>
    <m/>
    <m/>
    <m/>
    <m/>
    <m/>
    <m/>
    <m/>
    <m/>
    <m/>
    <m/>
    <m/>
    <m/>
    <m/>
    <m/>
    <m/>
    <m/>
    <m/>
    <m/>
    <m/>
    <m/>
    <m/>
    <m/>
    <m/>
    <m/>
    <m/>
    <s v="Protocol"/>
    <n v="0"/>
    <n v="2.15"/>
  </r>
  <r>
    <x v="0"/>
    <x v="4"/>
    <x v="4"/>
    <x v="15"/>
    <m/>
    <m/>
    <m/>
    <m/>
    <m/>
    <m/>
    <m/>
    <m/>
    <m/>
    <m/>
    <m/>
    <m/>
    <m/>
    <m/>
    <m/>
    <m/>
    <m/>
    <m/>
    <m/>
    <m/>
    <m/>
    <m/>
    <m/>
    <m/>
    <m/>
    <m/>
    <m/>
    <s v="Protocol"/>
    <n v="0"/>
    <n v="18.2"/>
  </r>
  <r>
    <x v="0"/>
    <x v="6"/>
    <x v="2"/>
    <x v="3"/>
    <m/>
    <m/>
    <m/>
    <m/>
    <m/>
    <m/>
    <m/>
    <m/>
    <m/>
    <m/>
    <m/>
    <m/>
    <m/>
    <m/>
    <m/>
    <m/>
    <m/>
    <m/>
    <m/>
    <m/>
    <m/>
    <m/>
    <m/>
    <m/>
    <m/>
    <m/>
    <m/>
    <s v="Protocol"/>
    <n v="0"/>
    <n v="8.25"/>
  </r>
  <r>
    <x v="0"/>
    <x v="6"/>
    <x v="4"/>
    <x v="8"/>
    <m/>
    <m/>
    <m/>
    <m/>
    <m/>
    <m/>
    <m/>
    <m/>
    <m/>
    <m/>
    <m/>
    <m/>
    <m/>
    <m/>
    <m/>
    <m/>
    <m/>
    <m/>
    <m/>
    <m/>
    <m/>
    <m/>
    <m/>
    <m/>
    <m/>
    <m/>
    <m/>
    <s v="Protocol"/>
    <n v="0"/>
    <n v="0"/>
  </r>
  <r>
    <x v="0"/>
    <x v="6"/>
    <x v="4"/>
    <x v="9"/>
    <m/>
    <m/>
    <m/>
    <m/>
    <m/>
    <m/>
    <m/>
    <m/>
    <m/>
    <m/>
    <m/>
    <m/>
    <m/>
    <m/>
    <m/>
    <m/>
    <m/>
    <m/>
    <m/>
    <m/>
    <m/>
    <m/>
    <m/>
    <m/>
    <m/>
    <m/>
    <m/>
    <s v="Protocol"/>
    <n v="0"/>
    <n v="12.78"/>
  </r>
  <r>
    <x v="0"/>
    <x v="6"/>
    <x v="5"/>
    <x v="11"/>
    <m/>
    <m/>
    <m/>
    <m/>
    <m/>
    <m/>
    <m/>
    <m/>
    <m/>
    <m/>
    <m/>
    <m/>
    <m/>
    <m/>
    <m/>
    <m/>
    <m/>
    <m/>
    <m/>
    <m/>
    <m/>
    <m/>
    <m/>
    <m/>
    <m/>
    <m/>
    <m/>
    <s v="Protocol"/>
    <n v="0"/>
    <n v="54.38"/>
  </r>
  <r>
    <x v="0"/>
    <x v="6"/>
    <x v="2"/>
    <x v="12"/>
    <m/>
    <m/>
    <m/>
    <m/>
    <m/>
    <m/>
    <m/>
    <m/>
    <m/>
    <m/>
    <m/>
    <m/>
    <m/>
    <m/>
    <m/>
    <m/>
    <m/>
    <m/>
    <m/>
    <m/>
    <m/>
    <m/>
    <m/>
    <m/>
    <m/>
    <m/>
    <m/>
    <s v="Protocol"/>
    <n v="0"/>
    <n v="45.9"/>
  </r>
  <r>
    <x v="0"/>
    <x v="8"/>
    <x v="2"/>
    <x v="4"/>
    <m/>
    <m/>
    <m/>
    <m/>
    <m/>
    <m/>
    <m/>
    <m/>
    <m/>
    <m/>
    <m/>
    <m/>
    <m/>
    <m/>
    <m/>
    <m/>
    <m/>
    <m/>
    <m/>
    <m/>
    <m/>
    <m/>
    <m/>
    <m/>
    <m/>
    <m/>
    <m/>
    <s v="Protocol"/>
    <n v="0"/>
    <n v="7.73"/>
  </r>
  <r>
    <x v="0"/>
    <x v="8"/>
    <x v="3"/>
    <x v="6"/>
    <m/>
    <m/>
    <m/>
    <m/>
    <m/>
    <m/>
    <m/>
    <m/>
    <m/>
    <m/>
    <m/>
    <m/>
    <m/>
    <m/>
    <m/>
    <m/>
    <m/>
    <m/>
    <m/>
    <m/>
    <m/>
    <m/>
    <m/>
    <m/>
    <m/>
    <m/>
    <m/>
    <s v="Protocol"/>
    <n v="0"/>
    <n v="13.12"/>
  </r>
  <r>
    <x v="0"/>
    <x v="8"/>
    <x v="4"/>
    <x v="9"/>
    <m/>
    <m/>
    <m/>
    <m/>
    <m/>
    <m/>
    <m/>
    <m/>
    <m/>
    <m/>
    <m/>
    <m/>
    <m/>
    <m/>
    <m/>
    <m/>
    <m/>
    <m/>
    <m/>
    <m/>
    <m/>
    <m/>
    <m/>
    <m/>
    <m/>
    <m/>
    <m/>
    <s v="Protocol"/>
    <n v="0"/>
    <n v="0"/>
  </r>
  <r>
    <x v="0"/>
    <x v="8"/>
    <x v="4"/>
    <x v="10"/>
    <m/>
    <m/>
    <m/>
    <m/>
    <m/>
    <m/>
    <m/>
    <m/>
    <m/>
    <m/>
    <m/>
    <m/>
    <m/>
    <m/>
    <m/>
    <m/>
    <m/>
    <m/>
    <m/>
    <m/>
    <m/>
    <m/>
    <m/>
    <m/>
    <m/>
    <m/>
    <m/>
    <s v="Protocol"/>
    <n v="0"/>
    <n v="8.17"/>
  </r>
  <r>
    <x v="0"/>
    <x v="8"/>
    <x v="7"/>
    <x v="17"/>
    <m/>
    <m/>
    <m/>
    <m/>
    <m/>
    <m/>
    <m/>
    <m/>
    <m/>
    <m/>
    <m/>
    <m/>
    <m/>
    <m/>
    <m/>
    <m/>
    <m/>
    <m/>
    <m/>
    <m/>
    <m/>
    <m/>
    <m/>
    <m/>
    <m/>
    <m/>
    <m/>
    <s v="Protocol"/>
    <n v="0"/>
    <n v="16.05"/>
  </r>
  <r>
    <x v="0"/>
    <x v="9"/>
    <x v="4"/>
    <x v="7"/>
    <m/>
    <m/>
    <m/>
    <m/>
    <m/>
    <m/>
    <m/>
    <m/>
    <m/>
    <m/>
    <m/>
    <m/>
    <m/>
    <m/>
    <m/>
    <m/>
    <m/>
    <m/>
    <m/>
    <m/>
    <m/>
    <m/>
    <m/>
    <m/>
    <m/>
    <m/>
    <m/>
    <s v="Protocol"/>
    <n v="0"/>
    <n v="11.53"/>
  </r>
  <r>
    <x v="0"/>
    <x v="9"/>
    <x v="4"/>
    <x v="10"/>
    <m/>
    <m/>
    <m/>
    <m/>
    <m/>
    <m/>
    <m/>
    <m/>
    <m/>
    <m/>
    <m/>
    <m/>
    <m/>
    <m/>
    <m/>
    <m/>
    <m/>
    <m/>
    <m/>
    <m/>
    <m/>
    <m/>
    <m/>
    <m/>
    <m/>
    <m/>
    <m/>
    <s v="Protocol"/>
    <n v="0"/>
    <n v="0"/>
  </r>
  <r>
    <x v="0"/>
    <x v="9"/>
    <x v="5"/>
    <x v="11"/>
    <m/>
    <m/>
    <m/>
    <m/>
    <m/>
    <m/>
    <m/>
    <m/>
    <m/>
    <m/>
    <m/>
    <m/>
    <m/>
    <m/>
    <m/>
    <m/>
    <m/>
    <m/>
    <m/>
    <m/>
    <m/>
    <m/>
    <m/>
    <m/>
    <m/>
    <m/>
    <m/>
    <s v="Protocol"/>
    <n v="0"/>
    <n v="0"/>
  </r>
  <r>
    <x v="0"/>
    <x v="9"/>
    <x v="2"/>
    <x v="12"/>
    <m/>
    <m/>
    <m/>
    <m/>
    <m/>
    <m/>
    <m/>
    <m/>
    <m/>
    <m/>
    <m/>
    <m/>
    <m/>
    <m/>
    <m/>
    <m/>
    <m/>
    <m/>
    <m/>
    <m/>
    <m/>
    <m/>
    <m/>
    <m/>
    <m/>
    <m/>
    <m/>
    <s v="Protocol"/>
    <n v="0"/>
    <n v="6.75"/>
  </r>
  <r>
    <x v="0"/>
    <x v="9"/>
    <x v="6"/>
    <x v="13"/>
    <m/>
    <m/>
    <m/>
    <m/>
    <m/>
    <m/>
    <m/>
    <m/>
    <m/>
    <m/>
    <m/>
    <m/>
    <m/>
    <m/>
    <m/>
    <m/>
    <m/>
    <m/>
    <m/>
    <m/>
    <m/>
    <m/>
    <m/>
    <m/>
    <m/>
    <m/>
    <m/>
    <s v="Protocol"/>
    <n v="0"/>
    <n v="33.74"/>
  </r>
  <r>
    <x v="0"/>
    <x v="9"/>
    <x v="7"/>
    <x v="17"/>
    <m/>
    <m/>
    <m/>
    <m/>
    <m/>
    <m/>
    <m/>
    <m/>
    <m/>
    <m/>
    <m/>
    <m/>
    <m/>
    <m/>
    <m/>
    <m/>
    <m/>
    <m/>
    <m/>
    <m/>
    <m/>
    <m/>
    <m/>
    <m/>
    <m/>
    <m/>
    <m/>
    <s v="Protocol"/>
    <n v="0"/>
    <n v="25.04"/>
  </r>
  <r>
    <x v="0"/>
    <x v="11"/>
    <x v="3"/>
    <x v="6"/>
    <m/>
    <m/>
    <m/>
    <m/>
    <m/>
    <m/>
    <m/>
    <m/>
    <m/>
    <m/>
    <m/>
    <m/>
    <m/>
    <m/>
    <m/>
    <m/>
    <m/>
    <m/>
    <m/>
    <m/>
    <m/>
    <m/>
    <m/>
    <m/>
    <m/>
    <m/>
    <m/>
    <s v="Protocol"/>
    <n v="25.45"/>
    <n v="37.369999999999997"/>
  </r>
  <r>
    <x v="0"/>
    <x v="11"/>
    <x v="4"/>
    <x v="7"/>
    <m/>
    <m/>
    <m/>
    <m/>
    <m/>
    <m/>
    <m/>
    <m/>
    <m/>
    <m/>
    <m/>
    <m/>
    <m/>
    <m/>
    <m/>
    <m/>
    <m/>
    <m/>
    <m/>
    <m/>
    <m/>
    <m/>
    <m/>
    <m/>
    <m/>
    <m/>
    <m/>
    <s v="Protocol"/>
    <n v="0"/>
    <n v="0"/>
  </r>
  <r>
    <x v="0"/>
    <x v="11"/>
    <x v="4"/>
    <x v="8"/>
    <m/>
    <m/>
    <m/>
    <m/>
    <m/>
    <m/>
    <m/>
    <m/>
    <m/>
    <m/>
    <m/>
    <m/>
    <m/>
    <m/>
    <m/>
    <m/>
    <m/>
    <m/>
    <m/>
    <m/>
    <m/>
    <m/>
    <m/>
    <m/>
    <m/>
    <m/>
    <m/>
    <s v="Protocol"/>
    <n v="0"/>
    <n v="0"/>
  </r>
  <r>
    <x v="0"/>
    <x v="11"/>
    <x v="4"/>
    <x v="9"/>
    <m/>
    <m/>
    <m/>
    <m/>
    <m/>
    <m/>
    <m/>
    <m/>
    <m/>
    <m/>
    <m/>
    <m/>
    <m/>
    <m/>
    <m/>
    <m/>
    <m/>
    <m/>
    <m/>
    <m/>
    <m/>
    <m/>
    <m/>
    <m/>
    <m/>
    <m/>
    <m/>
    <s v="Protocol"/>
    <n v="0"/>
    <n v="1.03"/>
  </r>
  <r>
    <x v="0"/>
    <x v="11"/>
    <x v="4"/>
    <x v="10"/>
    <m/>
    <m/>
    <m/>
    <m/>
    <m/>
    <m/>
    <m/>
    <m/>
    <m/>
    <m/>
    <m/>
    <m/>
    <m/>
    <m/>
    <m/>
    <m/>
    <m/>
    <m/>
    <m/>
    <m/>
    <m/>
    <m/>
    <m/>
    <m/>
    <m/>
    <m/>
    <m/>
    <s v="Protocol"/>
    <n v="0.18"/>
    <n v="15.16"/>
  </r>
  <r>
    <x v="0"/>
    <x v="11"/>
    <x v="5"/>
    <x v="11"/>
    <m/>
    <m/>
    <m/>
    <m/>
    <m/>
    <m/>
    <m/>
    <m/>
    <m/>
    <m/>
    <m/>
    <m/>
    <m/>
    <m/>
    <m/>
    <m/>
    <m/>
    <m/>
    <m/>
    <m/>
    <m/>
    <m/>
    <m/>
    <m/>
    <m/>
    <m/>
    <m/>
    <s v="Protocol"/>
    <n v="8.4"/>
    <n v="12.92"/>
  </r>
  <r>
    <x v="0"/>
    <x v="11"/>
    <x v="4"/>
    <x v="15"/>
    <m/>
    <m/>
    <m/>
    <m/>
    <m/>
    <m/>
    <m/>
    <m/>
    <m/>
    <m/>
    <m/>
    <m/>
    <m/>
    <m/>
    <m/>
    <m/>
    <m/>
    <m/>
    <m/>
    <m/>
    <m/>
    <m/>
    <m/>
    <m/>
    <m/>
    <m/>
    <m/>
    <s v="Protocol"/>
    <n v="0"/>
    <n v="0"/>
  </r>
  <r>
    <x v="0"/>
    <x v="11"/>
    <x v="4"/>
    <x v="16"/>
    <m/>
    <m/>
    <m/>
    <m/>
    <m/>
    <m/>
    <m/>
    <m/>
    <m/>
    <m/>
    <m/>
    <m/>
    <m/>
    <m/>
    <m/>
    <m/>
    <m/>
    <m/>
    <m/>
    <m/>
    <m/>
    <m/>
    <m/>
    <m/>
    <m/>
    <m/>
    <m/>
    <s v="Protocol"/>
    <n v="0"/>
    <n v="0"/>
  </r>
  <r>
    <x v="0"/>
    <x v="11"/>
    <x v="3"/>
    <x v="18"/>
    <m/>
    <m/>
    <m/>
    <m/>
    <m/>
    <m/>
    <m/>
    <m/>
    <m/>
    <m/>
    <m/>
    <m/>
    <m/>
    <m/>
    <m/>
    <m/>
    <m/>
    <m/>
    <m/>
    <m/>
    <m/>
    <m/>
    <m/>
    <m/>
    <m/>
    <m/>
    <m/>
    <s v="Protocol"/>
    <n v="0"/>
    <n v="5.26"/>
  </r>
  <r>
    <x v="0"/>
    <x v="12"/>
    <x v="4"/>
    <x v="9"/>
    <m/>
    <m/>
    <m/>
    <m/>
    <m/>
    <m/>
    <m/>
    <m/>
    <m/>
    <m/>
    <m/>
    <m/>
    <m/>
    <m/>
    <m/>
    <m/>
    <m/>
    <m/>
    <m/>
    <m/>
    <m/>
    <m/>
    <m/>
    <m/>
    <m/>
    <m/>
    <m/>
    <s v="Protocol"/>
    <n v="0"/>
    <n v="16.170000000000002"/>
  </r>
  <r>
    <x v="0"/>
    <x v="12"/>
    <x v="5"/>
    <x v="11"/>
    <m/>
    <m/>
    <m/>
    <m/>
    <m/>
    <m/>
    <m/>
    <m/>
    <m/>
    <m/>
    <m/>
    <m/>
    <m/>
    <m/>
    <m/>
    <m/>
    <m/>
    <m/>
    <m/>
    <m/>
    <m/>
    <m/>
    <m/>
    <m/>
    <m/>
    <m/>
    <m/>
    <s v="Protocol"/>
    <n v="0"/>
    <n v="0"/>
  </r>
  <r>
    <x v="0"/>
    <x v="12"/>
    <x v="2"/>
    <x v="12"/>
    <m/>
    <m/>
    <m/>
    <m/>
    <m/>
    <m/>
    <m/>
    <m/>
    <m/>
    <m/>
    <m/>
    <m/>
    <m/>
    <m/>
    <m/>
    <m/>
    <m/>
    <m/>
    <m/>
    <m/>
    <m/>
    <m/>
    <m/>
    <m/>
    <m/>
    <m/>
    <m/>
    <s v="Protocol"/>
    <n v="0"/>
    <n v="0"/>
  </r>
  <r>
    <x v="0"/>
    <x v="12"/>
    <x v="4"/>
    <x v="16"/>
    <m/>
    <m/>
    <m/>
    <m/>
    <m/>
    <m/>
    <m/>
    <m/>
    <m/>
    <m/>
    <m/>
    <m/>
    <m/>
    <m/>
    <m/>
    <m/>
    <m/>
    <m/>
    <m/>
    <m/>
    <m/>
    <m/>
    <m/>
    <m/>
    <m/>
    <m/>
    <m/>
    <s v="Protocol"/>
    <n v="0"/>
    <n v="0.42"/>
  </r>
  <r>
    <x v="0"/>
    <x v="12"/>
    <x v="3"/>
    <x v="18"/>
    <m/>
    <m/>
    <m/>
    <m/>
    <m/>
    <m/>
    <m/>
    <m/>
    <m/>
    <m/>
    <m/>
    <m/>
    <m/>
    <m/>
    <m/>
    <m/>
    <m/>
    <m/>
    <m/>
    <m/>
    <m/>
    <m/>
    <m/>
    <m/>
    <m/>
    <m/>
    <m/>
    <s v="Protocol"/>
    <n v="0"/>
    <n v="1.79"/>
  </r>
  <r>
    <x v="0"/>
    <x v="14"/>
    <x v="4"/>
    <x v="10"/>
    <m/>
    <m/>
    <m/>
    <m/>
    <m/>
    <m/>
    <m/>
    <m/>
    <m/>
    <m/>
    <m/>
    <m/>
    <m/>
    <m/>
    <m/>
    <m/>
    <m/>
    <m/>
    <m/>
    <m/>
    <m/>
    <m/>
    <m/>
    <m/>
    <m/>
    <m/>
    <m/>
    <s v="Protocol"/>
    <n v="0"/>
    <n v="0"/>
  </r>
  <r>
    <x v="0"/>
    <x v="14"/>
    <x v="5"/>
    <x v="11"/>
    <m/>
    <m/>
    <m/>
    <m/>
    <m/>
    <m/>
    <m/>
    <m/>
    <m/>
    <m/>
    <m/>
    <m/>
    <m/>
    <m/>
    <m/>
    <m/>
    <m/>
    <m/>
    <m/>
    <m/>
    <m/>
    <m/>
    <m/>
    <m/>
    <m/>
    <m/>
    <m/>
    <s v="Protocol"/>
    <n v="0"/>
    <n v="6.44"/>
  </r>
  <r>
    <x v="0"/>
    <x v="14"/>
    <x v="2"/>
    <x v="12"/>
    <m/>
    <m/>
    <m/>
    <m/>
    <m/>
    <m/>
    <m/>
    <m/>
    <m/>
    <m/>
    <m/>
    <m/>
    <m/>
    <m/>
    <m/>
    <m/>
    <m/>
    <m/>
    <m/>
    <m/>
    <m/>
    <m/>
    <m/>
    <m/>
    <m/>
    <m/>
    <m/>
    <s v="Protocol"/>
    <n v="0"/>
    <n v="504"/>
  </r>
  <r>
    <x v="0"/>
    <x v="14"/>
    <x v="6"/>
    <x v="13"/>
    <m/>
    <m/>
    <m/>
    <m/>
    <m/>
    <m/>
    <m/>
    <m/>
    <m/>
    <m/>
    <m/>
    <m/>
    <m/>
    <m/>
    <m/>
    <m/>
    <m/>
    <m/>
    <m/>
    <m/>
    <m/>
    <m/>
    <m/>
    <m/>
    <m/>
    <m/>
    <m/>
    <s v="Protocol"/>
    <n v="0"/>
    <n v="12.04"/>
  </r>
  <r>
    <x v="0"/>
    <x v="14"/>
    <x v="4"/>
    <x v="15"/>
    <m/>
    <m/>
    <m/>
    <m/>
    <m/>
    <m/>
    <m/>
    <m/>
    <m/>
    <m/>
    <m/>
    <m/>
    <m/>
    <m/>
    <m/>
    <m/>
    <m/>
    <m/>
    <m/>
    <m/>
    <m/>
    <m/>
    <m/>
    <m/>
    <m/>
    <m/>
    <m/>
    <s v="Protocol"/>
    <n v="0"/>
    <n v="5.79"/>
  </r>
  <r>
    <x v="0"/>
    <x v="14"/>
    <x v="4"/>
    <x v="16"/>
    <m/>
    <m/>
    <m/>
    <m/>
    <m/>
    <m/>
    <m/>
    <m/>
    <m/>
    <m/>
    <m/>
    <m/>
    <m/>
    <m/>
    <m/>
    <m/>
    <m/>
    <m/>
    <m/>
    <m/>
    <m/>
    <m/>
    <m/>
    <m/>
    <m/>
    <m/>
    <m/>
    <s v="Protocol"/>
    <n v="0"/>
    <n v="0"/>
  </r>
  <r>
    <x v="0"/>
    <x v="14"/>
    <x v="3"/>
    <x v="18"/>
    <m/>
    <m/>
    <m/>
    <m/>
    <m/>
    <m/>
    <m/>
    <m/>
    <m/>
    <m/>
    <m/>
    <m/>
    <m/>
    <m/>
    <m/>
    <m/>
    <m/>
    <m/>
    <m/>
    <m/>
    <m/>
    <m/>
    <m/>
    <m/>
    <m/>
    <m/>
    <m/>
    <s v="Protocol"/>
    <n v="0"/>
    <n v="9.1300000000000008"/>
  </r>
  <r>
    <x v="0"/>
    <x v="15"/>
    <x v="3"/>
    <x v="5"/>
    <m/>
    <m/>
    <m/>
    <m/>
    <m/>
    <m/>
    <m/>
    <m/>
    <m/>
    <m/>
    <m/>
    <m/>
    <m/>
    <m/>
    <m/>
    <m/>
    <m/>
    <m/>
    <m/>
    <m/>
    <m/>
    <m/>
    <m/>
    <m/>
    <m/>
    <m/>
    <m/>
    <s v="Protocol"/>
    <n v="0"/>
    <n v="0"/>
  </r>
  <r>
    <x v="0"/>
    <x v="15"/>
    <x v="3"/>
    <x v="6"/>
    <m/>
    <m/>
    <m/>
    <m/>
    <m/>
    <m/>
    <m/>
    <m/>
    <m/>
    <m/>
    <m/>
    <m/>
    <m/>
    <m/>
    <m/>
    <m/>
    <m/>
    <m/>
    <m/>
    <m/>
    <m/>
    <m/>
    <m/>
    <m/>
    <m/>
    <m/>
    <m/>
    <s v="Protocol"/>
    <n v="0"/>
    <n v="23.37"/>
  </r>
  <r>
    <x v="0"/>
    <x v="15"/>
    <x v="4"/>
    <x v="8"/>
    <m/>
    <m/>
    <m/>
    <m/>
    <m/>
    <m/>
    <m/>
    <m/>
    <m/>
    <m/>
    <m/>
    <m/>
    <m/>
    <m/>
    <m/>
    <m/>
    <m/>
    <m/>
    <m/>
    <m/>
    <m/>
    <m/>
    <m/>
    <m/>
    <m/>
    <m/>
    <m/>
    <s v="Protocol"/>
    <n v="0"/>
    <n v="0"/>
  </r>
  <r>
    <x v="0"/>
    <x v="15"/>
    <x v="2"/>
    <x v="12"/>
    <m/>
    <m/>
    <m/>
    <m/>
    <m/>
    <m/>
    <m/>
    <m/>
    <m/>
    <m/>
    <m/>
    <m/>
    <m/>
    <m/>
    <m/>
    <m/>
    <m/>
    <m/>
    <m/>
    <m/>
    <m/>
    <m/>
    <m/>
    <m/>
    <m/>
    <m/>
    <m/>
    <s v="Protocol"/>
    <n v="0"/>
    <n v="0"/>
  </r>
  <r>
    <x v="0"/>
    <x v="15"/>
    <x v="0"/>
    <x v="14"/>
    <m/>
    <m/>
    <m/>
    <m/>
    <m/>
    <m/>
    <m/>
    <m/>
    <m/>
    <m/>
    <m/>
    <m/>
    <m/>
    <m/>
    <m/>
    <m/>
    <m/>
    <m/>
    <m/>
    <m/>
    <m/>
    <m/>
    <m/>
    <m/>
    <m/>
    <m/>
    <m/>
    <s v="Protocol"/>
    <n v="0"/>
    <n v="3.81"/>
  </r>
  <r>
    <x v="0"/>
    <x v="15"/>
    <x v="4"/>
    <x v="15"/>
    <m/>
    <m/>
    <m/>
    <m/>
    <m/>
    <m/>
    <m/>
    <m/>
    <m/>
    <m/>
    <m/>
    <m/>
    <m/>
    <m/>
    <m/>
    <m/>
    <m/>
    <m/>
    <m/>
    <m/>
    <m/>
    <m/>
    <m/>
    <m/>
    <m/>
    <m/>
    <m/>
    <s v="Protocol"/>
    <n v="0"/>
    <n v="0"/>
  </r>
  <r>
    <x v="0"/>
    <x v="15"/>
    <x v="4"/>
    <x v="16"/>
    <m/>
    <m/>
    <m/>
    <m/>
    <m/>
    <m/>
    <m/>
    <m/>
    <m/>
    <m/>
    <m/>
    <m/>
    <m/>
    <m/>
    <m/>
    <m/>
    <m/>
    <m/>
    <m/>
    <m/>
    <m/>
    <m/>
    <m/>
    <m/>
    <m/>
    <m/>
    <m/>
    <s v="Protocol"/>
    <n v="0"/>
    <n v="3.15"/>
  </r>
  <r>
    <x v="0"/>
    <x v="17"/>
    <x v="3"/>
    <x v="5"/>
    <m/>
    <m/>
    <m/>
    <m/>
    <m/>
    <m/>
    <m/>
    <m/>
    <m/>
    <m/>
    <m/>
    <m/>
    <m/>
    <m/>
    <m/>
    <m/>
    <m/>
    <m/>
    <m/>
    <m/>
    <m/>
    <m/>
    <m/>
    <m/>
    <m/>
    <m/>
    <m/>
    <s v="Protocol"/>
    <n v="0"/>
    <n v="4.8099999999999996"/>
  </r>
  <r>
    <x v="0"/>
    <x v="17"/>
    <x v="3"/>
    <x v="6"/>
    <m/>
    <m/>
    <m/>
    <m/>
    <m/>
    <m/>
    <m/>
    <m/>
    <m/>
    <m/>
    <m/>
    <m/>
    <m/>
    <m/>
    <m/>
    <m/>
    <m/>
    <m/>
    <m/>
    <m/>
    <m/>
    <m/>
    <m/>
    <m/>
    <m/>
    <m/>
    <m/>
    <s v="Protocol"/>
    <n v="0"/>
    <n v="8.69"/>
  </r>
  <r>
    <x v="0"/>
    <x v="17"/>
    <x v="4"/>
    <x v="8"/>
    <m/>
    <m/>
    <m/>
    <m/>
    <m/>
    <m/>
    <m/>
    <m/>
    <m/>
    <m/>
    <m/>
    <m/>
    <m/>
    <m/>
    <m/>
    <m/>
    <m/>
    <m/>
    <m/>
    <m/>
    <m/>
    <m/>
    <m/>
    <m/>
    <m/>
    <m/>
    <m/>
    <s v="Protocol"/>
    <n v="0"/>
    <n v="0.56999999999999995"/>
  </r>
  <r>
    <x v="0"/>
    <x v="17"/>
    <x v="6"/>
    <x v="13"/>
    <m/>
    <m/>
    <m/>
    <m/>
    <m/>
    <m/>
    <m/>
    <m/>
    <m/>
    <m/>
    <m/>
    <m/>
    <m/>
    <m/>
    <m/>
    <m/>
    <m/>
    <m/>
    <m/>
    <m/>
    <m/>
    <m/>
    <m/>
    <m/>
    <m/>
    <m/>
    <m/>
    <s v="Protocol"/>
    <n v="0"/>
    <n v="6.6"/>
  </r>
  <r>
    <x v="0"/>
    <x v="17"/>
    <x v="4"/>
    <x v="15"/>
    <m/>
    <m/>
    <m/>
    <m/>
    <m/>
    <m/>
    <m/>
    <m/>
    <m/>
    <m/>
    <m/>
    <m/>
    <m/>
    <m/>
    <m/>
    <m/>
    <m/>
    <m/>
    <m/>
    <m/>
    <m/>
    <m/>
    <m/>
    <m/>
    <m/>
    <m/>
    <m/>
    <s v="Protocol"/>
    <n v="0"/>
    <n v="0"/>
  </r>
  <r>
    <x v="0"/>
    <x v="17"/>
    <x v="3"/>
    <x v="18"/>
    <m/>
    <m/>
    <m/>
    <m/>
    <m/>
    <m/>
    <m/>
    <m/>
    <m/>
    <m/>
    <m/>
    <m/>
    <m/>
    <m/>
    <m/>
    <m/>
    <m/>
    <m/>
    <m/>
    <m/>
    <m/>
    <m/>
    <m/>
    <m/>
    <m/>
    <m/>
    <m/>
    <s v="Protocol"/>
    <n v="0"/>
    <n v="59.24"/>
  </r>
  <r>
    <x v="0"/>
    <x v="18"/>
    <x v="0"/>
    <x v="1"/>
    <m/>
    <m/>
    <m/>
    <m/>
    <m/>
    <m/>
    <m/>
    <m/>
    <m/>
    <m/>
    <m/>
    <m/>
    <m/>
    <m/>
    <m/>
    <m/>
    <m/>
    <m/>
    <m/>
    <m/>
    <m/>
    <m/>
    <m/>
    <m/>
    <m/>
    <m/>
    <m/>
    <s v="Protocol"/>
    <n v="0"/>
    <n v="50.9"/>
  </r>
  <r>
    <x v="0"/>
    <x v="18"/>
    <x v="2"/>
    <x v="3"/>
    <m/>
    <m/>
    <m/>
    <m/>
    <m/>
    <m/>
    <m/>
    <m/>
    <m/>
    <m/>
    <m/>
    <m/>
    <m/>
    <m/>
    <m/>
    <m/>
    <m/>
    <m/>
    <m/>
    <m/>
    <m/>
    <m/>
    <m/>
    <m/>
    <m/>
    <m/>
    <m/>
    <s v="Protocol"/>
    <n v="0"/>
    <n v="12.84"/>
  </r>
  <r>
    <x v="0"/>
    <x v="18"/>
    <x v="3"/>
    <x v="5"/>
    <m/>
    <m/>
    <m/>
    <m/>
    <m/>
    <m/>
    <m/>
    <m/>
    <m/>
    <m/>
    <m/>
    <m/>
    <m/>
    <m/>
    <m/>
    <m/>
    <m/>
    <m/>
    <m/>
    <m/>
    <m/>
    <m/>
    <m/>
    <m/>
    <m/>
    <m/>
    <m/>
    <s v="Protocol"/>
    <n v="0"/>
    <n v="272.95"/>
  </r>
  <r>
    <x v="0"/>
    <x v="18"/>
    <x v="3"/>
    <x v="6"/>
    <m/>
    <m/>
    <m/>
    <m/>
    <m/>
    <m/>
    <m/>
    <m/>
    <m/>
    <m/>
    <m/>
    <m/>
    <m/>
    <m/>
    <m/>
    <m/>
    <m/>
    <m/>
    <m/>
    <m/>
    <m/>
    <m/>
    <m/>
    <m/>
    <m/>
    <m/>
    <m/>
    <s v="Protocol"/>
    <n v="0"/>
    <n v="5.0599999999999996"/>
  </r>
  <r>
    <x v="0"/>
    <x v="18"/>
    <x v="4"/>
    <x v="8"/>
    <m/>
    <m/>
    <m/>
    <m/>
    <m/>
    <m/>
    <m/>
    <m/>
    <m/>
    <m/>
    <m/>
    <m/>
    <m/>
    <m/>
    <m/>
    <m/>
    <m/>
    <m/>
    <m/>
    <m/>
    <m/>
    <m/>
    <m/>
    <m/>
    <m/>
    <m/>
    <m/>
    <s v="Protocol"/>
    <n v="0"/>
    <n v="0"/>
  </r>
  <r>
    <x v="0"/>
    <x v="18"/>
    <x v="4"/>
    <x v="10"/>
    <m/>
    <m/>
    <m/>
    <m/>
    <m/>
    <m/>
    <m/>
    <m/>
    <m/>
    <m/>
    <m/>
    <m/>
    <m/>
    <m/>
    <m/>
    <m/>
    <m/>
    <m/>
    <m/>
    <m/>
    <m/>
    <m/>
    <m/>
    <m/>
    <m/>
    <m/>
    <m/>
    <s v="Protocol"/>
    <n v="0"/>
    <n v="0"/>
  </r>
  <r>
    <x v="0"/>
    <x v="18"/>
    <x v="2"/>
    <x v="12"/>
    <m/>
    <m/>
    <m/>
    <m/>
    <m/>
    <m/>
    <m/>
    <m/>
    <m/>
    <m/>
    <m/>
    <m/>
    <m/>
    <m/>
    <m/>
    <m/>
    <m/>
    <m/>
    <m/>
    <m/>
    <m/>
    <m/>
    <m/>
    <m/>
    <m/>
    <m/>
    <m/>
    <s v="Protocol"/>
    <n v="0"/>
    <n v="2.89"/>
  </r>
  <r>
    <x v="0"/>
    <x v="18"/>
    <x v="4"/>
    <x v="16"/>
    <m/>
    <m/>
    <m/>
    <m/>
    <m/>
    <m/>
    <m/>
    <m/>
    <m/>
    <m/>
    <m/>
    <m/>
    <m/>
    <m/>
    <m/>
    <m/>
    <m/>
    <m/>
    <m/>
    <m/>
    <m/>
    <m/>
    <m/>
    <m/>
    <m/>
    <m/>
    <m/>
    <s v="Protocol"/>
    <n v="0"/>
    <n v="44.1"/>
  </r>
  <r>
    <x v="0"/>
    <x v="20"/>
    <x v="0"/>
    <x v="0"/>
    <m/>
    <m/>
    <m/>
    <m/>
    <m/>
    <m/>
    <m/>
    <m/>
    <m/>
    <m/>
    <m/>
    <m/>
    <m/>
    <m/>
    <m/>
    <m/>
    <m/>
    <m/>
    <m/>
    <m/>
    <m/>
    <m/>
    <m/>
    <m/>
    <m/>
    <m/>
    <m/>
    <s v="Protocol"/>
    <n v="0"/>
    <n v="6.37"/>
  </r>
  <r>
    <x v="0"/>
    <x v="20"/>
    <x v="1"/>
    <x v="2"/>
    <m/>
    <m/>
    <m/>
    <m/>
    <m/>
    <m/>
    <m/>
    <m/>
    <m/>
    <m/>
    <m/>
    <m/>
    <m/>
    <m/>
    <m/>
    <m/>
    <m/>
    <m/>
    <m/>
    <m/>
    <m/>
    <m/>
    <m/>
    <m/>
    <m/>
    <m/>
    <m/>
    <s v="Protocol"/>
    <n v="0"/>
    <n v="2.15"/>
  </r>
  <r>
    <x v="0"/>
    <x v="20"/>
    <x v="2"/>
    <x v="4"/>
    <m/>
    <m/>
    <m/>
    <m/>
    <m/>
    <m/>
    <m/>
    <m/>
    <m/>
    <m/>
    <m/>
    <m/>
    <m/>
    <m/>
    <m/>
    <m/>
    <m/>
    <m/>
    <m/>
    <m/>
    <m/>
    <m/>
    <m/>
    <m/>
    <m/>
    <m/>
    <m/>
    <s v="Protocol"/>
    <n v="0"/>
    <n v="6.67"/>
  </r>
  <r>
    <x v="0"/>
    <x v="20"/>
    <x v="3"/>
    <x v="5"/>
    <m/>
    <m/>
    <m/>
    <m/>
    <m/>
    <m/>
    <m/>
    <m/>
    <m/>
    <m/>
    <m/>
    <m/>
    <m/>
    <m/>
    <m/>
    <m/>
    <m/>
    <m/>
    <m/>
    <m/>
    <m/>
    <m/>
    <m/>
    <m/>
    <m/>
    <m/>
    <m/>
    <s v="Protocol"/>
    <n v="0"/>
    <n v="11.06"/>
  </r>
  <r>
    <x v="0"/>
    <x v="20"/>
    <x v="3"/>
    <x v="6"/>
    <m/>
    <m/>
    <m/>
    <m/>
    <m/>
    <m/>
    <m/>
    <m/>
    <m/>
    <m/>
    <m/>
    <m/>
    <m/>
    <m/>
    <m/>
    <m/>
    <m/>
    <m/>
    <m/>
    <m/>
    <m/>
    <m/>
    <m/>
    <m/>
    <m/>
    <m/>
    <m/>
    <s v="Protocol"/>
    <n v="0"/>
    <n v="4.43"/>
  </r>
  <r>
    <x v="0"/>
    <x v="20"/>
    <x v="4"/>
    <x v="7"/>
    <m/>
    <m/>
    <m/>
    <m/>
    <m/>
    <m/>
    <m/>
    <m/>
    <m/>
    <m/>
    <m/>
    <m/>
    <m/>
    <m/>
    <m/>
    <m/>
    <m/>
    <m/>
    <m/>
    <m/>
    <m/>
    <m/>
    <m/>
    <m/>
    <m/>
    <m/>
    <m/>
    <s v="Protocol"/>
    <n v="0"/>
    <n v="4.75"/>
  </r>
  <r>
    <x v="0"/>
    <x v="20"/>
    <x v="4"/>
    <x v="8"/>
    <m/>
    <m/>
    <m/>
    <m/>
    <m/>
    <m/>
    <m/>
    <m/>
    <m/>
    <m/>
    <m/>
    <m/>
    <m/>
    <m/>
    <m/>
    <m/>
    <m/>
    <m/>
    <m/>
    <m/>
    <m/>
    <m/>
    <m/>
    <m/>
    <m/>
    <m/>
    <m/>
    <s v="Protocol"/>
    <n v="0"/>
    <n v="5.97"/>
  </r>
  <r>
    <x v="0"/>
    <x v="20"/>
    <x v="4"/>
    <x v="10"/>
    <m/>
    <m/>
    <m/>
    <m/>
    <m/>
    <m/>
    <m/>
    <m/>
    <m/>
    <m/>
    <m/>
    <m/>
    <m/>
    <m/>
    <m/>
    <m/>
    <m/>
    <m/>
    <m/>
    <m/>
    <m/>
    <m/>
    <m/>
    <m/>
    <m/>
    <m/>
    <m/>
    <s v="Protocol"/>
    <n v="0"/>
    <n v="1.57"/>
  </r>
  <r>
    <x v="0"/>
    <x v="20"/>
    <x v="5"/>
    <x v="11"/>
    <m/>
    <m/>
    <m/>
    <m/>
    <m/>
    <m/>
    <m/>
    <m/>
    <m/>
    <m/>
    <m/>
    <m/>
    <m/>
    <m/>
    <m/>
    <m/>
    <m/>
    <m/>
    <m/>
    <m/>
    <m/>
    <m/>
    <m/>
    <m/>
    <m/>
    <m/>
    <m/>
    <s v="Protocol"/>
    <n v="0"/>
    <n v="44.12"/>
  </r>
  <r>
    <x v="0"/>
    <x v="20"/>
    <x v="6"/>
    <x v="13"/>
    <m/>
    <m/>
    <m/>
    <m/>
    <m/>
    <m/>
    <m/>
    <m/>
    <m/>
    <m/>
    <m/>
    <m/>
    <m/>
    <m/>
    <m/>
    <m/>
    <m/>
    <m/>
    <m/>
    <m/>
    <m/>
    <m/>
    <m/>
    <m/>
    <m/>
    <m/>
    <m/>
    <s v="Protocol"/>
    <n v="0"/>
    <n v="19.29"/>
  </r>
  <r>
    <x v="0"/>
    <x v="20"/>
    <x v="4"/>
    <x v="15"/>
    <m/>
    <m/>
    <m/>
    <m/>
    <m/>
    <m/>
    <m/>
    <m/>
    <m/>
    <m/>
    <m/>
    <m/>
    <m/>
    <m/>
    <m/>
    <m/>
    <m/>
    <m/>
    <m/>
    <m/>
    <m/>
    <m/>
    <m/>
    <m/>
    <m/>
    <m/>
    <m/>
    <s v="Protocol"/>
    <n v="0"/>
    <n v="0"/>
  </r>
  <r>
    <x v="0"/>
    <x v="20"/>
    <x v="4"/>
    <x v="16"/>
    <m/>
    <m/>
    <m/>
    <m/>
    <m/>
    <m/>
    <m/>
    <m/>
    <m/>
    <m/>
    <m/>
    <m/>
    <m/>
    <m/>
    <m/>
    <m/>
    <m/>
    <m/>
    <m/>
    <m/>
    <m/>
    <m/>
    <m/>
    <m/>
    <m/>
    <m/>
    <m/>
    <s v="Protocol"/>
    <n v="0"/>
    <n v="11.72"/>
  </r>
  <r>
    <x v="0"/>
    <x v="20"/>
    <x v="3"/>
    <x v="18"/>
    <m/>
    <m/>
    <m/>
    <m/>
    <m/>
    <m/>
    <m/>
    <m/>
    <m/>
    <m/>
    <m/>
    <m/>
    <m/>
    <m/>
    <m/>
    <m/>
    <m/>
    <m/>
    <m/>
    <m/>
    <m/>
    <m/>
    <m/>
    <m/>
    <m/>
    <m/>
    <m/>
    <s v="Protocol"/>
    <n v="0"/>
    <n v="91.23"/>
  </r>
  <r>
    <x v="0"/>
    <x v="21"/>
    <x v="3"/>
    <x v="5"/>
    <m/>
    <m/>
    <m/>
    <m/>
    <m/>
    <m/>
    <m/>
    <m/>
    <m/>
    <m/>
    <m/>
    <m/>
    <m/>
    <m/>
    <m/>
    <m/>
    <m/>
    <m/>
    <m/>
    <m/>
    <m/>
    <m/>
    <m/>
    <m/>
    <m/>
    <m/>
    <m/>
    <s v="Protocol"/>
    <n v="0"/>
    <n v="7.15"/>
  </r>
  <r>
    <x v="0"/>
    <x v="21"/>
    <x v="3"/>
    <x v="6"/>
    <m/>
    <m/>
    <m/>
    <m/>
    <m/>
    <m/>
    <m/>
    <m/>
    <m/>
    <m/>
    <m/>
    <m/>
    <m/>
    <m/>
    <m/>
    <m/>
    <m/>
    <m/>
    <m/>
    <m/>
    <m/>
    <m/>
    <m/>
    <m/>
    <m/>
    <m/>
    <m/>
    <s v="Protocol"/>
    <n v="0"/>
    <n v="6.71"/>
  </r>
  <r>
    <x v="0"/>
    <x v="21"/>
    <x v="4"/>
    <x v="7"/>
    <m/>
    <m/>
    <m/>
    <m/>
    <m/>
    <m/>
    <m/>
    <m/>
    <m/>
    <m/>
    <m/>
    <m/>
    <m/>
    <m/>
    <m/>
    <m/>
    <m/>
    <m/>
    <m/>
    <m/>
    <m/>
    <m/>
    <m/>
    <m/>
    <m/>
    <m/>
    <m/>
    <s v="Protocol"/>
    <n v="0"/>
    <n v="28.29"/>
  </r>
  <r>
    <x v="0"/>
    <x v="21"/>
    <x v="4"/>
    <x v="10"/>
    <m/>
    <m/>
    <m/>
    <m/>
    <m/>
    <m/>
    <m/>
    <m/>
    <m/>
    <m/>
    <m/>
    <m/>
    <m/>
    <m/>
    <m/>
    <m/>
    <m/>
    <m/>
    <m/>
    <m/>
    <m/>
    <m/>
    <m/>
    <m/>
    <m/>
    <m/>
    <m/>
    <s v="Protocol"/>
    <n v="0"/>
    <n v="0"/>
  </r>
  <r>
    <x v="0"/>
    <x v="21"/>
    <x v="2"/>
    <x v="12"/>
    <m/>
    <m/>
    <m/>
    <m/>
    <m/>
    <m/>
    <m/>
    <m/>
    <m/>
    <m/>
    <m/>
    <m/>
    <m/>
    <m/>
    <m/>
    <m/>
    <m/>
    <m/>
    <m/>
    <m/>
    <m/>
    <m/>
    <m/>
    <m/>
    <m/>
    <m/>
    <m/>
    <s v="Protocol"/>
    <n v="0"/>
    <n v="14.43"/>
  </r>
  <r>
    <x v="0"/>
    <x v="21"/>
    <x v="6"/>
    <x v="13"/>
    <m/>
    <m/>
    <m/>
    <m/>
    <m/>
    <m/>
    <m/>
    <m/>
    <m/>
    <m/>
    <m/>
    <m/>
    <m/>
    <m/>
    <m/>
    <m/>
    <m/>
    <m/>
    <m/>
    <m/>
    <m/>
    <m/>
    <m/>
    <m/>
    <m/>
    <m/>
    <m/>
    <s v="Protocol"/>
    <n v="0"/>
    <n v="0"/>
  </r>
  <r>
    <x v="0"/>
    <x v="21"/>
    <x v="4"/>
    <x v="16"/>
    <m/>
    <m/>
    <m/>
    <m/>
    <m/>
    <m/>
    <m/>
    <m/>
    <m/>
    <m/>
    <m/>
    <m/>
    <m/>
    <m/>
    <m/>
    <m/>
    <m/>
    <m/>
    <m/>
    <m/>
    <m/>
    <m/>
    <m/>
    <m/>
    <m/>
    <m/>
    <m/>
    <s v="Protocol"/>
    <n v="0"/>
    <n v="0.53"/>
  </r>
  <r>
    <x v="0"/>
    <x v="21"/>
    <x v="7"/>
    <x v="17"/>
    <m/>
    <m/>
    <m/>
    <m/>
    <m/>
    <m/>
    <m/>
    <m/>
    <m/>
    <m/>
    <m/>
    <m/>
    <m/>
    <m/>
    <m/>
    <m/>
    <m/>
    <m/>
    <m/>
    <m/>
    <m/>
    <m/>
    <m/>
    <m/>
    <m/>
    <m/>
    <m/>
    <s v="Protocol"/>
    <n v="0"/>
    <n v="9.0500000000000007"/>
  </r>
  <r>
    <x v="0"/>
    <x v="23"/>
    <x v="1"/>
    <x v="2"/>
    <m/>
    <m/>
    <m/>
    <m/>
    <m/>
    <m/>
    <m/>
    <m/>
    <m/>
    <m/>
    <m/>
    <m/>
    <m/>
    <m/>
    <m/>
    <m/>
    <m/>
    <m/>
    <m/>
    <m/>
    <m/>
    <m/>
    <m/>
    <m/>
    <m/>
    <m/>
    <m/>
    <s v="Protocol"/>
    <n v="0"/>
    <n v="112.61"/>
  </r>
  <r>
    <x v="0"/>
    <x v="23"/>
    <x v="3"/>
    <x v="6"/>
    <m/>
    <m/>
    <m/>
    <m/>
    <m/>
    <m/>
    <m/>
    <m/>
    <m/>
    <m/>
    <m/>
    <m/>
    <m/>
    <m/>
    <m/>
    <m/>
    <m/>
    <m/>
    <m/>
    <m/>
    <m/>
    <m/>
    <m/>
    <m/>
    <m/>
    <m/>
    <m/>
    <s v="Protocol"/>
    <n v="0"/>
    <n v="14.06"/>
  </r>
  <r>
    <x v="0"/>
    <x v="23"/>
    <x v="4"/>
    <x v="10"/>
    <m/>
    <m/>
    <m/>
    <m/>
    <m/>
    <m/>
    <m/>
    <m/>
    <m/>
    <m/>
    <m/>
    <m/>
    <m/>
    <m/>
    <m/>
    <m/>
    <m/>
    <m/>
    <m/>
    <m/>
    <m/>
    <m/>
    <m/>
    <m/>
    <m/>
    <m/>
    <m/>
    <s v="Protocol"/>
    <n v="0"/>
    <n v="22.37"/>
  </r>
  <r>
    <x v="0"/>
    <x v="23"/>
    <x v="5"/>
    <x v="11"/>
    <m/>
    <m/>
    <m/>
    <m/>
    <m/>
    <m/>
    <m/>
    <m/>
    <m/>
    <m/>
    <m/>
    <m/>
    <m/>
    <m/>
    <m/>
    <m/>
    <m/>
    <m/>
    <m/>
    <m/>
    <m/>
    <m/>
    <m/>
    <m/>
    <m/>
    <m/>
    <m/>
    <s v="Protocol"/>
    <n v="0"/>
    <n v="0"/>
  </r>
  <r>
    <x v="0"/>
    <x v="23"/>
    <x v="6"/>
    <x v="13"/>
    <m/>
    <m/>
    <m/>
    <m/>
    <m/>
    <m/>
    <m/>
    <m/>
    <m/>
    <m/>
    <m/>
    <m/>
    <m/>
    <m/>
    <m/>
    <m/>
    <m/>
    <m/>
    <m/>
    <m/>
    <m/>
    <m/>
    <m/>
    <m/>
    <m/>
    <m/>
    <m/>
    <s v="Protocol"/>
    <n v="0"/>
    <n v="6.25"/>
  </r>
  <r>
    <x v="0"/>
    <x v="23"/>
    <x v="4"/>
    <x v="15"/>
    <m/>
    <m/>
    <m/>
    <m/>
    <m/>
    <m/>
    <m/>
    <m/>
    <m/>
    <m/>
    <m/>
    <m/>
    <m/>
    <m/>
    <m/>
    <m/>
    <m/>
    <m/>
    <m/>
    <m/>
    <m/>
    <m/>
    <m/>
    <m/>
    <m/>
    <m/>
    <m/>
    <s v="Protocol"/>
    <n v="0"/>
    <n v="14.77"/>
  </r>
  <r>
    <x v="0"/>
    <x v="23"/>
    <x v="4"/>
    <x v="16"/>
    <m/>
    <m/>
    <m/>
    <m/>
    <m/>
    <m/>
    <m/>
    <m/>
    <m/>
    <m/>
    <m/>
    <m/>
    <m/>
    <m/>
    <m/>
    <m/>
    <m/>
    <m/>
    <m/>
    <m/>
    <m/>
    <m/>
    <m/>
    <m/>
    <m/>
    <m/>
    <m/>
    <s v="Protocol"/>
    <n v="0"/>
    <n v="4"/>
  </r>
  <r>
    <x v="0"/>
    <x v="23"/>
    <x v="3"/>
    <x v="18"/>
    <m/>
    <m/>
    <m/>
    <m/>
    <m/>
    <m/>
    <m/>
    <m/>
    <m/>
    <m/>
    <m/>
    <m/>
    <m/>
    <m/>
    <m/>
    <m/>
    <m/>
    <m/>
    <m/>
    <m/>
    <m/>
    <m/>
    <m/>
    <m/>
    <m/>
    <m/>
    <m/>
    <s v="Protocol"/>
    <n v="0"/>
    <n v="1.55"/>
  </r>
  <r>
    <x v="0"/>
    <x v="24"/>
    <x v="0"/>
    <x v="1"/>
    <m/>
    <m/>
    <m/>
    <m/>
    <m/>
    <m/>
    <m/>
    <m/>
    <m/>
    <m/>
    <m/>
    <m/>
    <m/>
    <m/>
    <m/>
    <m/>
    <m/>
    <m/>
    <m/>
    <m/>
    <m/>
    <m/>
    <m/>
    <m/>
    <m/>
    <m/>
    <m/>
    <s v="Protocol"/>
    <n v="0"/>
    <n v="71.260000000000005"/>
  </r>
  <r>
    <x v="0"/>
    <x v="24"/>
    <x v="1"/>
    <x v="2"/>
    <m/>
    <m/>
    <m/>
    <m/>
    <m/>
    <m/>
    <m/>
    <m/>
    <m/>
    <m/>
    <m/>
    <m/>
    <m/>
    <m/>
    <m/>
    <m/>
    <m/>
    <m/>
    <m/>
    <m/>
    <m/>
    <m/>
    <m/>
    <m/>
    <m/>
    <m/>
    <m/>
    <s v="Protocol"/>
    <n v="0"/>
    <n v="470.62"/>
  </r>
  <r>
    <x v="0"/>
    <x v="24"/>
    <x v="3"/>
    <x v="5"/>
    <m/>
    <m/>
    <m/>
    <m/>
    <m/>
    <m/>
    <m/>
    <m/>
    <m/>
    <m/>
    <m/>
    <m/>
    <m/>
    <m/>
    <m/>
    <m/>
    <m/>
    <m/>
    <m/>
    <m/>
    <m/>
    <m/>
    <m/>
    <m/>
    <m/>
    <m/>
    <m/>
    <s v="Protocol"/>
    <n v="0"/>
    <n v="324.08999999999997"/>
  </r>
  <r>
    <x v="0"/>
    <x v="24"/>
    <x v="3"/>
    <x v="6"/>
    <m/>
    <m/>
    <m/>
    <m/>
    <m/>
    <m/>
    <m/>
    <m/>
    <m/>
    <m/>
    <m/>
    <m/>
    <m/>
    <m/>
    <m/>
    <m/>
    <m/>
    <m/>
    <m/>
    <m/>
    <m/>
    <m/>
    <m/>
    <m/>
    <m/>
    <m/>
    <m/>
    <s v="Protocol"/>
    <n v="0"/>
    <n v="0"/>
  </r>
  <r>
    <x v="0"/>
    <x v="24"/>
    <x v="2"/>
    <x v="12"/>
    <m/>
    <m/>
    <m/>
    <m/>
    <m/>
    <m/>
    <m/>
    <m/>
    <m/>
    <m/>
    <m/>
    <m/>
    <m/>
    <m/>
    <m/>
    <m/>
    <m/>
    <m/>
    <m/>
    <m/>
    <m/>
    <m/>
    <m/>
    <m/>
    <m/>
    <m/>
    <m/>
    <s v="Protocol"/>
    <n v="0"/>
    <n v="1.02"/>
  </r>
  <r>
    <x v="0"/>
    <x v="24"/>
    <x v="6"/>
    <x v="13"/>
    <m/>
    <m/>
    <m/>
    <m/>
    <m/>
    <m/>
    <m/>
    <m/>
    <m/>
    <m/>
    <m/>
    <m/>
    <m/>
    <m/>
    <m/>
    <m/>
    <m/>
    <m/>
    <m/>
    <m/>
    <m/>
    <m/>
    <m/>
    <m/>
    <m/>
    <m/>
    <m/>
    <s v="Protocol"/>
    <n v="0"/>
    <n v="3.51"/>
  </r>
  <r>
    <x v="0"/>
    <x v="24"/>
    <x v="4"/>
    <x v="15"/>
    <m/>
    <m/>
    <m/>
    <m/>
    <m/>
    <m/>
    <m/>
    <m/>
    <m/>
    <m/>
    <m/>
    <m/>
    <m/>
    <m/>
    <m/>
    <m/>
    <m/>
    <m/>
    <m/>
    <m/>
    <m/>
    <m/>
    <m/>
    <m/>
    <m/>
    <m/>
    <m/>
    <s v="Protocol"/>
    <n v="0"/>
    <n v="11.95"/>
  </r>
  <r>
    <x v="0"/>
    <x v="24"/>
    <x v="4"/>
    <x v="16"/>
    <m/>
    <m/>
    <m/>
    <m/>
    <m/>
    <m/>
    <m/>
    <m/>
    <m/>
    <m/>
    <m/>
    <m/>
    <m/>
    <m/>
    <m/>
    <m/>
    <m/>
    <m/>
    <m/>
    <m/>
    <m/>
    <m/>
    <m/>
    <m/>
    <m/>
    <m/>
    <m/>
    <s v="Protocol"/>
    <n v="0"/>
    <n v="25.62"/>
  </r>
  <r>
    <x v="0"/>
    <x v="26"/>
    <x v="0"/>
    <x v="1"/>
    <m/>
    <m/>
    <m/>
    <m/>
    <m/>
    <m/>
    <m/>
    <m/>
    <m/>
    <m/>
    <m/>
    <m/>
    <m/>
    <m/>
    <m/>
    <m/>
    <m/>
    <m/>
    <m/>
    <m/>
    <m/>
    <m/>
    <m/>
    <m/>
    <m/>
    <m/>
    <m/>
    <s v="Protocol"/>
    <n v="0"/>
    <n v="27.31"/>
  </r>
  <r>
    <x v="0"/>
    <x v="26"/>
    <x v="1"/>
    <x v="2"/>
    <m/>
    <m/>
    <m/>
    <m/>
    <m/>
    <m/>
    <m/>
    <m/>
    <m/>
    <m/>
    <m/>
    <m/>
    <m/>
    <m/>
    <m/>
    <m/>
    <m/>
    <m/>
    <m/>
    <m/>
    <m/>
    <m/>
    <m/>
    <m/>
    <m/>
    <m/>
    <m/>
    <s v="Protocol"/>
    <n v="0"/>
    <n v="385.17"/>
  </r>
  <r>
    <x v="0"/>
    <x v="26"/>
    <x v="2"/>
    <x v="3"/>
    <m/>
    <m/>
    <m/>
    <m/>
    <m/>
    <m/>
    <m/>
    <m/>
    <m/>
    <m/>
    <m/>
    <m/>
    <m/>
    <m/>
    <m/>
    <m/>
    <m/>
    <m/>
    <m/>
    <m/>
    <m/>
    <m/>
    <m/>
    <m/>
    <m/>
    <m/>
    <m/>
    <s v="Protocol"/>
    <n v="0"/>
    <n v="4.84"/>
  </r>
  <r>
    <x v="0"/>
    <x v="26"/>
    <x v="3"/>
    <x v="5"/>
    <m/>
    <m/>
    <m/>
    <m/>
    <m/>
    <m/>
    <m/>
    <m/>
    <m/>
    <m/>
    <m/>
    <m/>
    <m/>
    <m/>
    <m/>
    <m/>
    <m/>
    <m/>
    <m/>
    <m/>
    <m/>
    <m/>
    <m/>
    <m/>
    <m/>
    <m/>
    <m/>
    <s v="Protocol"/>
    <n v="0"/>
    <n v="3.82"/>
  </r>
  <r>
    <x v="0"/>
    <x v="26"/>
    <x v="3"/>
    <x v="6"/>
    <m/>
    <m/>
    <m/>
    <m/>
    <m/>
    <m/>
    <m/>
    <m/>
    <m/>
    <m/>
    <m/>
    <m/>
    <m/>
    <m/>
    <m/>
    <m/>
    <m/>
    <m/>
    <m/>
    <m/>
    <m/>
    <m/>
    <m/>
    <m/>
    <m/>
    <m/>
    <m/>
    <s v="Protocol"/>
    <n v="0"/>
    <n v="3.5"/>
  </r>
  <r>
    <x v="0"/>
    <x v="26"/>
    <x v="4"/>
    <x v="9"/>
    <m/>
    <m/>
    <m/>
    <m/>
    <m/>
    <m/>
    <m/>
    <m/>
    <m/>
    <m/>
    <m/>
    <m/>
    <m/>
    <m/>
    <m/>
    <m/>
    <m/>
    <m/>
    <m/>
    <m/>
    <m/>
    <m/>
    <m/>
    <m/>
    <m/>
    <m/>
    <m/>
    <s v="Protocol"/>
    <n v="0"/>
    <n v="31.68"/>
  </r>
  <r>
    <x v="0"/>
    <x v="26"/>
    <x v="4"/>
    <x v="10"/>
    <m/>
    <m/>
    <m/>
    <m/>
    <m/>
    <m/>
    <m/>
    <m/>
    <m/>
    <m/>
    <m/>
    <m/>
    <m/>
    <m/>
    <m/>
    <m/>
    <m/>
    <m/>
    <m/>
    <m/>
    <m/>
    <m/>
    <m/>
    <m/>
    <m/>
    <m/>
    <m/>
    <s v="Protocol"/>
    <n v="0"/>
    <n v="5.36"/>
  </r>
  <r>
    <x v="0"/>
    <x v="26"/>
    <x v="5"/>
    <x v="11"/>
    <m/>
    <m/>
    <m/>
    <m/>
    <m/>
    <m/>
    <m/>
    <m/>
    <m/>
    <m/>
    <m/>
    <m/>
    <m/>
    <m/>
    <m/>
    <m/>
    <m/>
    <m/>
    <m/>
    <m/>
    <m/>
    <m/>
    <m/>
    <m/>
    <m/>
    <m/>
    <m/>
    <s v="Protocol"/>
    <n v="0"/>
    <n v="19"/>
  </r>
  <r>
    <x v="0"/>
    <x v="26"/>
    <x v="2"/>
    <x v="12"/>
    <m/>
    <m/>
    <m/>
    <m/>
    <m/>
    <m/>
    <m/>
    <m/>
    <m/>
    <m/>
    <m/>
    <m/>
    <m/>
    <m/>
    <m/>
    <m/>
    <m/>
    <m/>
    <m/>
    <m/>
    <m/>
    <m/>
    <m/>
    <m/>
    <m/>
    <m/>
    <m/>
    <s v="Protocol"/>
    <n v="0"/>
    <n v="14.79"/>
  </r>
  <r>
    <x v="0"/>
    <x v="26"/>
    <x v="4"/>
    <x v="16"/>
    <m/>
    <m/>
    <m/>
    <m/>
    <m/>
    <m/>
    <m/>
    <m/>
    <m/>
    <m/>
    <m/>
    <m/>
    <m/>
    <m/>
    <m/>
    <m/>
    <m/>
    <m/>
    <m/>
    <m/>
    <m/>
    <m/>
    <m/>
    <m/>
    <m/>
    <m/>
    <m/>
    <s v="Protocol"/>
    <n v="0"/>
    <n v="0"/>
  </r>
  <r>
    <x v="0"/>
    <x v="26"/>
    <x v="3"/>
    <x v="18"/>
    <m/>
    <m/>
    <m/>
    <m/>
    <m/>
    <m/>
    <m/>
    <m/>
    <m/>
    <m/>
    <m/>
    <m/>
    <m/>
    <m/>
    <m/>
    <m/>
    <m/>
    <m/>
    <m/>
    <m/>
    <m/>
    <m/>
    <m/>
    <m/>
    <m/>
    <m/>
    <m/>
    <s v="Protocol"/>
    <n v="0"/>
    <n v="31.31"/>
  </r>
  <r>
    <x v="0"/>
    <x v="28"/>
    <x v="0"/>
    <x v="1"/>
    <m/>
    <m/>
    <m/>
    <m/>
    <m/>
    <m/>
    <m/>
    <m/>
    <m/>
    <m/>
    <m/>
    <m/>
    <m/>
    <m/>
    <m/>
    <m/>
    <m/>
    <m/>
    <m/>
    <m/>
    <m/>
    <m/>
    <m/>
    <m/>
    <m/>
    <m/>
    <m/>
    <s v="Protocol"/>
    <n v="0"/>
    <n v="1.1499999999999999"/>
  </r>
  <r>
    <x v="0"/>
    <x v="28"/>
    <x v="2"/>
    <x v="3"/>
    <m/>
    <m/>
    <m/>
    <m/>
    <m/>
    <m/>
    <m/>
    <m/>
    <m/>
    <m/>
    <m/>
    <m/>
    <m/>
    <m/>
    <m/>
    <m/>
    <m/>
    <m/>
    <m/>
    <m/>
    <m/>
    <m/>
    <m/>
    <m/>
    <m/>
    <m/>
    <m/>
    <s v="Protocol"/>
    <n v="0"/>
    <n v="2.66"/>
  </r>
  <r>
    <x v="0"/>
    <x v="28"/>
    <x v="2"/>
    <x v="4"/>
    <m/>
    <m/>
    <m/>
    <m/>
    <m/>
    <m/>
    <m/>
    <m/>
    <m/>
    <m/>
    <m/>
    <m/>
    <m/>
    <m/>
    <m/>
    <m/>
    <m/>
    <m/>
    <m/>
    <m/>
    <m/>
    <m/>
    <m/>
    <m/>
    <m/>
    <m/>
    <m/>
    <s v="Protocol"/>
    <n v="0"/>
    <n v="0"/>
  </r>
  <r>
    <x v="0"/>
    <x v="28"/>
    <x v="3"/>
    <x v="6"/>
    <m/>
    <m/>
    <m/>
    <m/>
    <m/>
    <m/>
    <m/>
    <m/>
    <m/>
    <m/>
    <m/>
    <m/>
    <m/>
    <m/>
    <m/>
    <m/>
    <m/>
    <m/>
    <m/>
    <m/>
    <m/>
    <m/>
    <m/>
    <m/>
    <m/>
    <m/>
    <m/>
    <s v="Protocol"/>
    <n v="0"/>
    <n v="5.93"/>
  </r>
  <r>
    <x v="0"/>
    <x v="28"/>
    <x v="4"/>
    <x v="9"/>
    <m/>
    <m/>
    <m/>
    <m/>
    <m/>
    <m/>
    <m/>
    <m/>
    <m/>
    <m/>
    <m/>
    <m/>
    <m/>
    <m/>
    <m/>
    <m/>
    <m/>
    <m/>
    <m/>
    <m/>
    <m/>
    <m/>
    <m/>
    <m/>
    <m/>
    <m/>
    <m/>
    <s v="Protocol"/>
    <n v="0"/>
    <n v="1.31"/>
  </r>
  <r>
    <x v="0"/>
    <x v="28"/>
    <x v="4"/>
    <x v="10"/>
    <m/>
    <m/>
    <m/>
    <m/>
    <m/>
    <m/>
    <m/>
    <m/>
    <m/>
    <m/>
    <m/>
    <m/>
    <m/>
    <m/>
    <m/>
    <m/>
    <m/>
    <m/>
    <m/>
    <m/>
    <m/>
    <m/>
    <m/>
    <m/>
    <m/>
    <m/>
    <m/>
    <s v="Protocol"/>
    <n v="0"/>
    <n v="3.87"/>
  </r>
  <r>
    <x v="0"/>
    <x v="28"/>
    <x v="5"/>
    <x v="11"/>
    <m/>
    <m/>
    <m/>
    <m/>
    <m/>
    <m/>
    <m/>
    <m/>
    <m/>
    <m/>
    <m/>
    <m/>
    <m/>
    <m/>
    <m/>
    <m/>
    <m/>
    <m/>
    <m/>
    <m/>
    <m/>
    <m/>
    <m/>
    <m/>
    <m/>
    <m/>
    <m/>
    <s v="Protocol"/>
    <n v="0"/>
    <n v="45.21"/>
  </r>
  <r>
    <x v="0"/>
    <x v="28"/>
    <x v="6"/>
    <x v="13"/>
    <m/>
    <m/>
    <m/>
    <m/>
    <m/>
    <m/>
    <m/>
    <m/>
    <m/>
    <m/>
    <m/>
    <m/>
    <m/>
    <m/>
    <m/>
    <m/>
    <m/>
    <m/>
    <m/>
    <m/>
    <m/>
    <m/>
    <m/>
    <m/>
    <m/>
    <m/>
    <m/>
    <s v="Protocol"/>
    <n v="0"/>
    <n v="27.52"/>
  </r>
  <r>
    <x v="0"/>
    <x v="28"/>
    <x v="4"/>
    <x v="15"/>
    <m/>
    <m/>
    <m/>
    <m/>
    <m/>
    <m/>
    <m/>
    <m/>
    <m/>
    <m/>
    <m/>
    <m/>
    <m/>
    <m/>
    <m/>
    <m/>
    <m/>
    <m/>
    <m/>
    <m/>
    <m/>
    <m/>
    <m/>
    <m/>
    <m/>
    <m/>
    <m/>
    <s v="Protocol"/>
    <n v="0"/>
    <n v="25.6"/>
  </r>
  <r>
    <x v="0"/>
    <x v="28"/>
    <x v="4"/>
    <x v="16"/>
    <m/>
    <m/>
    <m/>
    <m/>
    <m/>
    <m/>
    <m/>
    <m/>
    <m/>
    <m/>
    <m/>
    <m/>
    <m/>
    <m/>
    <m/>
    <m/>
    <m/>
    <m/>
    <m/>
    <m/>
    <m/>
    <m/>
    <m/>
    <m/>
    <m/>
    <m/>
    <m/>
    <s v="Protocol"/>
    <n v="0"/>
    <n v="0"/>
  </r>
  <r>
    <x v="0"/>
    <x v="28"/>
    <x v="7"/>
    <x v="17"/>
    <m/>
    <m/>
    <m/>
    <m/>
    <m/>
    <m/>
    <m/>
    <m/>
    <m/>
    <m/>
    <m/>
    <m/>
    <m/>
    <m/>
    <m/>
    <m/>
    <m/>
    <m/>
    <m/>
    <m/>
    <m/>
    <m/>
    <m/>
    <m/>
    <m/>
    <m/>
    <m/>
    <s v="Protocol"/>
    <n v="0"/>
    <n v="11.46"/>
  </r>
  <r>
    <x v="0"/>
    <x v="28"/>
    <x v="3"/>
    <x v="18"/>
    <m/>
    <m/>
    <m/>
    <m/>
    <m/>
    <m/>
    <m/>
    <m/>
    <m/>
    <m/>
    <m/>
    <m/>
    <m/>
    <m/>
    <m/>
    <m/>
    <m/>
    <m/>
    <m/>
    <m/>
    <m/>
    <m/>
    <m/>
    <m/>
    <m/>
    <m/>
    <m/>
    <s v="Protocol"/>
    <n v="0"/>
    <n v="12.18"/>
  </r>
  <r>
    <x v="0"/>
    <x v="29"/>
    <x v="2"/>
    <x v="4"/>
    <m/>
    <m/>
    <m/>
    <m/>
    <m/>
    <m/>
    <m/>
    <m/>
    <m/>
    <m/>
    <m/>
    <m/>
    <m/>
    <m/>
    <m/>
    <m/>
    <m/>
    <m/>
    <m/>
    <m/>
    <m/>
    <m/>
    <m/>
    <m/>
    <m/>
    <m/>
    <m/>
    <s v="Protocol"/>
    <n v="0"/>
    <n v="7.81"/>
  </r>
  <r>
    <x v="0"/>
    <x v="29"/>
    <x v="4"/>
    <x v="9"/>
    <m/>
    <m/>
    <m/>
    <m/>
    <m/>
    <m/>
    <m/>
    <m/>
    <m/>
    <m/>
    <m/>
    <m/>
    <m/>
    <m/>
    <m/>
    <m/>
    <m/>
    <m/>
    <m/>
    <m/>
    <m/>
    <m/>
    <m/>
    <m/>
    <m/>
    <m/>
    <m/>
    <s v="Protocol"/>
    <n v="0"/>
    <n v="4.71"/>
  </r>
  <r>
    <x v="0"/>
    <x v="29"/>
    <x v="5"/>
    <x v="11"/>
    <m/>
    <m/>
    <m/>
    <m/>
    <m/>
    <m/>
    <m/>
    <m/>
    <m/>
    <m/>
    <m/>
    <m/>
    <m/>
    <m/>
    <m/>
    <m/>
    <m/>
    <m/>
    <m/>
    <m/>
    <m/>
    <m/>
    <m/>
    <m/>
    <m/>
    <m/>
    <m/>
    <s v="Protocol"/>
    <n v="0"/>
    <n v="17.829999999999998"/>
  </r>
  <r>
    <x v="0"/>
    <x v="29"/>
    <x v="4"/>
    <x v="16"/>
    <m/>
    <m/>
    <m/>
    <m/>
    <m/>
    <m/>
    <m/>
    <m/>
    <m/>
    <m/>
    <m/>
    <m/>
    <m/>
    <m/>
    <m/>
    <m/>
    <m/>
    <m/>
    <m/>
    <m/>
    <m/>
    <m/>
    <m/>
    <m/>
    <m/>
    <m/>
    <m/>
    <s v="Protocol"/>
    <n v="0"/>
    <n v="1.96"/>
  </r>
  <r>
    <x v="0"/>
    <x v="29"/>
    <x v="3"/>
    <x v="18"/>
    <m/>
    <m/>
    <m/>
    <m/>
    <m/>
    <m/>
    <m/>
    <m/>
    <m/>
    <m/>
    <m/>
    <m/>
    <m/>
    <m/>
    <m/>
    <m/>
    <m/>
    <m/>
    <m/>
    <m/>
    <m/>
    <m/>
    <m/>
    <m/>
    <m/>
    <m/>
    <m/>
    <s v="Protocol"/>
    <n v="0"/>
    <n v="16.98"/>
  </r>
  <r>
    <x v="1"/>
    <x v="1"/>
    <x v="1"/>
    <x v="20"/>
    <m/>
    <m/>
    <m/>
    <m/>
    <m/>
    <m/>
    <m/>
    <m/>
    <m/>
    <m/>
    <m/>
    <m/>
    <m/>
    <m/>
    <m/>
    <m/>
    <m/>
    <m/>
    <m/>
    <m/>
    <m/>
    <m/>
    <m/>
    <m/>
    <m/>
    <m/>
    <m/>
    <s v="PlannedLoss"/>
    <n v="230.19"/>
    <n v="0"/>
  </r>
  <r>
    <x v="1"/>
    <x v="1"/>
    <x v="0"/>
    <x v="21"/>
    <m/>
    <m/>
    <m/>
    <m/>
    <m/>
    <m/>
    <m/>
    <m/>
    <m/>
    <m/>
    <m/>
    <m/>
    <m/>
    <m/>
    <m/>
    <m/>
    <m/>
    <m/>
    <m/>
    <m/>
    <m/>
    <m/>
    <m/>
    <m/>
    <m/>
    <m/>
    <m/>
    <s v="PlannedLoss"/>
    <n v="10.16"/>
    <n v="0"/>
  </r>
  <r>
    <x v="1"/>
    <x v="1"/>
    <x v="0"/>
    <x v="22"/>
    <m/>
    <m/>
    <m/>
    <m/>
    <m/>
    <m/>
    <m/>
    <m/>
    <m/>
    <m/>
    <m/>
    <m/>
    <m/>
    <m/>
    <m/>
    <m/>
    <m/>
    <m/>
    <m/>
    <m/>
    <m/>
    <m/>
    <m/>
    <m/>
    <m/>
    <m/>
    <m/>
    <s v="PlannedLoss"/>
    <n v="131.80000000000001"/>
    <n v="0"/>
  </r>
  <r>
    <x v="1"/>
    <x v="1"/>
    <x v="0"/>
    <x v="23"/>
    <m/>
    <m/>
    <m/>
    <m/>
    <m/>
    <m/>
    <m/>
    <m/>
    <m/>
    <m/>
    <m/>
    <m/>
    <m/>
    <m/>
    <m/>
    <m/>
    <m/>
    <m/>
    <m/>
    <m/>
    <m/>
    <m/>
    <m/>
    <m/>
    <m/>
    <m/>
    <m/>
    <s v="PlannedLoss"/>
    <n v="35.92"/>
    <n v="0"/>
  </r>
  <r>
    <x v="1"/>
    <x v="1"/>
    <x v="8"/>
    <x v="24"/>
    <m/>
    <m/>
    <m/>
    <m/>
    <m/>
    <m/>
    <m/>
    <m/>
    <m/>
    <m/>
    <m/>
    <m/>
    <m/>
    <m/>
    <m/>
    <m/>
    <m/>
    <m/>
    <m/>
    <m/>
    <m/>
    <m/>
    <m/>
    <m/>
    <m/>
    <m/>
    <m/>
    <s v="PlannedLoss"/>
    <n v="405.97"/>
    <n v="0"/>
  </r>
  <r>
    <x v="1"/>
    <x v="1"/>
    <x v="8"/>
    <x v="25"/>
    <m/>
    <m/>
    <m/>
    <m/>
    <m/>
    <m/>
    <m/>
    <m/>
    <m/>
    <m/>
    <m/>
    <m/>
    <m/>
    <m/>
    <m/>
    <m/>
    <m/>
    <m/>
    <m/>
    <m/>
    <m/>
    <m/>
    <m/>
    <m/>
    <m/>
    <m/>
    <m/>
    <s v="PlannedLoss"/>
    <n v="325.45999999999998"/>
    <n v="0"/>
  </r>
  <r>
    <x v="1"/>
    <x v="1"/>
    <x v="1"/>
    <x v="26"/>
    <m/>
    <m/>
    <m/>
    <m/>
    <m/>
    <m/>
    <m/>
    <m/>
    <m/>
    <m/>
    <m/>
    <m/>
    <m/>
    <m/>
    <m/>
    <m/>
    <m/>
    <m/>
    <m/>
    <m/>
    <m/>
    <m/>
    <m/>
    <m/>
    <m/>
    <m/>
    <m/>
    <s v="PlannedLoss"/>
    <n v="505.22"/>
    <n v="0"/>
  </r>
  <r>
    <x v="1"/>
    <x v="1"/>
    <x v="8"/>
    <x v="27"/>
    <m/>
    <m/>
    <m/>
    <m/>
    <m/>
    <m/>
    <m/>
    <m/>
    <m/>
    <m/>
    <m/>
    <m/>
    <m/>
    <m/>
    <m/>
    <m/>
    <m/>
    <m/>
    <m/>
    <m/>
    <m/>
    <m/>
    <m/>
    <m/>
    <m/>
    <m/>
    <m/>
    <s v="PlannedLoss"/>
    <n v="42.25"/>
    <n v="0"/>
  </r>
  <r>
    <x v="1"/>
    <x v="1"/>
    <x v="1"/>
    <x v="28"/>
    <m/>
    <m/>
    <m/>
    <m/>
    <m/>
    <m/>
    <m/>
    <m/>
    <m/>
    <m/>
    <m/>
    <m/>
    <m/>
    <m/>
    <m/>
    <m/>
    <m/>
    <m/>
    <m/>
    <m/>
    <m/>
    <m/>
    <m/>
    <m/>
    <m/>
    <m/>
    <m/>
    <s v="PlannedLoss"/>
    <n v="21.62"/>
    <n v="0"/>
  </r>
  <r>
    <x v="1"/>
    <x v="1"/>
    <x v="0"/>
    <x v="29"/>
    <m/>
    <m/>
    <m/>
    <m/>
    <m/>
    <m/>
    <m/>
    <m/>
    <m/>
    <m/>
    <m/>
    <m/>
    <m/>
    <m/>
    <m/>
    <m/>
    <m/>
    <m/>
    <m/>
    <m/>
    <m/>
    <m/>
    <m/>
    <m/>
    <m/>
    <m/>
    <m/>
    <s v="PlannedLoss"/>
    <n v="231.01"/>
    <n v="0"/>
  </r>
  <r>
    <x v="1"/>
    <x v="1"/>
    <x v="9"/>
    <x v="30"/>
    <m/>
    <m/>
    <m/>
    <m/>
    <m/>
    <m/>
    <m/>
    <m/>
    <m/>
    <m/>
    <m/>
    <m/>
    <m/>
    <m/>
    <m/>
    <m/>
    <m/>
    <m/>
    <m/>
    <m/>
    <m/>
    <m/>
    <m/>
    <m/>
    <m/>
    <m/>
    <m/>
    <s v="PlannedLoss"/>
    <n v="398.55"/>
    <n v="0"/>
  </r>
  <r>
    <x v="1"/>
    <x v="1"/>
    <x v="1"/>
    <x v="31"/>
    <m/>
    <m/>
    <m/>
    <m/>
    <m/>
    <m/>
    <m/>
    <m/>
    <m/>
    <m/>
    <m/>
    <m/>
    <m/>
    <m/>
    <m/>
    <m/>
    <m/>
    <m/>
    <m/>
    <m/>
    <m/>
    <m/>
    <m/>
    <m/>
    <m/>
    <m/>
    <m/>
    <s v="PlannedLoss"/>
    <n v="488.22"/>
    <n v="0"/>
  </r>
  <r>
    <x v="1"/>
    <x v="1"/>
    <x v="4"/>
    <x v="32"/>
    <m/>
    <m/>
    <m/>
    <m/>
    <m/>
    <m/>
    <m/>
    <m/>
    <m/>
    <m/>
    <m/>
    <m/>
    <m/>
    <m/>
    <m/>
    <m/>
    <m/>
    <m/>
    <m/>
    <m/>
    <m/>
    <m/>
    <m/>
    <m/>
    <m/>
    <m/>
    <m/>
    <s v="PlannedLoss"/>
    <n v="17.68"/>
    <n v="0"/>
  </r>
  <r>
    <x v="1"/>
    <x v="1"/>
    <x v="5"/>
    <x v="33"/>
    <m/>
    <m/>
    <m/>
    <m/>
    <m/>
    <m/>
    <m/>
    <m/>
    <m/>
    <m/>
    <m/>
    <m/>
    <m/>
    <m/>
    <m/>
    <m/>
    <m/>
    <m/>
    <m/>
    <m/>
    <m/>
    <m/>
    <m/>
    <m/>
    <m/>
    <m/>
    <m/>
    <s v="PlannedLoss"/>
    <n v="202.08"/>
    <n v="0"/>
  </r>
  <r>
    <x v="1"/>
    <x v="1"/>
    <x v="8"/>
    <x v="34"/>
    <m/>
    <m/>
    <m/>
    <m/>
    <m/>
    <m/>
    <m/>
    <m/>
    <m/>
    <m/>
    <m/>
    <m/>
    <m/>
    <m/>
    <m/>
    <m/>
    <m/>
    <m/>
    <m/>
    <m/>
    <m/>
    <m/>
    <m/>
    <m/>
    <m/>
    <m/>
    <m/>
    <s v="PlannedLoss"/>
    <n v="75.11"/>
    <n v="0"/>
  </r>
  <r>
    <x v="1"/>
    <x v="1"/>
    <x v="5"/>
    <x v="35"/>
    <m/>
    <m/>
    <m/>
    <m/>
    <m/>
    <m/>
    <m/>
    <m/>
    <m/>
    <m/>
    <m/>
    <m/>
    <m/>
    <m/>
    <m/>
    <m/>
    <m/>
    <m/>
    <m/>
    <m/>
    <m/>
    <m/>
    <m/>
    <m/>
    <m/>
    <m/>
    <m/>
    <s v="PlannedLoss"/>
    <n v="332.91"/>
    <n v="0"/>
  </r>
  <r>
    <x v="1"/>
    <x v="2"/>
    <x v="1"/>
    <x v="20"/>
    <m/>
    <m/>
    <m/>
    <m/>
    <m/>
    <m/>
    <m/>
    <m/>
    <m/>
    <m/>
    <m/>
    <m/>
    <m/>
    <m/>
    <m/>
    <m/>
    <m/>
    <m/>
    <m/>
    <m/>
    <m/>
    <m/>
    <m/>
    <m/>
    <m/>
    <m/>
    <m/>
    <s v="PlannedLoss"/>
    <n v="7.29"/>
    <n v="7.29"/>
  </r>
  <r>
    <x v="1"/>
    <x v="2"/>
    <x v="0"/>
    <x v="21"/>
    <m/>
    <m/>
    <m/>
    <m/>
    <m/>
    <m/>
    <m/>
    <m/>
    <m/>
    <m/>
    <m/>
    <m/>
    <m/>
    <m/>
    <m/>
    <m/>
    <m/>
    <m/>
    <m/>
    <m/>
    <m/>
    <m/>
    <m/>
    <m/>
    <m/>
    <m/>
    <m/>
    <s v="PlannedLoss"/>
    <n v="11.23"/>
    <n v="11.23"/>
  </r>
  <r>
    <x v="1"/>
    <x v="2"/>
    <x v="0"/>
    <x v="22"/>
    <m/>
    <m/>
    <m/>
    <m/>
    <m/>
    <m/>
    <m/>
    <m/>
    <m/>
    <m/>
    <m/>
    <m/>
    <m/>
    <m/>
    <m/>
    <m/>
    <m/>
    <m/>
    <m/>
    <m/>
    <m/>
    <m/>
    <m/>
    <m/>
    <m/>
    <m/>
    <m/>
    <s v="PlannedLoss"/>
    <n v="20.260000000000002"/>
    <n v="20.260000000000002"/>
  </r>
  <r>
    <x v="1"/>
    <x v="2"/>
    <x v="0"/>
    <x v="23"/>
    <m/>
    <m/>
    <m/>
    <m/>
    <m/>
    <m/>
    <m/>
    <m/>
    <m/>
    <m/>
    <m/>
    <m/>
    <m/>
    <m/>
    <m/>
    <m/>
    <m/>
    <m/>
    <m/>
    <m/>
    <m/>
    <m/>
    <m/>
    <m/>
    <m/>
    <m/>
    <m/>
    <s v="PlannedLoss"/>
    <n v="23.23"/>
    <n v="23.23"/>
  </r>
  <r>
    <x v="1"/>
    <x v="2"/>
    <x v="8"/>
    <x v="24"/>
    <m/>
    <m/>
    <m/>
    <m/>
    <m/>
    <m/>
    <m/>
    <m/>
    <m/>
    <m/>
    <m/>
    <m/>
    <m/>
    <m/>
    <m/>
    <m/>
    <m/>
    <m/>
    <m/>
    <m/>
    <m/>
    <m/>
    <m/>
    <m/>
    <m/>
    <m/>
    <m/>
    <s v="PlannedLoss"/>
    <n v="24.77"/>
    <n v="24.77"/>
  </r>
  <r>
    <x v="1"/>
    <x v="2"/>
    <x v="8"/>
    <x v="25"/>
    <m/>
    <m/>
    <m/>
    <m/>
    <m/>
    <m/>
    <m/>
    <m/>
    <m/>
    <m/>
    <m/>
    <m/>
    <m/>
    <m/>
    <m/>
    <m/>
    <m/>
    <m/>
    <m/>
    <m/>
    <m/>
    <m/>
    <m/>
    <m/>
    <m/>
    <m/>
    <m/>
    <s v="PlannedLoss"/>
    <n v="15.57"/>
    <n v="15.57"/>
  </r>
  <r>
    <x v="1"/>
    <x v="2"/>
    <x v="1"/>
    <x v="26"/>
    <m/>
    <m/>
    <m/>
    <m/>
    <m/>
    <m/>
    <m/>
    <m/>
    <m/>
    <m/>
    <m/>
    <m/>
    <m/>
    <m/>
    <m/>
    <m/>
    <m/>
    <m/>
    <m/>
    <m/>
    <m/>
    <m/>
    <m/>
    <m/>
    <m/>
    <m/>
    <m/>
    <s v="PlannedLoss"/>
    <n v="341.59"/>
    <n v="341.59"/>
  </r>
  <r>
    <x v="1"/>
    <x v="2"/>
    <x v="8"/>
    <x v="27"/>
    <m/>
    <m/>
    <m/>
    <m/>
    <m/>
    <m/>
    <m/>
    <m/>
    <m/>
    <m/>
    <m/>
    <m/>
    <m/>
    <m/>
    <m/>
    <m/>
    <m/>
    <m/>
    <m/>
    <m/>
    <m/>
    <m/>
    <m/>
    <m/>
    <m/>
    <m/>
    <m/>
    <s v="PlannedLoss"/>
    <n v="7.29"/>
    <n v="7.29"/>
  </r>
  <r>
    <x v="1"/>
    <x v="2"/>
    <x v="1"/>
    <x v="28"/>
    <m/>
    <m/>
    <m/>
    <m/>
    <m/>
    <m/>
    <m/>
    <m/>
    <m/>
    <m/>
    <m/>
    <m/>
    <m/>
    <m/>
    <m/>
    <m/>
    <m/>
    <m/>
    <m/>
    <m/>
    <m/>
    <m/>
    <m/>
    <m/>
    <m/>
    <m/>
    <m/>
    <s v="PlannedLoss"/>
    <n v="32.33"/>
    <n v="32.33"/>
  </r>
  <r>
    <x v="1"/>
    <x v="2"/>
    <x v="0"/>
    <x v="29"/>
    <m/>
    <m/>
    <m/>
    <m/>
    <m/>
    <m/>
    <m/>
    <m/>
    <m/>
    <m/>
    <m/>
    <m/>
    <m/>
    <m/>
    <m/>
    <m/>
    <m/>
    <m/>
    <m/>
    <m/>
    <m/>
    <m/>
    <m/>
    <m/>
    <m/>
    <m/>
    <m/>
    <s v="PlannedLoss"/>
    <n v="16.420000000000002"/>
    <n v="16.420000000000002"/>
  </r>
  <r>
    <x v="1"/>
    <x v="2"/>
    <x v="9"/>
    <x v="30"/>
    <m/>
    <m/>
    <m/>
    <m/>
    <m/>
    <m/>
    <m/>
    <m/>
    <m/>
    <m/>
    <m/>
    <m/>
    <m/>
    <m/>
    <m/>
    <m/>
    <m/>
    <m/>
    <m/>
    <m/>
    <m/>
    <m/>
    <m/>
    <m/>
    <m/>
    <m/>
    <m/>
    <s v="PlannedLoss"/>
    <n v="275"/>
    <n v="275"/>
  </r>
  <r>
    <x v="1"/>
    <x v="2"/>
    <x v="1"/>
    <x v="31"/>
    <m/>
    <m/>
    <m/>
    <m/>
    <m/>
    <m/>
    <m/>
    <m/>
    <m/>
    <m/>
    <m/>
    <m/>
    <m/>
    <m/>
    <m/>
    <m/>
    <m/>
    <m/>
    <m/>
    <m/>
    <m/>
    <m/>
    <m/>
    <m/>
    <m/>
    <m/>
    <m/>
    <s v="PlannedLoss"/>
    <n v="361.54"/>
    <n v="361.54"/>
  </r>
  <r>
    <x v="1"/>
    <x v="2"/>
    <x v="4"/>
    <x v="32"/>
    <m/>
    <m/>
    <m/>
    <m/>
    <m/>
    <m/>
    <m/>
    <m/>
    <m/>
    <m/>
    <m/>
    <m/>
    <m/>
    <m/>
    <m/>
    <m/>
    <m/>
    <m/>
    <m/>
    <m/>
    <m/>
    <m/>
    <m/>
    <m/>
    <m/>
    <m/>
    <m/>
    <s v="PlannedLoss"/>
    <n v="8.99"/>
    <n v="8.99"/>
  </r>
  <r>
    <x v="1"/>
    <x v="2"/>
    <x v="5"/>
    <x v="33"/>
    <m/>
    <m/>
    <m/>
    <m/>
    <m/>
    <m/>
    <m/>
    <m/>
    <m/>
    <m/>
    <m/>
    <m/>
    <m/>
    <m/>
    <m/>
    <m/>
    <m/>
    <m/>
    <m/>
    <m/>
    <m/>
    <m/>
    <m/>
    <m/>
    <m/>
    <m/>
    <m/>
    <s v="PlannedLoss"/>
    <n v="78.67"/>
    <n v="78.67"/>
  </r>
  <r>
    <x v="1"/>
    <x v="2"/>
    <x v="8"/>
    <x v="34"/>
    <m/>
    <m/>
    <m/>
    <m/>
    <m/>
    <m/>
    <m/>
    <m/>
    <m/>
    <m/>
    <m/>
    <m/>
    <m/>
    <m/>
    <m/>
    <m/>
    <m/>
    <m/>
    <m/>
    <m/>
    <m/>
    <m/>
    <m/>
    <m/>
    <m/>
    <m/>
    <m/>
    <s v="PlannedLoss"/>
    <n v="161.24"/>
    <n v="161.24"/>
  </r>
  <r>
    <x v="1"/>
    <x v="2"/>
    <x v="5"/>
    <x v="35"/>
    <m/>
    <m/>
    <m/>
    <m/>
    <m/>
    <m/>
    <m/>
    <m/>
    <m/>
    <m/>
    <m/>
    <m/>
    <m/>
    <m/>
    <m/>
    <m/>
    <m/>
    <m/>
    <m/>
    <m/>
    <m/>
    <m/>
    <m/>
    <m/>
    <m/>
    <m/>
    <m/>
    <s v="PlannedLoss"/>
    <n v="503.09"/>
    <n v="503.09"/>
  </r>
  <r>
    <x v="1"/>
    <x v="2"/>
    <x v="4"/>
    <x v="36"/>
    <m/>
    <m/>
    <m/>
    <m/>
    <m/>
    <m/>
    <m/>
    <m/>
    <m/>
    <m/>
    <m/>
    <m/>
    <m/>
    <m/>
    <m/>
    <m/>
    <m/>
    <m/>
    <m/>
    <m/>
    <m/>
    <m/>
    <m/>
    <m/>
    <m/>
    <m/>
    <m/>
    <s v="PlannedLoss"/>
    <n v="6.87"/>
    <n v="6.87"/>
  </r>
  <r>
    <x v="1"/>
    <x v="2"/>
    <x v="10"/>
    <x v="37"/>
    <m/>
    <m/>
    <m/>
    <m/>
    <m/>
    <m/>
    <m/>
    <m/>
    <m/>
    <m/>
    <m/>
    <m/>
    <m/>
    <m/>
    <m/>
    <m/>
    <m/>
    <m/>
    <m/>
    <m/>
    <m/>
    <m/>
    <m/>
    <m/>
    <m/>
    <m/>
    <m/>
    <s v="PlannedLoss"/>
    <n v="128.33000000000001"/>
    <n v="128.33000000000001"/>
  </r>
  <r>
    <x v="1"/>
    <x v="2"/>
    <x v="10"/>
    <x v="38"/>
    <m/>
    <m/>
    <m/>
    <m/>
    <m/>
    <m/>
    <m/>
    <m/>
    <m/>
    <m/>
    <m/>
    <m/>
    <m/>
    <m/>
    <m/>
    <m/>
    <m/>
    <m/>
    <m/>
    <m/>
    <m/>
    <m/>
    <m/>
    <m/>
    <m/>
    <m/>
    <m/>
    <s v="PlannedLoss"/>
    <n v="17.37"/>
    <n v="17.37"/>
  </r>
  <r>
    <x v="1"/>
    <x v="2"/>
    <x v="2"/>
    <x v="39"/>
    <m/>
    <m/>
    <m/>
    <m/>
    <m/>
    <m/>
    <m/>
    <m/>
    <m/>
    <m/>
    <m/>
    <m/>
    <m/>
    <m/>
    <m/>
    <m/>
    <m/>
    <m/>
    <m/>
    <m/>
    <m/>
    <m/>
    <m/>
    <m/>
    <m/>
    <m/>
    <m/>
    <s v="PlannedLoss"/>
    <n v="22.27"/>
    <n v="29.67"/>
  </r>
  <r>
    <x v="1"/>
    <x v="2"/>
    <x v="10"/>
    <x v="40"/>
    <m/>
    <m/>
    <m/>
    <m/>
    <m/>
    <m/>
    <m/>
    <m/>
    <m/>
    <m/>
    <m/>
    <m/>
    <m/>
    <m/>
    <m/>
    <m/>
    <m/>
    <m/>
    <m/>
    <m/>
    <m/>
    <m/>
    <m/>
    <m/>
    <m/>
    <m/>
    <m/>
    <s v="PlannedLoss"/>
    <n v="17.68"/>
    <n v="17.68"/>
  </r>
  <r>
    <x v="1"/>
    <x v="4"/>
    <x v="1"/>
    <x v="20"/>
    <m/>
    <m/>
    <m/>
    <m/>
    <m/>
    <m/>
    <m/>
    <m/>
    <m/>
    <m/>
    <m/>
    <m/>
    <m/>
    <m/>
    <m/>
    <m/>
    <m/>
    <m/>
    <m/>
    <m/>
    <m/>
    <m/>
    <m/>
    <m/>
    <m/>
    <m/>
    <m/>
    <s v="PlannedLoss"/>
    <n v="201.32"/>
    <n v="0"/>
  </r>
  <r>
    <x v="1"/>
    <x v="4"/>
    <x v="0"/>
    <x v="21"/>
    <m/>
    <m/>
    <m/>
    <m/>
    <m/>
    <m/>
    <m/>
    <m/>
    <m/>
    <m/>
    <m/>
    <m/>
    <m/>
    <m/>
    <m/>
    <m/>
    <m/>
    <m/>
    <m/>
    <m/>
    <m/>
    <m/>
    <m/>
    <m/>
    <m/>
    <m/>
    <m/>
    <s v="PlannedLoss"/>
    <n v="12.12"/>
    <n v="0"/>
  </r>
  <r>
    <x v="1"/>
    <x v="4"/>
    <x v="0"/>
    <x v="22"/>
    <m/>
    <m/>
    <m/>
    <m/>
    <m/>
    <m/>
    <m/>
    <m/>
    <m/>
    <m/>
    <m/>
    <m/>
    <m/>
    <m/>
    <m/>
    <m/>
    <m/>
    <m/>
    <m/>
    <m/>
    <m/>
    <m/>
    <m/>
    <m/>
    <m/>
    <m/>
    <m/>
    <s v="PlannedLoss"/>
    <n v="58.21"/>
    <n v="0"/>
  </r>
  <r>
    <x v="1"/>
    <x v="4"/>
    <x v="0"/>
    <x v="23"/>
    <m/>
    <m/>
    <m/>
    <m/>
    <m/>
    <m/>
    <m/>
    <m/>
    <m/>
    <m/>
    <m/>
    <m/>
    <m/>
    <m/>
    <m/>
    <m/>
    <m/>
    <m/>
    <m/>
    <m/>
    <m/>
    <m/>
    <m/>
    <m/>
    <m/>
    <m/>
    <m/>
    <s v="PlannedLoss"/>
    <n v="8.39"/>
    <n v="0"/>
  </r>
  <r>
    <x v="1"/>
    <x v="4"/>
    <x v="8"/>
    <x v="24"/>
    <m/>
    <m/>
    <m/>
    <m/>
    <m/>
    <m/>
    <m/>
    <m/>
    <m/>
    <m/>
    <m/>
    <m/>
    <m/>
    <m/>
    <m/>
    <m/>
    <m/>
    <m/>
    <m/>
    <m/>
    <m/>
    <m/>
    <m/>
    <m/>
    <m/>
    <m/>
    <m/>
    <s v="PlannedLoss"/>
    <n v="188.04"/>
    <n v="0"/>
  </r>
  <r>
    <x v="1"/>
    <x v="4"/>
    <x v="8"/>
    <x v="25"/>
    <m/>
    <m/>
    <m/>
    <m/>
    <m/>
    <m/>
    <m/>
    <m/>
    <m/>
    <m/>
    <m/>
    <m/>
    <m/>
    <m/>
    <m/>
    <m/>
    <m/>
    <m/>
    <m/>
    <m/>
    <m/>
    <m/>
    <m/>
    <m/>
    <m/>
    <m/>
    <m/>
    <s v="PlannedLoss"/>
    <n v="84.34"/>
    <n v="0"/>
  </r>
  <r>
    <x v="1"/>
    <x v="4"/>
    <x v="1"/>
    <x v="26"/>
    <m/>
    <m/>
    <m/>
    <m/>
    <m/>
    <m/>
    <m/>
    <m/>
    <m/>
    <m/>
    <m/>
    <m/>
    <m/>
    <m/>
    <m/>
    <m/>
    <m/>
    <m/>
    <m/>
    <m/>
    <m/>
    <m/>
    <m/>
    <m/>
    <m/>
    <m/>
    <m/>
    <s v="PlannedLoss"/>
    <n v="166.78"/>
    <n v="0"/>
  </r>
  <r>
    <x v="1"/>
    <x v="4"/>
    <x v="8"/>
    <x v="27"/>
    <m/>
    <m/>
    <m/>
    <m/>
    <m/>
    <m/>
    <m/>
    <m/>
    <m/>
    <m/>
    <m/>
    <m/>
    <m/>
    <m/>
    <m/>
    <m/>
    <m/>
    <m/>
    <m/>
    <m/>
    <m/>
    <m/>
    <m/>
    <m/>
    <m/>
    <m/>
    <m/>
    <s v="PlannedLoss"/>
    <n v="6.73"/>
    <n v="0"/>
  </r>
  <r>
    <x v="1"/>
    <x v="4"/>
    <x v="1"/>
    <x v="28"/>
    <m/>
    <m/>
    <m/>
    <m/>
    <m/>
    <m/>
    <m/>
    <m/>
    <m/>
    <m/>
    <m/>
    <m/>
    <m/>
    <m/>
    <m/>
    <m/>
    <m/>
    <m/>
    <m/>
    <m/>
    <m/>
    <m/>
    <m/>
    <m/>
    <m/>
    <m/>
    <m/>
    <s v="PlannedLoss"/>
    <n v="265.83999999999997"/>
    <n v="0"/>
  </r>
  <r>
    <x v="1"/>
    <x v="4"/>
    <x v="0"/>
    <x v="29"/>
    <m/>
    <m/>
    <m/>
    <m/>
    <m/>
    <m/>
    <m/>
    <m/>
    <m/>
    <m/>
    <m/>
    <m/>
    <m/>
    <m/>
    <m/>
    <m/>
    <m/>
    <m/>
    <m/>
    <m/>
    <m/>
    <m/>
    <m/>
    <m/>
    <m/>
    <m/>
    <m/>
    <s v="PlannedLoss"/>
    <n v="91.65"/>
    <n v="0"/>
  </r>
  <r>
    <x v="1"/>
    <x v="4"/>
    <x v="9"/>
    <x v="30"/>
    <m/>
    <m/>
    <m/>
    <m/>
    <m/>
    <m/>
    <m/>
    <m/>
    <m/>
    <m/>
    <m/>
    <m/>
    <m/>
    <m/>
    <m/>
    <m/>
    <m/>
    <m/>
    <m/>
    <m/>
    <m/>
    <m/>
    <m/>
    <m/>
    <m/>
    <m/>
    <m/>
    <s v="PlannedLoss"/>
    <n v="229.69"/>
    <n v="0"/>
  </r>
  <r>
    <x v="1"/>
    <x v="4"/>
    <x v="1"/>
    <x v="31"/>
    <m/>
    <m/>
    <m/>
    <m/>
    <m/>
    <m/>
    <m/>
    <m/>
    <m/>
    <m/>
    <m/>
    <m/>
    <m/>
    <m/>
    <m/>
    <m/>
    <m/>
    <m/>
    <m/>
    <m/>
    <m/>
    <m/>
    <m/>
    <m/>
    <m/>
    <m/>
    <m/>
    <s v="PlannedLoss"/>
    <n v="255.93"/>
    <n v="0"/>
  </r>
  <r>
    <x v="1"/>
    <x v="4"/>
    <x v="4"/>
    <x v="32"/>
    <m/>
    <m/>
    <m/>
    <m/>
    <m/>
    <m/>
    <m/>
    <m/>
    <m/>
    <m/>
    <m/>
    <m/>
    <m/>
    <m/>
    <m/>
    <m/>
    <m/>
    <m/>
    <m/>
    <m/>
    <m/>
    <m/>
    <m/>
    <m/>
    <m/>
    <m/>
    <m/>
    <s v="PlannedLoss"/>
    <n v="163.80000000000001"/>
    <n v="0"/>
  </r>
  <r>
    <x v="1"/>
    <x v="4"/>
    <x v="5"/>
    <x v="33"/>
    <m/>
    <m/>
    <m/>
    <m/>
    <m/>
    <m/>
    <m/>
    <m/>
    <m/>
    <m/>
    <m/>
    <m/>
    <m/>
    <m/>
    <m/>
    <m/>
    <m/>
    <m/>
    <m/>
    <m/>
    <m/>
    <m/>
    <m/>
    <m/>
    <m/>
    <m/>
    <m/>
    <s v="PlannedLoss"/>
    <n v="143.37"/>
    <n v="0"/>
  </r>
  <r>
    <x v="1"/>
    <x v="4"/>
    <x v="8"/>
    <x v="34"/>
    <m/>
    <m/>
    <m/>
    <m/>
    <m/>
    <m/>
    <m/>
    <m/>
    <m/>
    <m/>
    <m/>
    <m/>
    <m/>
    <m/>
    <m/>
    <m/>
    <m/>
    <m/>
    <m/>
    <m/>
    <m/>
    <m/>
    <m/>
    <m/>
    <m/>
    <m/>
    <m/>
    <s v="PlannedLoss"/>
    <n v="19.5"/>
    <n v="0"/>
  </r>
  <r>
    <x v="1"/>
    <x v="4"/>
    <x v="5"/>
    <x v="35"/>
    <m/>
    <m/>
    <m/>
    <m/>
    <m/>
    <m/>
    <m/>
    <m/>
    <m/>
    <m/>
    <m/>
    <m/>
    <m/>
    <m/>
    <m/>
    <m/>
    <m/>
    <m/>
    <m/>
    <m/>
    <m/>
    <m/>
    <m/>
    <m/>
    <m/>
    <m/>
    <m/>
    <s v="PlannedLoss"/>
    <n v="299.91000000000003"/>
    <n v="0"/>
  </r>
  <r>
    <x v="1"/>
    <x v="6"/>
    <x v="1"/>
    <x v="20"/>
    <m/>
    <m/>
    <m/>
    <m/>
    <m/>
    <m/>
    <m/>
    <m/>
    <m/>
    <m/>
    <m/>
    <m/>
    <m/>
    <m/>
    <m/>
    <m/>
    <m/>
    <m/>
    <m/>
    <m/>
    <m/>
    <m/>
    <m/>
    <m/>
    <m/>
    <m/>
    <m/>
    <s v="PlannedLoss"/>
    <n v="222.45"/>
    <n v="0"/>
  </r>
  <r>
    <x v="1"/>
    <x v="6"/>
    <x v="0"/>
    <x v="21"/>
    <m/>
    <m/>
    <m/>
    <m/>
    <m/>
    <m/>
    <m/>
    <m/>
    <m/>
    <m/>
    <m/>
    <m/>
    <m/>
    <m/>
    <m/>
    <m/>
    <m/>
    <m/>
    <m/>
    <m/>
    <m/>
    <m/>
    <m/>
    <m/>
    <m/>
    <m/>
    <m/>
    <s v="PlannedLoss"/>
    <n v="207.87"/>
    <n v="0"/>
  </r>
  <r>
    <x v="1"/>
    <x v="6"/>
    <x v="0"/>
    <x v="22"/>
    <m/>
    <m/>
    <m/>
    <m/>
    <m/>
    <m/>
    <m/>
    <m/>
    <m/>
    <m/>
    <m/>
    <m/>
    <m/>
    <m/>
    <m/>
    <m/>
    <m/>
    <m/>
    <m/>
    <m/>
    <m/>
    <m/>
    <m/>
    <m/>
    <m/>
    <m/>
    <m/>
    <s v="PlannedLoss"/>
    <n v="204.05"/>
    <n v="0"/>
  </r>
  <r>
    <x v="1"/>
    <x v="6"/>
    <x v="0"/>
    <x v="23"/>
    <m/>
    <m/>
    <m/>
    <m/>
    <m/>
    <m/>
    <m/>
    <m/>
    <m/>
    <m/>
    <m/>
    <m/>
    <m/>
    <m/>
    <m/>
    <m/>
    <m/>
    <m/>
    <m/>
    <m/>
    <m/>
    <m/>
    <m/>
    <m/>
    <m/>
    <m/>
    <m/>
    <s v="PlannedLoss"/>
    <n v="218.58"/>
    <n v="0"/>
  </r>
  <r>
    <x v="1"/>
    <x v="6"/>
    <x v="8"/>
    <x v="24"/>
    <m/>
    <m/>
    <m/>
    <m/>
    <m/>
    <m/>
    <m/>
    <m/>
    <m/>
    <m/>
    <m/>
    <m/>
    <m/>
    <m/>
    <m/>
    <m/>
    <m/>
    <m/>
    <m/>
    <m/>
    <m/>
    <m/>
    <m/>
    <m/>
    <m/>
    <m/>
    <m/>
    <s v="PlannedLoss"/>
    <n v="246.38"/>
    <n v="0"/>
  </r>
  <r>
    <x v="1"/>
    <x v="6"/>
    <x v="8"/>
    <x v="25"/>
    <m/>
    <m/>
    <m/>
    <m/>
    <m/>
    <m/>
    <m/>
    <m/>
    <m/>
    <m/>
    <m/>
    <m/>
    <m/>
    <m/>
    <m/>
    <m/>
    <m/>
    <m/>
    <m/>
    <m/>
    <m/>
    <m/>
    <m/>
    <m/>
    <m/>
    <m/>
    <m/>
    <s v="PlannedLoss"/>
    <n v="370.68"/>
    <n v="0"/>
  </r>
  <r>
    <x v="1"/>
    <x v="6"/>
    <x v="1"/>
    <x v="26"/>
    <m/>
    <m/>
    <m/>
    <m/>
    <m/>
    <m/>
    <m/>
    <m/>
    <m/>
    <m/>
    <m/>
    <m/>
    <m/>
    <m/>
    <m/>
    <m/>
    <m/>
    <m/>
    <m/>
    <m/>
    <m/>
    <m/>
    <m/>
    <m/>
    <m/>
    <m/>
    <m/>
    <s v="PlannedLoss"/>
    <n v="215.43"/>
    <n v="0"/>
  </r>
  <r>
    <x v="1"/>
    <x v="6"/>
    <x v="8"/>
    <x v="27"/>
    <m/>
    <m/>
    <m/>
    <m/>
    <m/>
    <m/>
    <m/>
    <m/>
    <m/>
    <m/>
    <m/>
    <m/>
    <m/>
    <m/>
    <m/>
    <m/>
    <m/>
    <m/>
    <m/>
    <m/>
    <m/>
    <m/>
    <m/>
    <m/>
    <m/>
    <m/>
    <m/>
    <s v="PlannedLoss"/>
    <n v="233.93"/>
    <n v="0"/>
  </r>
  <r>
    <x v="1"/>
    <x v="6"/>
    <x v="1"/>
    <x v="28"/>
    <m/>
    <m/>
    <m/>
    <m/>
    <m/>
    <m/>
    <m/>
    <m/>
    <m/>
    <m/>
    <m/>
    <m/>
    <m/>
    <m/>
    <m/>
    <m/>
    <m/>
    <m/>
    <m/>
    <m/>
    <m/>
    <m/>
    <m/>
    <m/>
    <m/>
    <m/>
    <m/>
    <s v="PlannedLoss"/>
    <n v="219.3"/>
    <n v="0"/>
  </r>
  <r>
    <x v="1"/>
    <x v="6"/>
    <x v="0"/>
    <x v="29"/>
    <m/>
    <m/>
    <m/>
    <m/>
    <m/>
    <m/>
    <m/>
    <m/>
    <m/>
    <m/>
    <m/>
    <m/>
    <m/>
    <m/>
    <m/>
    <m/>
    <m/>
    <m/>
    <m/>
    <m/>
    <m/>
    <m/>
    <m/>
    <m/>
    <m/>
    <m/>
    <m/>
    <s v="PlannedLoss"/>
    <n v="213.24"/>
    <n v="0"/>
  </r>
  <r>
    <x v="1"/>
    <x v="6"/>
    <x v="9"/>
    <x v="30"/>
    <m/>
    <m/>
    <m/>
    <m/>
    <m/>
    <m/>
    <m/>
    <m/>
    <m/>
    <m/>
    <m/>
    <m/>
    <m/>
    <m/>
    <m/>
    <m/>
    <m/>
    <m/>
    <m/>
    <m/>
    <m/>
    <m/>
    <m/>
    <m/>
    <m/>
    <m/>
    <m/>
    <s v="PlannedLoss"/>
    <n v="252.36"/>
    <n v="0"/>
  </r>
  <r>
    <x v="1"/>
    <x v="6"/>
    <x v="1"/>
    <x v="31"/>
    <m/>
    <m/>
    <m/>
    <m/>
    <m/>
    <m/>
    <m/>
    <m/>
    <m/>
    <m/>
    <m/>
    <m/>
    <m/>
    <m/>
    <m/>
    <m/>
    <m/>
    <m/>
    <m/>
    <m/>
    <m/>
    <m/>
    <m/>
    <m/>
    <m/>
    <m/>
    <m/>
    <s v="PlannedLoss"/>
    <n v="306.52999999999997"/>
    <n v="0"/>
  </r>
  <r>
    <x v="1"/>
    <x v="6"/>
    <x v="4"/>
    <x v="32"/>
    <m/>
    <m/>
    <m/>
    <m/>
    <m/>
    <m/>
    <m/>
    <m/>
    <m/>
    <m/>
    <m/>
    <m/>
    <m/>
    <m/>
    <m/>
    <m/>
    <m/>
    <m/>
    <m/>
    <m/>
    <m/>
    <m/>
    <m/>
    <m/>
    <m/>
    <m/>
    <m/>
    <s v="PlannedLoss"/>
    <n v="209.11"/>
    <n v="0"/>
  </r>
  <r>
    <x v="1"/>
    <x v="6"/>
    <x v="5"/>
    <x v="33"/>
    <m/>
    <m/>
    <m/>
    <m/>
    <m/>
    <m/>
    <m/>
    <m/>
    <m/>
    <m/>
    <m/>
    <m/>
    <m/>
    <m/>
    <m/>
    <m/>
    <m/>
    <m/>
    <m/>
    <m/>
    <m/>
    <m/>
    <m/>
    <m/>
    <m/>
    <m/>
    <m/>
    <s v="PlannedLoss"/>
    <n v="262.54000000000002"/>
    <n v="0"/>
  </r>
  <r>
    <x v="1"/>
    <x v="6"/>
    <x v="8"/>
    <x v="34"/>
    <m/>
    <m/>
    <m/>
    <m/>
    <m/>
    <m/>
    <m/>
    <m/>
    <m/>
    <m/>
    <m/>
    <m/>
    <m/>
    <m/>
    <m/>
    <m/>
    <m/>
    <m/>
    <m/>
    <m/>
    <m/>
    <m/>
    <m/>
    <m/>
    <m/>
    <m/>
    <m/>
    <s v="PlannedLoss"/>
    <n v="344.64"/>
    <n v="0"/>
  </r>
  <r>
    <x v="1"/>
    <x v="6"/>
    <x v="5"/>
    <x v="35"/>
    <m/>
    <m/>
    <m/>
    <m/>
    <m/>
    <m/>
    <m/>
    <m/>
    <m/>
    <m/>
    <m/>
    <m/>
    <m/>
    <m/>
    <m/>
    <m/>
    <m/>
    <m/>
    <m/>
    <m/>
    <m/>
    <m/>
    <m/>
    <m/>
    <m/>
    <m/>
    <m/>
    <s v="PlannedLoss"/>
    <n v="390.07"/>
    <n v="0"/>
  </r>
  <r>
    <x v="1"/>
    <x v="6"/>
    <x v="10"/>
    <x v="40"/>
    <m/>
    <m/>
    <m/>
    <m/>
    <m/>
    <m/>
    <m/>
    <m/>
    <m/>
    <m/>
    <m/>
    <m/>
    <m/>
    <m/>
    <m/>
    <m/>
    <m/>
    <m/>
    <m/>
    <m/>
    <m/>
    <m/>
    <m/>
    <m/>
    <m/>
    <m/>
    <m/>
    <s v="PlannedLoss"/>
    <n v="134.56"/>
    <n v="0"/>
  </r>
  <r>
    <x v="1"/>
    <x v="8"/>
    <x v="1"/>
    <x v="20"/>
    <m/>
    <m/>
    <m/>
    <m/>
    <m/>
    <m/>
    <m/>
    <m/>
    <m/>
    <m/>
    <m/>
    <m/>
    <m/>
    <m/>
    <m/>
    <m/>
    <m/>
    <m/>
    <m/>
    <m/>
    <m/>
    <m/>
    <m/>
    <m/>
    <m/>
    <m/>
    <m/>
    <s v="PlannedLoss"/>
    <n v="462.29"/>
    <n v="0"/>
  </r>
  <r>
    <x v="1"/>
    <x v="8"/>
    <x v="0"/>
    <x v="21"/>
    <m/>
    <m/>
    <m/>
    <m/>
    <m/>
    <m/>
    <m/>
    <m/>
    <m/>
    <m/>
    <m/>
    <m/>
    <m/>
    <m/>
    <m/>
    <m/>
    <m/>
    <m/>
    <m/>
    <m/>
    <m/>
    <m/>
    <m/>
    <m/>
    <m/>
    <m/>
    <m/>
    <s v="PlannedLoss"/>
    <n v="94.32"/>
    <n v="0"/>
  </r>
  <r>
    <x v="1"/>
    <x v="8"/>
    <x v="0"/>
    <x v="22"/>
    <m/>
    <m/>
    <m/>
    <m/>
    <m/>
    <m/>
    <m/>
    <m/>
    <m/>
    <m/>
    <m/>
    <m/>
    <m/>
    <m/>
    <m/>
    <m/>
    <m/>
    <m/>
    <m/>
    <m/>
    <m/>
    <m/>
    <m/>
    <m/>
    <m/>
    <m/>
    <m/>
    <s v="PlannedLoss"/>
    <n v="107.9"/>
    <n v="0"/>
  </r>
  <r>
    <x v="1"/>
    <x v="8"/>
    <x v="0"/>
    <x v="23"/>
    <m/>
    <m/>
    <m/>
    <m/>
    <m/>
    <m/>
    <m/>
    <m/>
    <m/>
    <m/>
    <m/>
    <m/>
    <m/>
    <m/>
    <m/>
    <m/>
    <m/>
    <m/>
    <m/>
    <m/>
    <m/>
    <m/>
    <m/>
    <m/>
    <m/>
    <m/>
    <m/>
    <s v="PlannedLoss"/>
    <n v="7.09"/>
    <n v="0"/>
  </r>
  <r>
    <x v="1"/>
    <x v="8"/>
    <x v="8"/>
    <x v="24"/>
    <m/>
    <m/>
    <m/>
    <m/>
    <m/>
    <m/>
    <m/>
    <m/>
    <m/>
    <m/>
    <m/>
    <m/>
    <m/>
    <m/>
    <m/>
    <m/>
    <m/>
    <m/>
    <m/>
    <m/>
    <m/>
    <m/>
    <m/>
    <m/>
    <m/>
    <m/>
    <m/>
    <s v="PlannedLoss"/>
    <n v="173.05"/>
    <n v="0"/>
  </r>
  <r>
    <x v="1"/>
    <x v="8"/>
    <x v="8"/>
    <x v="25"/>
    <m/>
    <m/>
    <m/>
    <m/>
    <m/>
    <m/>
    <m/>
    <m/>
    <m/>
    <m/>
    <m/>
    <m/>
    <m/>
    <m/>
    <m/>
    <m/>
    <m/>
    <m/>
    <m/>
    <m/>
    <m/>
    <m/>
    <m/>
    <m/>
    <m/>
    <m/>
    <m/>
    <s v="PlannedLoss"/>
    <n v="348.38"/>
    <n v="0"/>
  </r>
  <r>
    <x v="1"/>
    <x v="8"/>
    <x v="1"/>
    <x v="26"/>
    <m/>
    <m/>
    <m/>
    <m/>
    <m/>
    <m/>
    <m/>
    <m/>
    <m/>
    <m/>
    <m/>
    <m/>
    <m/>
    <m/>
    <m/>
    <m/>
    <m/>
    <m/>
    <m/>
    <m/>
    <m/>
    <m/>
    <m/>
    <m/>
    <m/>
    <m/>
    <m/>
    <s v="PlannedLoss"/>
    <n v="332.75"/>
    <n v="0"/>
  </r>
  <r>
    <x v="1"/>
    <x v="8"/>
    <x v="8"/>
    <x v="27"/>
    <m/>
    <m/>
    <m/>
    <m/>
    <m/>
    <m/>
    <m/>
    <m/>
    <m/>
    <m/>
    <m/>
    <m/>
    <m/>
    <m/>
    <m/>
    <m/>
    <m/>
    <m/>
    <m/>
    <m/>
    <m/>
    <m/>
    <m/>
    <m/>
    <m/>
    <m/>
    <m/>
    <s v="PlannedLoss"/>
    <n v="8.31"/>
    <n v="0"/>
  </r>
  <r>
    <x v="1"/>
    <x v="8"/>
    <x v="1"/>
    <x v="28"/>
    <m/>
    <m/>
    <m/>
    <m/>
    <m/>
    <m/>
    <m/>
    <m/>
    <m/>
    <m/>
    <m/>
    <m/>
    <m/>
    <m/>
    <m/>
    <m/>
    <m/>
    <m/>
    <m/>
    <m/>
    <m/>
    <m/>
    <m/>
    <m/>
    <m/>
    <m/>
    <m/>
    <s v="PlannedLoss"/>
    <n v="186.36"/>
    <n v="0"/>
  </r>
  <r>
    <x v="1"/>
    <x v="8"/>
    <x v="0"/>
    <x v="29"/>
    <m/>
    <m/>
    <m/>
    <m/>
    <m/>
    <m/>
    <m/>
    <m/>
    <m/>
    <m/>
    <m/>
    <m/>
    <m/>
    <m/>
    <m/>
    <m/>
    <m/>
    <m/>
    <m/>
    <m/>
    <m/>
    <m/>
    <m/>
    <m/>
    <m/>
    <m/>
    <m/>
    <s v="PlannedLoss"/>
    <n v="101.49"/>
    <n v="0"/>
  </r>
  <r>
    <x v="1"/>
    <x v="8"/>
    <x v="9"/>
    <x v="30"/>
    <m/>
    <m/>
    <m/>
    <m/>
    <m/>
    <m/>
    <m/>
    <m/>
    <m/>
    <m/>
    <m/>
    <m/>
    <m/>
    <m/>
    <m/>
    <m/>
    <m/>
    <m/>
    <m/>
    <m/>
    <m/>
    <m/>
    <m/>
    <m/>
    <m/>
    <m/>
    <m/>
    <s v="PlannedLoss"/>
    <n v="20.55"/>
    <n v="0"/>
  </r>
  <r>
    <x v="1"/>
    <x v="8"/>
    <x v="1"/>
    <x v="31"/>
    <m/>
    <m/>
    <m/>
    <m/>
    <m/>
    <m/>
    <m/>
    <m/>
    <m/>
    <m/>
    <m/>
    <m/>
    <m/>
    <m/>
    <m/>
    <m/>
    <m/>
    <m/>
    <m/>
    <m/>
    <m/>
    <m/>
    <m/>
    <m/>
    <m/>
    <m/>
    <m/>
    <s v="PlannedLoss"/>
    <n v="456.65"/>
    <n v="0"/>
  </r>
  <r>
    <x v="1"/>
    <x v="8"/>
    <x v="4"/>
    <x v="32"/>
    <m/>
    <m/>
    <m/>
    <m/>
    <m/>
    <m/>
    <m/>
    <m/>
    <m/>
    <m/>
    <m/>
    <m/>
    <m/>
    <m/>
    <m/>
    <m/>
    <m/>
    <m/>
    <m/>
    <m/>
    <m/>
    <m/>
    <m/>
    <m/>
    <m/>
    <m/>
    <m/>
    <s v="PlannedLoss"/>
    <n v="17.190000000000001"/>
    <n v="0"/>
  </r>
  <r>
    <x v="1"/>
    <x v="8"/>
    <x v="5"/>
    <x v="33"/>
    <m/>
    <m/>
    <m/>
    <m/>
    <m/>
    <m/>
    <m/>
    <m/>
    <m/>
    <m/>
    <m/>
    <m/>
    <m/>
    <m/>
    <m/>
    <m/>
    <m/>
    <m/>
    <m/>
    <m/>
    <m/>
    <m/>
    <m/>
    <m/>
    <m/>
    <m/>
    <m/>
    <s v="PlannedLoss"/>
    <n v="75.55"/>
    <n v="0"/>
  </r>
  <r>
    <x v="1"/>
    <x v="8"/>
    <x v="8"/>
    <x v="34"/>
    <m/>
    <m/>
    <m/>
    <m/>
    <m/>
    <m/>
    <m/>
    <m/>
    <m/>
    <m/>
    <m/>
    <m/>
    <m/>
    <m/>
    <m/>
    <m/>
    <m/>
    <m/>
    <m/>
    <m/>
    <m/>
    <m/>
    <m/>
    <m/>
    <m/>
    <m/>
    <m/>
    <s v="PlannedLoss"/>
    <n v="115.18"/>
    <n v="0"/>
  </r>
  <r>
    <x v="1"/>
    <x v="8"/>
    <x v="5"/>
    <x v="35"/>
    <m/>
    <m/>
    <m/>
    <m/>
    <m/>
    <m/>
    <m/>
    <m/>
    <m/>
    <m/>
    <m/>
    <m/>
    <m/>
    <m/>
    <m/>
    <m/>
    <m/>
    <m/>
    <m/>
    <m/>
    <m/>
    <m/>
    <m/>
    <m/>
    <m/>
    <m/>
    <m/>
    <s v="PlannedLoss"/>
    <n v="24"/>
    <n v="0"/>
  </r>
  <r>
    <x v="1"/>
    <x v="9"/>
    <x v="1"/>
    <x v="20"/>
    <m/>
    <m/>
    <m/>
    <m/>
    <m/>
    <m/>
    <m/>
    <m/>
    <m/>
    <m/>
    <m/>
    <m/>
    <m/>
    <m/>
    <m/>
    <m/>
    <m/>
    <m/>
    <m/>
    <m/>
    <m/>
    <m/>
    <m/>
    <m/>
    <m/>
    <m/>
    <m/>
    <s v="PlannedLoss"/>
    <n v="93.9"/>
    <n v="0"/>
  </r>
  <r>
    <x v="1"/>
    <x v="9"/>
    <x v="0"/>
    <x v="21"/>
    <m/>
    <m/>
    <m/>
    <m/>
    <m/>
    <m/>
    <m/>
    <m/>
    <m/>
    <m/>
    <m/>
    <m/>
    <m/>
    <m/>
    <m/>
    <m/>
    <m/>
    <m/>
    <m/>
    <m/>
    <m/>
    <m/>
    <m/>
    <m/>
    <m/>
    <m/>
    <m/>
    <s v="PlannedLoss"/>
    <n v="19.32"/>
    <n v="0"/>
  </r>
  <r>
    <x v="1"/>
    <x v="9"/>
    <x v="0"/>
    <x v="22"/>
    <m/>
    <m/>
    <m/>
    <m/>
    <m/>
    <m/>
    <m/>
    <m/>
    <m/>
    <m/>
    <m/>
    <m/>
    <m/>
    <m/>
    <m/>
    <m/>
    <m/>
    <m/>
    <m/>
    <m/>
    <m/>
    <m/>
    <m/>
    <m/>
    <m/>
    <m/>
    <m/>
    <s v="PlannedLoss"/>
    <n v="9.51"/>
    <n v="0"/>
  </r>
  <r>
    <x v="1"/>
    <x v="9"/>
    <x v="0"/>
    <x v="23"/>
    <m/>
    <m/>
    <m/>
    <m/>
    <m/>
    <m/>
    <m/>
    <m/>
    <m/>
    <m/>
    <m/>
    <m/>
    <m/>
    <m/>
    <m/>
    <m/>
    <m/>
    <m/>
    <m/>
    <m/>
    <m/>
    <m/>
    <m/>
    <m/>
    <m/>
    <m/>
    <m/>
    <s v="PlannedLoss"/>
    <n v="5.78"/>
    <n v="0"/>
  </r>
  <r>
    <x v="1"/>
    <x v="9"/>
    <x v="8"/>
    <x v="24"/>
    <m/>
    <m/>
    <m/>
    <m/>
    <m/>
    <m/>
    <m/>
    <m/>
    <m/>
    <m/>
    <m/>
    <m/>
    <m/>
    <m/>
    <m/>
    <m/>
    <m/>
    <m/>
    <m/>
    <m/>
    <m/>
    <m/>
    <m/>
    <m/>
    <m/>
    <m/>
    <m/>
    <s v="PlannedLoss"/>
    <n v="6.82"/>
    <n v="0"/>
  </r>
  <r>
    <x v="1"/>
    <x v="9"/>
    <x v="8"/>
    <x v="25"/>
    <m/>
    <m/>
    <m/>
    <m/>
    <m/>
    <m/>
    <m/>
    <m/>
    <m/>
    <m/>
    <m/>
    <m/>
    <m/>
    <m/>
    <m/>
    <m/>
    <m/>
    <m/>
    <m/>
    <m/>
    <m/>
    <m/>
    <m/>
    <m/>
    <m/>
    <m/>
    <m/>
    <s v="PlannedLoss"/>
    <n v="5.89"/>
    <n v="0"/>
  </r>
  <r>
    <x v="1"/>
    <x v="9"/>
    <x v="1"/>
    <x v="26"/>
    <m/>
    <m/>
    <m/>
    <m/>
    <m/>
    <m/>
    <m/>
    <m/>
    <m/>
    <m/>
    <m/>
    <m/>
    <m/>
    <m/>
    <m/>
    <m/>
    <m/>
    <m/>
    <m/>
    <m/>
    <m/>
    <m/>
    <m/>
    <m/>
    <m/>
    <m/>
    <m/>
    <s v="PlannedLoss"/>
    <n v="32.659999999999997"/>
    <n v="0"/>
  </r>
  <r>
    <x v="1"/>
    <x v="9"/>
    <x v="8"/>
    <x v="27"/>
    <m/>
    <m/>
    <m/>
    <m/>
    <m/>
    <m/>
    <m/>
    <m/>
    <m/>
    <m/>
    <m/>
    <m/>
    <m/>
    <m/>
    <m/>
    <m/>
    <m/>
    <m/>
    <m/>
    <m/>
    <m/>
    <m/>
    <m/>
    <m/>
    <m/>
    <m/>
    <m/>
    <s v="PlannedLoss"/>
    <n v="6.07"/>
    <n v="0"/>
  </r>
  <r>
    <x v="1"/>
    <x v="9"/>
    <x v="1"/>
    <x v="28"/>
    <m/>
    <m/>
    <m/>
    <m/>
    <m/>
    <m/>
    <m/>
    <m/>
    <m/>
    <m/>
    <m/>
    <m/>
    <m/>
    <m/>
    <m/>
    <m/>
    <m/>
    <m/>
    <m/>
    <m/>
    <m/>
    <m/>
    <m/>
    <m/>
    <m/>
    <m/>
    <m/>
    <s v="PlannedLoss"/>
    <n v="33.21"/>
    <n v="0"/>
  </r>
  <r>
    <x v="1"/>
    <x v="9"/>
    <x v="0"/>
    <x v="29"/>
    <m/>
    <m/>
    <m/>
    <m/>
    <m/>
    <m/>
    <m/>
    <m/>
    <m/>
    <m/>
    <m/>
    <m/>
    <m/>
    <m/>
    <m/>
    <m/>
    <m/>
    <m/>
    <m/>
    <m/>
    <m/>
    <m/>
    <m/>
    <m/>
    <m/>
    <m/>
    <m/>
    <s v="PlannedLoss"/>
    <n v="15.71"/>
    <n v="0"/>
  </r>
  <r>
    <x v="1"/>
    <x v="9"/>
    <x v="9"/>
    <x v="30"/>
    <m/>
    <m/>
    <m/>
    <m/>
    <m/>
    <m/>
    <m/>
    <m/>
    <m/>
    <m/>
    <m/>
    <m/>
    <m/>
    <m/>
    <m/>
    <m/>
    <m/>
    <m/>
    <m/>
    <m/>
    <m/>
    <m/>
    <m/>
    <m/>
    <m/>
    <m/>
    <m/>
    <s v="PlannedLoss"/>
    <n v="16"/>
    <n v="0"/>
  </r>
  <r>
    <x v="1"/>
    <x v="9"/>
    <x v="1"/>
    <x v="31"/>
    <m/>
    <m/>
    <m/>
    <m/>
    <m/>
    <m/>
    <m/>
    <m/>
    <m/>
    <m/>
    <m/>
    <m/>
    <m/>
    <m/>
    <m/>
    <m/>
    <m/>
    <m/>
    <m/>
    <m/>
    <m/>
    <m/>
    <m/>
    <m/>
    <m/>
    <m/>
    <m/>
    <s v="PlannedLoss"/>
    <n v="96.59"/>
    <n v="0"/>
  </r>
  <r>
    <x v="1"/>
    <x v="9"/>
    <x v="4"/>
    <x v="32"/>
    <m/>
    <m/>
    <m/>
    <m/>
    <m/>
    <m/>
    <m/>
    <m/>
    <m/>
    <m/>
    <m/>
    <m/>
    <m/>
    <m/>
    <m/>
    <m/>
    <m/>
    <m/>
    <m/>
    <m/>
    <m/>
    <m/>
    <m/>
    <m/>
    <m/>
    <m/>
    <m/>
    <s v="PlannedLoss"/>
    <n v="6.46"/>
    <n v="0"/>
  </r>
  <r>
    <x v="1"/>
    <x v="9"/>
    <x v="5"/>
    <x v="33"/>
    <m/>
    <m/>
    <m/>
    <m/>
    <m/>
    <m/>
    <m/>
    <m/>
    <m/>
    <m/>
    <m/>
    <m/>
    <m/>
    <m/>
    <m/>
    <m/>
    <m/>
    <m/>
    <m/>
    <m/>
    <m/>
    <m/>
    <m/>
    <m/>
    <m/>
    <m/>
    <m/>
    <s v="PlannedLoss"/>
    <n v="83.42"/>
    <n v="0"/>
  </r>
  <r>
    <x v="1"/>
    <x v="9"/>
    <x v="8"/>
    <x v="34"/>
    <m/>
    <m/>
    <m/>
    <m/>
    <m/>
    <m/>
    <m/>
    <m/>
    <m/>
    <m/>
    <m/>
    <m/>
    <m/>
    <m/>
    <m/>
    <m/>
    <m/>
    <m/>
    <m/>
    <m/>
    <m/>
    <m/>
    <m/>
    <m/>
    <m/>
    <m/>
    <m/>
    <s v="PlannedLoss"/>
    <n v="117.81"/>
    <n v="0"/>
  </r>
  <r>
    <x v="1"/>
    <x v="9"/>
    <x v="5"/>
    <x v="35"/>
    <m/>
    <m/>
    <m/>
    <m/>
    <m/>
    <m/>
    <m/>
    <m/>
    <m/>
    <m/>
    <m/>
    <m/>
    <m/>
    <m/>
    <m/>
    <m/>
    <m/>
    <m/>
    <m/>
    <m/>
    <m/>
    <m/>
    <m/>
    <m/>
    <m/>
    <m/>
    <m/>
    <s v="PlannedLoss"/>
    <n v="533.99"/>
    <n v="0"/>
  </r>
  <r>
    <x v="1"/>
    <x v="9"/>
    <x v="10"/>
    <x v="40"/>
    <m/>
    <m/>
    <m/>
    <m/>
    <m/>
    <m/>
    <m/>
    <m/>
    <m/>
    <m/>
    <m/>
    <m/>
    <m/>
    <m/>
    <m/>
    <m/>
    <m/>
    <m/>
    <m/>
    <m/>
    <m/>
    <m/>
    <m/>
    <m/>
    <m/>
    <m/>
    <m/>
    <s v="PlannedLoss"/>
    <n v="168.9"/>
    <n v="0"/>
  </r>
  <r>
    <x v="1"/>
    <x v="11"/>
    <x v="1"/>
    <x v="20"/>
    <m/>
    <m/>
    <m/>
    <m/>
    <m/>
    <m/>
    <m/>
    <m/>
    <m/>
    <m/>
    <m/>
    <m/>
    <m/>
    <m/>
    <m/>
    <m/>
    <m/>
    <m/>
    <m/>
    <m/>
    <m/>
    <m/>
    <m/>
    <m/>
    <m/>
    <m/>
    <m/>
    <s v="PlannedLoss"/>
    <n v="570.1"/>
    <n v="0"/>
  </r>
  <r>
    <x v="1"/>
    <x v="11"/>
    <x v="0"/>
    <x v="21"/>
    <m/>
    <m/>
    <m/>
    <m/>
    <m/>
    <m/>
    <m/>
    <m/>
    <m/>
    <m/>
    <m/>
    <m/>
    <m/>
    <m/>
    <m/>
    <m/>
    <m/>
    <m/>
    <m/>
    <m/>
    <m/>
    <m/>
    <m/>
    <m/>
    <m/>
    <m/>
    <m/>
    <s v="PlannedLoss"/>
    <n v="38.21"/>
    <n v="0"/>
  </r>
  <r>
    <x v="1"/>
    <x v="11"/>
    <x v="0"/>
    <x v="22"/>
    <m/>
    <m/>
    <m/>
    <m/>
    <m/>
    <m/>
    <m/>
    <m/>
    <m/>
    <m/>
    <m/>
    <m/>
    <m/>
    <m/>
    <m/>
    <m/>
    <m/>
    <m/>
    <m/>
    <m/>
    <m/>
    <m/>
    <m/>
    <m/>
    <m/>
    <m/>
    <m/>
    <s v="PlannedLoss"/>
    <n v="62.35"/>
    <n v="0"/>
  </r>
  <r>
    <x v="1"/>
    <x v="11"/>
    <x v="0"/>
    <x v="23"/>
    <m/>
    <m/>
    <m/>
    <m/>
    <m/>
    <m/>
    <m/>
    <m/>
    <m/>
    <m/>
    <m/>
    <m/>
    <m/>
    <m/>
    <m/>
    <m/>
    <m/>
    <m/>
    <m/>
    <m/>
    <m/>
    <m/>
    <m/>
    <m/>
    <m/>
    <m/>
    <m/>
    <s v="PlannedLoss"/>
    <n v="41.54"/>
    <n v="0"/>
  </r>
  <r>
    <x v="1"/>
    <x v="11"/>
    <x v="8"/>
    <x v="24"/>
    <m/>
    <m/>
    <m/>
    <m/>
    <m/>
    <m/>
    <m/>
    <m/>
    <m/>
    <m/>
    <m/>
    <m/>
    <m/>
    <m/>
    <m/>
    <m/>
    <m/>
    <m/>
    <m/>
    <m/>
    <m/>
    <m/>
    <m/>
    <m/>
    <m/>
    <m/>
    <m/>
    <s v="PlannedLoss"/>
    <n v="382.66"/>
    <n v="0"/>
  </r>
  <r>
    <x v="1"/>
    <x v="11"/>
    <x v="8"/>
    <x v="25"/>
    <m/>
    <m/>
    <m/>
    <m/>
    <m/>
    <m/>
    <m/>
    <m/>
    <m/>
    <m/>
    <m/>
    <m/>
    <m/>
    <m/>
    <m/>
    <m/>
    <m/>
    <m/>
    <m/>
    <m/>
    <m/>
    <m/>
    <m/>
    <m/>
    <m/>
    <m/>
    <m/>
    <s v="PlannedLoss"/>
    <n v="394.76"/>
    <n v="0"/>
  </r>
  <r>
    <x v="1"/>
    <x v="11"/>
    <x v="1"/>
    <x v="26"/>
    <m/>
    <m/>
    <m/>
    <m/>
    <m/>
    <m/>
    <m/>
    <m/>
    <m/>
    <m/>
    <m/>
    <m/>
    <m/>
    <m/>
    <m/>
    <m/>
    <m/>
    <m/>
    <m/>
    <m/>
    <m/>
    <m/>
    <m/>
    <m/>
    <m/>
    <m/>
    <m/>
    <s v="PlannedLoss"/>
    <n v="367.99"/>
    <n v="0"/>
  </r>
  <r>
    <x v="1"/>
    <x v="11"/>
    <x v="8"/>
    <x v="27"/>
    <m/>
    <m/>
    <m/>
    <m/>
    <m/>
    <m/>
    <m/>
    <m/>
    <m/>
    <m/>
    <m/>
    <m/>
    <m/>
    <m/>
    <m/>
    <m/>
    <m/>
    <m/>
    <m/>
    <m/>
    <m/>
    <m/>
    <m/>
    <m/>
    <m/>
    <m/>
    <m/>
    <s v="PlannedLoss"/>
    <n v="37.78"/>
    <n v="0"/>
  </r>
  <r>
    <x v="1"/>
    <x v="11"/>
    <x v="1"/>
    <x v="28"/>
    <m/>
    <m/>
    <m/>
    <m/>
    <m/>
    <m/>
    <m/>
    <m/>
    <m/>
    <m/>
    <m/>
    <m/>
    <m/>
    <m/>
    <m/>
    <m/>
    <m/>
    <m/>
    <m/>
    <m/>
    <m/>
    <m/>
    <m/>
    <m/>
    <m/>
    <m/>
    <m/>
    <s v="PlannedLoss"/>
    <n v="245"/>
    <n v="0"/>
  </r>
  <r>
    <x v="1"/>
    <x v="11"/>
    <x v="0"/>
    <x v="29"/>
    <m/>
    <m/>
    <m/>
    <m/>
    <m/>
    <m/>
    <m/>
    <m/>
    <m/>
    <m/>
    <m/>
    <m/>
    <m/>
    <m/>
    <m/>
    <m/>
    <m/>
    <m/>
    <m/>
    <m/>
    <m/>
    <m/>
    <m/>
    <m/>
    <m/>
    <m/>
    <m/>
    <s v="PlannedLoss"/>
    <n v="76.95"/>
    <n v="0"/>
  </r>
  <r>
    <x v="1"/>
    <x v="11"/>
    <x v="9"/>
    <x v="30"/>
    <m/>
    <m/>
    <m/>
    <m/>
    <m/>
    <m/>
    <m/>
    <m/>
    <m/>
    <m/>
    <m/>
    <m/>
    <m/>
    <m/>
    <m/>
    <m/>
    <m/>
    <m/>
    <m/>
    <m/>
    <m/>
    <m/>
    <m/>
    <m/>
    <m/>
    <m/>
    <m/>
    <s v="PlannedLoss"/>
    <n v="20.36"/>
    <n v="0"/>
  </r>
  <r>
    <x v="1"/>
    <x v="11"/>
    <x v="1"/>
    <x v="31"/>
    <m/>
    <m/>
    <m/>
    <m/>
    <m/>
    <m/>
    <m/>
    <m/>
    <m/>
    <m/>
    <m/>
    <m/>
    <m/>
    <m/>
    <m/>
    <m/>
    <m/>
    <m/>
    <m/>
    <m/>
    <m/>
    <m/>
    <m/>
    <m/>
    <m/>
    <m/>
    <m/>
    <s v="PlannedLoss"/>
    <n v="509.13"/>
    <n v="0"/>
  </r>
  <r>
    <x v="1"/>
    <x v="11"/>
    <x v="4"/>
    <x v="32"/>
    <m/>
    <m/>
    <m/>
    <m/>
    <m/>
    <m/>
    <m/>
    <m/>
    <m/>
    <m/>
    <m/>
    <m/>
    <m/>
    <m/>
    <m/>
    <m/>
    <m/>
    <m/>
    <m/>
    <m/>
    <m/>
    <m/>
    <m/>
    <m/>
    <m/>
    <m/>
    <m/>
    <s v="PlannedLoss"/>
    <n v="31.6"/>
    <n v="0"/>
  </r>
  <r>
    <x v="1"/>
    <x v="11"/>
    <x v="5"/>
    <x v="33"/>
    <m/>
    <m/>
    <m/>
    <m/>
    <m/>
    <m/>
    <m/>
    <m/>
    <m/>
    <m/>
    <m/>
    <m/>
    <m/>
    <m/>
    <m/>
    <m/>
    <m/>
    <m/>
    <m/>
    <m/>
    <m/>
    <m/>
    <m/>
    <m/>
    <m/>
    <m/>
    <m/>
    <s v="PlannedLoss"/>
    <n v="30.67"/>
    <n v="0"/>
  </r>
  <r>
    <x v="1"/>
    <x v="11"/>
    <x v="8"/>
    <x v="34"/>
    <m/>
    <m/>
    <m/>
    <m/>
    <m/>
    <m/>
    <m/>
    <m/>
    <m/>
    <m/>
    <m/>
    <m/>
    <m/>
    <m/>
    <m/>
    <m/>
    <m/>
    <m/>
    <m/>
    <m/>
    <m/>
    <m/>
    <m/>
    <m/>
    <m/>
    <m/>
    <m/>
    <s v="PlannedLoss"/>
    <n v="25.44"/>
    <n v="0"/>
  </r>
  <r>
    <x v="1"/>
    <x v="12"/>
    <x v="1"/>
    <x v="20"/>
    <m/>
    <m/>
    <m/>
    <m/>
    <m/>
    <m/>
    <m/>
    <m/>
    <m/>
    <m/>
    <m/>
    <m/>
    <m/>
    <m/>
    <m/>
    <m/>
    <m/>
    <m/>
    <m/>
    <m/>
    <m/>
    <m/>
    <m/>
    <m/>
    <m/>
    <m/>
    <m/>
    <s v="PlannedLoss"/>
    <n v="95.34"/>
    <n v="95.34"/>
  </r>
  <r>
    <x v="1"/>
    <x v="12"/>
    <x v="0"/>
    <x v="21"/>
    <m/>
    <m/>
    <m/>
    <m/>
    <m/>
    <m/>
    <m/>
    <m/>
    <m/>
    <m/>
    <m/>
    <m/>
    <m/>
    <m/>
    <m/>
    <m/>
    <m/>
    <m/>
    <m/>
    <m/>
    <m/>
    <m/>
    <m/>
    <m/>
    <m/>
    <m/>
    <m/>
    <s v="PlannedLoss"/>
    <n v="32.159999999999997"/>
    <n v="32.159999999999997"/>
  </r>
  <r>
    <x v="1"/>
    <x v="12"/>
    <x v="0"/>
    <x v="22"/>
    <m/>
    <m/>
    <m/>
    <m/>
    <m/>
    <m/>
    <m/>
    <m/>
    <m/>
    <m/>
    <m/>
    <m/>
    <m/>
    <m/>
    <m/>
    <m/>
    <m/>
    <m/>
    <m/>
    <m/>
    <m/>
    <m/>
    <m/>
    <m/>
    <m/>
    <m/>
    <m/>
    <s v="PlannedLoss"/>
    <n v="133.94"/>
    <n v="133.94"/>
  </r>
  <r>
    <x v="1"/>
    <x v="12"/>
    <x v="0"/>
    <x v="23"/>
    <m/>
    <m/>
    <m/>
    <m/>
    <m/>
    <m/>
    <m/>
    <m/>
    <m/>
    <m/>
    <m/>
    <m/>
    <m/>
    <m/>
    <m/>
    <m/>
    <m/>
    <m/>
    <m/>
    <m/>
    <m/>
    <m/>
    <m/>
    <m/>
    <m/>
    <m/>
    <m/>
    <s v="PlannedLoss"/>
    <n v="35.92"/>
    <n v="35.92"/>
  </r>
  <r>
    <x v="1"/>
    <x v="12"/>
    <x v="8"/>
    <x v="24"/>
    <m/>
    <m/>
    <m/>
    <m/>
    <m/>
    <m/>
    <m/>
    <m/>
    <m/>
    <m/>
    <m/>
    <m/>
    <m/>
    <m/>
    <m/>
    <m/>
    <m/>
    <m/>
    <m/>
    <m/>
    <m/>
    <m/>
    <m/>
    <m/>
    <m/>
    <m/>
    <m/>
    <s v="PlannedLoss"/>
    <n v="50.7"/>
    <n v="50.7"/>
  </r>
  <r>
    <x v="1"/>
    <x v="12"/>
    <x v="8"/>
    <x v="25"/>
    <m/>
    <m/>
    <m/>
    <m/>
    <m/>
    <m/>
    <m/>
    <m/>
    <m/>
    <m/>
    <m/>
    <m/>
    <m/>
    <m/>
    <m/>
    <m/>
    <m/>
    <m/>
    <m/>
    <m/>
    <m/>
    <m/>
    <m/>
    <m/>
    <m/>
    <m/>
    <m/>
    <s v="PlannedLoss"/>
    <n v="31.75"/>
    <n v="31.75"/>
  </r>
  <r>
    <x v="1"/>
    <x v="12"/>
    <x v="1"/>
    <x v="26"/>
    <m/>
    <m/>
    <m/>
    <m/>
    <m/>
    <m/>
    <m/>
    <m/>
    <m/>
    <m/>
    <m/>
    <m/>
    <m/>
    <m/>
    <m/>
    <m/>
    <m/>
    <m/>
    <m/>
    <m/>
    <m/>
    <m/>
    <m/>
    <m/>
    <m/>
    <m/>
    <m/>
    <s v="PlannedLoss"/>
    <n v="33.229999999999997"/>
    <n v="33.229999999999997"/>
  </r>
  <r>
    <x v="1"/>
    <x v="12"/>
    <x v="8"/>
    <x v="27"/>
    <m/>
    <m/>
    <m/>
    <m/>
    <m/>
    <m/>
    <m/>
    <m/>
    <m/>
    <m/>
    <m/>
    <m/>
    <m/>
    <m/>
    <m/>
    <m/>
    <m/>
    <m/>
    <m/>
    <m/>
    <m/>
    <m/>
    <m/>
    <m/>
    <m/>
    <m/>
    <m/>
    <s v="PlannedLoss"/>
    <n v="89.74"/>
    <n v="89.74"/>
  </r>
  <r>
    <x v="1"/>
    <x v="12"/>
    <x v="1"/>
    <x v="28"/>
    <m/>
    <m/>
    <m/>
    <m/>
    <m/>
    <m/>
    <m/>
    <m/>
    <m/>
    <m/>
    <m/>
    <m/>
    <m/>
    <m/>
    <m/>
    <m/>
    <m/>
    <m/>
    <m/>
    <m/>
    <m/>
    <m/>
    <m/>
    <m/>
    <m/>
    <m/>
    <m/>
    <s v="PlannedLoss"/>
    <n v="77.209999999999994"/>
    <n v="77.209999999999994"/>
  </r>
  <r>
    <x v="1"/>
    <x v="12"/>
    <x v="0"/>
    <x v="29"/>
    <m/>
    <m/>
    <m/>
    <m/>
    <m/>
    <m/>
    <m/>
    <m/>
    <m/>
    <m/>
    <m/>
    <m/>
    <m/>
    <m/>
    <m/>
    <m/>
    <m/>
    <m/>
    <m/>
    <m/>
    <m/>
    <m/>
    <m/>
    <m/>
    <m/>
    <m/>
    <m/>
    <s v="PlannedLoss"/>
    <n v="37.07"/>
    <n v="37.07"/>
  </r>
  <r>
    <x v="1"/>
    <x v="12"/>
    <x v="9"/>
    <x v="30"/>
    <m/>
    <m/>
    <m/>
    <m/>
    <m/>
    <m/>
    <m/>
    <m/>
    <m/>
    <m/>
    <m/>
    <m/>
    <m/>
    <m/>
    <m/>
    <m/>
    <m/>
    <m/>
    <m/>
    <m/>
    <m/>
    <m/>
    <m/>
    <m/>
    <m/>
    <m/>
    <m/>
    <s v="PlannedLoss"/>
    <n v="52.71"/>
    <n v="52.71"/>
  </r>
  <r>
    <x v="1"/>
    <x v="12"/>
    <x v="1"/>
    <x v="31"/>
    <m/>
    <m/>
    <m/>
    <m/>
    <m/>
    <m/>
    <m/>
    <m/>
    <m/>
    <m/>
    <m/>
    <m/>
    <m/>
    <m/>
    <m/>
    <m/>
    <m/>
    <m/>
    <m/>
    <m/>
    <m/>
    <m/>
    <m/>
    <m/>
    <m/>
    <m/>
    <m/>
    <s v="PlannedLoss"/>
    <n v="278.43"/>
    <n v="278.43"/>
  </r>
  <r>
    <x v="1"/>
    <x v="12"/>
    <x v="4"/>
    <x v="32"/>
    <m/>
    <m/>
    <m/>
    <m/>
    <m/>
    <m/>
    <m/>
    <m/>
    <m/>
    <m/>
    <m/>
    <m/>
    <m/>
    <m/>
    <m/>
    <m/>
    <m/>
    <m/>
    <m/>
    <m/>
    <m/>
    <m/>
    <m/>
    <m/>
    <m/>
    <m/>
    <m/>
    <s v="PlannedLoss"/>
    <n v="32.14"/>
    <n v="32.14"/>
  </r>
  <r>
    <x v="1"/>
    <x v="12"/>
    <x v="5"/>
    <x v="33"/>
    <m/>
    <m/>
    <m/>
    <m/>
    <m/>
    <m/>
    <m/>
    <m/>
    <m/>
    <m/>
    <m/>
    <m/>
    <m/>
    <m/>
    <m/>
    <m/>
    <m/>
    <m/>
    <m/>
    <m/>
    <m/>
    <m/>
    <m/>
    <m/>
    <m/>
    <m/>
    <m/>
    <s v="PlannedLoss"/>
    <n v="63.54"/>
    <n v="63.54"/>
  </r>
  <r>
    <x v="1"/>
    <x v="12"/>
    <x v="8"/>
    <x v="34"/>
    <m/>
    <m/>
    <m/>
    <m/>
    <m/>
    <m/>
    <m/>
    <m/>
    <m/>
    <m/>
    <m/>
    <m/>
    <m/>
    <m/>
    <m/>
    <m/>
    <m/>
    <m/>
    <m/>
    <m/>
    <m/>
    <m/>
    <m/>
    <m/>
    <m/>
    <m/>
    <m/>
    <s v="PlannedLoss"/>
    <n v="242.6"/>
    <n v="242.6"/>
  </r>
  <r>
    <x v="1"/>
    <x v="12"/>
    <x v="5"/>
    <x v="35"/>
    <m/>
    <m/>
    <m/>
    <m/>
    <m/>
    <m/>
    <m/>
    <m/>
    <m/>
    <m/>
    <m/>
    <m/>
    <m/>
    <m/>
    <m/>
    <m/>
    <m/>
    <m/>
    <m/>
    <m/>
    <m/>
    <m/>
    <m/>
    <m/>
    <m/>
    <m/>
    <m/>
    <s v="PlannedLoss"/>
    <n v="598.15"/>
    <n v="598.15"/>
  </r>
  <r>
    <x v="1"/>
    <x v="12"/>
    <x v="4"/>
    <x v="36"/>
    <m/>
    <m/>
    <m/>
    <m/>
    <m/>
    <m/>
    <m/>
    <m/>
    <m/>
    <m/>
    <m/>
    <m/>
    <m/>
    <m/>
    <m/>
    <m/>
    <m/>
    <m/>
    <m/>
    <m/>
    <m/>
    <m/>
    <m/>
    <m/>
    <m/>
    <m/>
    <m/>
    <s v="PlannedLoss"/>
    <n v="29.95"/>
    <n v="29.95"/>
  </r>
  <r>
    <x v="1"/>
    <x v="12"/>
    <x v="10"/>
    <x v="38"/>
    <m/>
    <m/>
    <m/>
    <m/>
    <m/>
    <m/>
    <m/>
    <m/>
    <m/>
    <m/>
    <m/>
    <m/>
    <m/>
    <m/>
    <m/>
    <m/>
    <m/>
    <m/>
    <m/>
    <m/>
    <m/>
    <m/>
    <m/>
    <m/>
    <m/>
    <m/>
    <m/>
    <s v="PlannedLoss"/>
    <n v="317.83999999999997"/>
    <n v="317.83999999999997"/>
  </r>
  <r>
    <x v="1"/>
    <x v="12"/>
    <x v="2"/>
    <x v="39"/>
    <m/>
    <m/>
    <m/>
    <m/>
    <m/>
    <m/>
    <m/>
    <m/>
    <m/>
    <m/>
    <m/>
    <m/>
    <m/>
    <m/>
    <m/>
    <m/>
    <m/>
    <m/>
    <m/>
    <m/>
    <m/>
    <m/>
    <m/>
    <m/>
    <m/>
    <m/>
    <m/>
    <s v="PlannedLoss"/>
    <n v="14.97"/>
    <n v="16.670000000000002"/>
  </r>
  <r>
    <x v="1"/>
    <x v="12"/>
    <x v="10"/>
    <x v="40"/>
    <m/>
    <m/>
    <m/>
    <m/>
    <m/>
    <m/>
    <m/>
    <m/>
    <m/>
    <m/>
    <m/>
    <m/>
    <m/>
    <m/>
    <m/>
    <m/>
    <m/>
    <m/>
    <m/>
    <m/>
    <m/>
    <m/>
    <m/>
    <m/>
    <m/>
    <m/>
    <m/>
    <s v="PlannedLoss"/>
    <n v="341.94"/>
    <n v="341.94"/>
  </r>
  <r>
    <x v="1"/>
    <x v="14"/>
    <x v="1"/>
    <x v="20"/>
    <m/>
    <m/>
    <m/>
    <m/>
    <m/>
    <m/>
    <m/>
    <m/>
    <m/>
    <m/>
    <m/>
    <m/>
    <m/>
    <m/>
    <m/>
    <m/>
    <m/>
    <m/>
    <m/>
    <m/>
    <m/>
    <m/>
    <m/>
    <m/>
    <m/>
    <m/>
    <m/>
    <s v="PlannedLoss"/>
    <n v="469.66"/>
    <n v="0"/>
  </r>
  <r>
    <x v="1"/>
    <x v="14"/>
    <x v="0"/>
    <x v="21"/>
    <m/>
    <m/>
    <m/>
    <m/>
    <m/>
    <m/>
    <m/>
    <m/>
    <m/>
    <m/>
    <m/>
    <m/>
    <m/>
    <m/>
    <m/>
    <m/>
    <m/>
    <m/>
    <m/>
    <m/>
    <m/>
    <m/>
    <m/>
    <m/>
    <m/>
    <m/>
    <m/>
    <s v="PlannedLoss"/>
    <n v="142.08000000000001"/>
    <n v="0"/>
  </r>
  <r>
    <x v="1"/>
    <x v="14"/>
    <x v="0"/>
    <x v="22"/>
    <m/>
    <m/>
    <m/>
    <m/>
    <m/>
    <m/>
    <m/>
    <m/>
    <m/>
    <m/>
    <m/>
    <m/>
    <m/>
    <m/>
    <m/>
    <m/>
    <m/>
    <m/>
    <m/>
    <m/>
    <m/>
    <m/>
    <m/>
    <m/>
    <m/>
    <m/>
    <m/>
    <s v="PlannedLoss"/>
    <n v="262.26"/>
    <n v="0"/>
  </r>
  <r>
    <x v="1"/>
    <x v="14"/>
    <x v="0"/>
    <x v="23"/>
    <m/>
    <m/>
    <m/>
    <m/>
    <m/>
    <m/>
    <m/>
    <m/>
    <m/>
    <m/>
    <m/>
    <m/>
    <m/>
    <m/>
    <m/>
    <m/>
    <m/>
    <m/>
    <m/>
    <m/>
    <m/>
    <m/>
    <m/>
    <m/>
    <m/>
    <m/>
    <m/>
    <s v="PlannedLoss"/>
    <n v="448.84"/>
    <n v="0"/>
  </r>
  <r>
    <x v="1"/>
    <x v="14"/>
    <x v="8"/>
    <x v="24"/>
    <m/>
    <m/>
    <m/>
    <m/>
    <m/>
    <m/>
    <m/>
    <m/>
    <m/>
    <m/>
    <m/>
    <m/>
    <m/>
    <m/>
    <m/>
    <m/>
    <m/>
    <m/>
    <m/>
    <m/>
    <m/>
    <m/>
    <m/>
    <m/>
    <m/>
    <m/>
    <m/>
    <s v="PlannedLoss"/>
    <n v="361.24"/>
    <n v="0"/>
  </r>
  <r>
    <x v="1"/>
    <x v="14"/>
    <x v="8"/>
    <x v="25"/>
    <m/>
    <m/>
    <m/>
    <m/>
    <m/>
    <m/>
    <m/>
    <m/>
    <m/>
    <m/>
    <m/>
    <m/>
    <m/>
    <m/>
    <m/>
    <m/>
    <m/>
    <m/>
    <m/>
    <m/>
    <m/>
    <m/>
    <m/>
    <m/>
    <m/>
    <m/>
    <m/>
    <s v="PlannedLoss"/>
    <n v="374.62"/>
    <n v="0"/>
  </r>
  <r>
    <x v="1"/>
    <x v="14"/>
    <x v="1"/>
    <x v="26"/>
    <m/>
    <m/>
    <m/>
    <m/>
    <m/>
    <m/>
    <m/>
    <m/>
    <m/>
    <m/>
    <m/>
    <m/>
    <m/>
    <m/>
    <m/>
    <m/>
    <m/>
    <m/>
    <m/>
    <m/>
    <m/>
    <m/>
    <m/>
    <m/>
    <m/>
    <m/>
    <m/>
    <s v="PlannedLoss"/>
    <n v="147.88"/>
    <n v="0"/>
  </r>
  <r>
    <x v="1"/>
    <x v="14"/>
    <x v="8"/>
    <x v="27"/>
    <m/>
    <m/>
    <m/>
    <m/>
    <m/>
    <m/>
    <m/>
    <m/>
    <m/>
    <m/>
    <m/>
    <m/>
    <m/>
    <m/>
    <m/>
    <m/>
    <m/>
    <m/>
    <m/>
    <m/>
    <m/>
    <m/>
    <m/>
    <m/>
    <m/>
    <m/>
    <m/>
    <s v="PlannedLoss"/>
    <n v="477.57"/>
    <n v="0"/>
  </r>
  <r>
    <x v="1"/>
    <x v="14"/>
    <x v="1"/>
    <x v="28"/>
    <m/>
    <m/>
    <m/>
    <m/>
    <m/>
    <m/>
    <m/>
    <m/>
    <m/>
    <m/>
    <m/>
    <m/>
    <m/>
    <m/>
    <m/>
    <m/>
    <m/>
    <m/>
    <m/>
    <m/>
    <m/>
    <m/>
    <m/>
    <m/>
    <m/>
    <m/>
    <m/>
    <s v="PlannedLoss"/>
    <n v="76.13"/>
    <n v="0"/>
  </r>
  <r>
    <x v="1"/>
    <x v="14"/>
    <x v="0"/>
    <x v="29"/>
    <m/>
    <m/>
    <m/>
    <m/>
    <m/>
    <m/>
    <m/>
    <m/>
    <m/>
    <m/>
    <m/>
    <m/>
    <m/>
    <m/>
    <m/>
    <m/>
    <m/>
    <m/>
    <m/>
    <m/>
    <m/>
    <m/>
    <m/>
    <m/>
    <m/>
    <m/>
    <m/>
    <s v="PlannedLoss"/>
    <n v="331.4"/>
    <n v="0"/>
  </r>
  <r>
    <x v="1"/>
    <x v="14"/>
    <x v="9"/>
    <x v="30"/>
    <m/>
    <m/>
    <m/>
    <m/>
    <m/>
    <m/>
    <m/>
    <m/>
    <m/>
    <m/>
    <m/>
    <m/>
    <m/>
    <m/>
    <m/>
    <m/>
    <m/>
    <m/>
    <m/>
    <m/>
    <m/>
    <m/>
    <m/>
    <m/>
    <m/>
    <m/>
    <m/>
    <s v="PlannedLoss"/>
    <n v="591.99"/>
    <n v="0"/>
  </r>
  <r>
    <x v="1"/>
    <x v="14"/>
    <x v="1"/>
    <x v="31"/>
    <m/>
    <m/>
    <m/>
    <m/>
    <m/>
    <m/>
    <m/>
    <m/>
    <m/>
    <m/>
    <m/>
    <m/>
    <m/>
    <m/>
    <m/>
    <m/>
    <m/>
    <m/>
    <m/>
    <m/>
    <m/>
    <m/>
    <m/>
    <m/>
    <m/>
    <m/>
    <m/>
    <s v="PlannedLoss"/>
    <n v="469.57"/>
    <n v="0"/>
  </r>
  <r>
    <x v="1"/>
    <x v="14"/>
    <x v="4"/>
    <x v="32"/>
    <m/>
    <m/>
    <m/>
    <m/>
    <m/>
    <m/>
    <m/>
    <m/>
    <m/>
    <m/>
    <m/>
    <m/>
    <m/>
    <m/>
    <m/>
    <m/>
    <m/>
    <m/>
    <m/>
    <m/>
    <m/>
    <m/>
    <m/>
    <m/>
    <m/>
    <m/>
    <m/>
    <s v="PlannedLoss"/>
    <n v="450.47"/>
    <n v="0"/>
  </r>
  <r>
    <x v="1"/>
    <x v="14"/>
    <x v="5"/>
    <x v="33"/>
    <m/>
    <m/>
    <m/>
    <m/>
    <m/>
    <m/>
    <m/>
    <m/>
    <m/>
    <m/>
    <m/>
    <m/>
    <m/>
    <m/>
    <m/>
    <m/>
    <m/>
    <m/>
    <m/>
    <m/>
    <m/>
    <m/>
    <m/>
    <m/>
    <m/>
    <m/>
    <m/>
    <s v="PlannedLoss"/>
    <n v="420.61"/>
    <n v="0"/>
  </r>
  <r>
    <x v="1"/>
    <x v="14"/>
    <x v="8"/>
    <x v="34"/>
    <m/>
    <m/>
    <m/>
    <m/>
    <m/>
    <m/>
    <m/>
    <m/>
    <m/>
    <m/>
    <m/>
    <m/>
    <m/>
    <m/>
    <m/>
    <m/>
    <m/>
    <m/>
    <m/>
    <m/>
    <m/>
    <m/>
    <m/>
    <m/>
    <m/>
    <m/>
    <m/>
    <s v="PlannedLoss"/>
    <n v="59.42"/>
    <n v="0"/>
  </r>
  <r>
    <x v="1"/>
    <x v="14"/>
    <x v="5"/>
    <x v="35"/>
    <m/>
    <m/>
    <m/>
    <m/>
    <m/>
    <m/>
    <m/>
    <m/>
    <m/>
    <m/>
    <m/>
    <m/>
    <m/>
    <m/>
    <m/>
    <m/>
    <m/>
    <m/>
    <m/>
    <m/>
    <m/>
    <m/>
    <m/>
    <m/>
    <m/>
    <m/>
    <m/>
    <s v="PlannedLoss"/>
    <n v="517.39"/>
    <n v="0"/>
  </r>
  <r>
    <x v="1"/>
    <x v="15"/>
    <x v="1"/>
    <x v="20"/>
    <m/>
    <m/>
    <m/>
    <m/>
    <m/>
    <m/>
    <m/>
    <m/>
    <m/>
    <m/>
    <m/>
    <m/>
    <m/>
    <m/>
    <m/>
    <m/>
    <m/>
    <m/>
    <m/>
    <m/>
    <m/>
    <m/>
    <m/>
    <m/>
    <m/>
    <m/>
    <m/>
    <s v="PlannedLoss"/>
    <n v="347"/>
    <n v="347"/>
  </r>
  <r>
    <x v="1"/>
    <x v="15"/>
    <x v="0"/>
    <x v="21"/>
    <m/>
    <m/>
    <m/>
    <m/>
    <m/>
    <m/>
    <m/>
    <m/>
    <m/>
    <m/>
    <m/>
    <m/>
    <m/>
    <m/>
    <m/>
    <m/>
    <m/>
    <m/>
    <m/>
    <m/>
    <m/>
    <m/>
    <m/>
    <m/>
    <m/>
    <m/>
    <m/>
    <s v="PlannedLoss"/>
    <n v="117.65"/>
    <n v="117.65"/>
  </r>
  <r>
    <x v="1"/>
    <x v="15"/>
    <x v="0"/>
    <x v="22"/>
    <m/>
    <m/>
    <m/>
    <m/>
    <m/>
    <m/>
    <m/>
    <m/>
    <m/>
    <m/>
    <m/>
    <m/>
    <m/>
    <m/>
    <m/>
    <m/>
    <m/>
    <m/>
    <m/>
    <m/>
    <m/>
    <m/>
    <m/>
    <m/>
    <m/>
    <m/>
    <m/>
    <s v="PlannedLoss"/>
    <n v="234.11"/>
    <n v="234.11"/>
  </r>
  <r>
    <x v="1"/>
    <x v="15"/>
    <x v="0"/>
    <x v="23"/>
    <m/>
    <m/>
    <m/>
    <m/>
    <m/>
    <m/>
    <m/>
    <m/>
    <m/>
    <m/>
    <m/>
    <m/>
    <m/>
    <m/>
    <m/>
    <m/>
    <m/>
    <m/>
    <m/>
    <m/>
    <m/>
    <m/>
    <m/>
    <m/>
    <m/>
    <m/>
    <m/>
    <s v="PlannedLoss"/>
    <n v="115.97"/>
    <n v="115.97"/>
  </r>
  <r>
    <x v="1"/>
    <x v="15"/>
    <x v="8"/>
    <x v="24"/>
    <m/>
    <m/>
    <m/>
    <m/>
    <m/>
    <m/>
    <m/>
    <m/>
    <m/>
    <m/>
    <m/>
    <m/>
    <m/>
    <m/>
    <m/>
    <m/>
    <m/>
    <m/>
    <m/>
    <m/>
    <m/>
    <m/>
    <m/>
    <m/>
    <m/>
    <m/>
    <m/>
    <s v="PlannedLoss"/>
    <n v="170.04"/>
    <n v="170.04"/>
  </r>
  <r>
    <x v="1"/>
    <x v="15"/>
    <x v="8"/>
    <x v="25"/>
    <m/>
    <m/>
    <m/>
    <m/>
    <m/>
    <m/>
    <m/>
    <m/>
    <m/>
    <m/>
    <m/>
    <m/>
    <m/>
    <m/>
    <m/>
    <m/>
    <m/>
    <m/>
    <m/>
    <m/>
    <m/>
    <m/>
    <m/>
    <m/>
    <m/>
    <m/>
    <m/>
    <s v="PlannedLoss"/>
    <n v="162.63999999999999"/>
    <n v="162.63999999999999"/>
  </r>
  <r>
    <x v="1"/>
    <x v="15"/>
    <x v="1"/>
    <x v="26"/>
    <m/>
    <m/>
    <m/>
    <m/>
    <m/>
    <m/>
    <m/>
    <m/>
    <m/>
    <m/>
    <m/>
    <m/>
    <m/>
    <m/>
    <m/>
    <m/>
    <m/>
    <m/>
    <m/>
    <m/>
    <m/>
    <m/>
    <m/>
    <m/>
    <m/>
    <m/>
    <m/>
    <s v="PlannedLoss"/>
    <n v="330.02"/>
    <n v="330.02"/>
  </r>
  <r>
    <x v="1"/>
    <x v="15"/>
    <x v="8"/>
    <x v="27"/>
    <m/>
    <m/>
    <m/>
    <m/>
    <m/>
    <m/>
    <m/>
    <m/>
    <m/>
    <m/>
    <m/>
    <m/>
    <m/>
    <m/>
    <m/>
    <m/>
    <m/>
    <m/>
    <m/>
    <m/>
    <m/>
    <m/>
    <m/>
    <m/>
    <m/>
    <m/>
    <m/>
    <s v="PlannedLoss"/>
    <n v="108.46"/>
    <n v="108.46"/>
  </r>
  <r>
    <x v="1"/>
    <x v="15"/>
    <x v="1"/>
    <x v="28"/>
    <m/>
    <m/>
    <m/>
    <m/>
    <m/>
    <m/>
    <m/>
    <m/>
    <m/>
    <m/>
    <m/>
    <m/>
    <m/>
    <m/>
    <m/>
    <m/>
    <m/>
    <m/>
    <m/>
    <m/>
    <m/>
    <m/>
    <m/>
    <m/>
    <m/>
    <m/>
    <m/>
    <s v="PlannedLoss"/>
    <n v="378.72"/>
    <n v="378.72"/>
  </r>
  <r>
    <x v="1"/>
    <x v="15"/>
    <x v="0"/>
    <x v="29"/>
    <m/>
    <m/>
    <m/>
    <m/>
    <m/>
    <m/>
    <m/>
    <m/>
    <m/>
    <m/>
    <m/>
    <m/>
    <m/>
    <m/>
    <m/>
    <m/>
    <m/>
    <m/>
    <m/>
    <m/>
    <m/>
    <m/>
    <m/>
    <m/>
    <m/>
    <m/>
    <m/>
    <s v="PlannedLoss"/>
    <n v="121.26"/>
    <n v="121.26"/>
  </r>
  <r>
    <x v="1"/>
    <x v="15"/>
    <x v="9"/>
    <x v="30"/>
    <m/>
    <m/>
    <m/>
    <m/>
    <m/>
    <m/>
    <m/>
    <m/>
    <m/>
    <m/>
    <m/>
    <m/>
    <m/>
    <m/>
    <m/>
    <m/>
    <m/>
    <m/>
    <m/>
    <m/>
    <m/>
    <m/>
    <m/>
    <m/>
    <m/>
    <m/>
    <m/>
    <s v="PlannedLoss"/>
    <n v="360.1"/>
    <n v="360.1"/>
  </r>
  <r>
    <x v="1"/>
    <x v="15"/>
    <x v="1"/>
    <x v="31"/>
    <m/>
    <m/>
    <m/>
    <m/>
    <m/>
    <m/>
    <m/>
    <m/>
    <m/>
    <m/>
    <m/>
    <m/>
    <m/>
    <m/>
    <m/>
    <m/>
    <m/>
    <m/>
    <m/>
    <m/>
    <m/>
    <m/>
    <m/>
    <m/>
    <m/>
    <m/>
    <m/>
    <s v="PlannedLoss"/>
    <n v="355.95"/>
    <n v="355.95"/>
  </r>
  <r>
    <x v="1"/>
    <x v="15"/>
    <x v="4"/>
    <x v="32"/>
    <m/>
    <m/>
    <m/>
    <m/>
    <m/>
    <m/>
    <m/>
    <m/>
    <m/>
    <m/>
    <m/>
    <m/>
    <m/>
    <m/>
    <m/>
    <m/>
    <m/>
    <m/>
    <m/>
    <m/>
    <m/>
    <m/>
    <m/>
    <m/>
    <m/>
    <m/>
    <m/>
    <s v="PlannedLoss"/>
    <n v="110.2"/>
    <n v="110.2"/>
  </r>
  <r>
    <x v="1"/>
    <x v="15"/>
    <x v="5"/>
    <x v="33"/>
    <m/>
    <m/>
    <m/>
    <m/>
    <m/>
    <m/>
    <m/>
    <m/>
    <m/>
    <m/>
    <m/>
    <m/>
    <m/>
    <m/>
    <m/>
    <m/>
    <m/>
    <m/>
    <m/>
    <m/>
    <m/>
    <m/>
    <m/>
    <m/>
    <m/>
    <m/>
    <m/>
    <s v="PlannedLoss"/>
    <n v="354.85"/>
    <n v="354.85"/>
  </r>
  <r>
    <x v="1"/>
    <x v="15"/>
    <x v="8"/>
    <x v="34"/>
    <m/>
    <m/>
    <m/>
    <m/>
    <m/>
    <m/>
    <m/>
    <m/>
    <m/>
    <m/>
    <m/>
    <m/>
    <m/>
    <m/>
    <m/>
    <m/>
    <m/>
    <m/>
    <m/>
    <m/>
    <m/>
    <m/>
    <m/>
    <m/>
    <m/>
    <m/>
    <m/>
    <s v="PlannedLoss"/>
    <n v="346.44"/>
    <n v="346.44"/>
  </r>
  <r>
    <x v="1"/>
    <x v="15"/>
    <x v="5"/>
    <x v="35"/>
    <m/>
    <m/>
    <m/>
    <m/>
    <m/>
    <m/>
    <m/>
    <m/>
    <m/>
    <m/>
    <m/>
    <m/>
    <m/>
    <m/>
    <m/>
    <m/>
    <m/>
    <m/>
    <m/>
    <m/>
    <m/>
    <m/>
    <m/>
    <m/>
    <m/>
    <m/>
    <m/>
    <s v="PlannedLoss"/>
    <n v="557.16"/>
    <n v="557.16"/>
  </r>
  <r>
    <x v="1"/>
    <x v="15"/>
    <x v="4"/>
    <x v="36"/>
    <m/>
    <m/>
    <m/>
    <m/>
    <m/>
    <m/>
    <m/>
    <m/>
    <m/>
    <m/>
    <m/>
    <m/>
    <m/>
    <m/>
    <m/>
    <m/>
    <m/>
    <m/>
    <m/>
    <m/>
    <m/>
    <m/>
    <m/>
    <m/>
    <m/>
    <m/>
    <m/>
    <s v="PlannedLoss"/>
    <n v="346.38"/>
    <n v="346.38"/>
  </r>
  <r>
    <x v="1"/>
    <x v="15"/>
    <x v="10"/>
    <x v="37"/>
    <m/>
    <m/>
    <m/>
    <m/>
    <m/>
    <m/>
    <m/>
    <m/>
    <m/>
    <m/>
    <m/>
    <m/>
    <m/>
    <m/>
    <m/>
    <m/>
    <m/>
    <m/>
    <m/>
    <m/>
    <m/>
    <m/>
    <m/>
    <m/>
    <m/>
    <m/>
    <m/>
    <s v="PlannedLoss"/>
    <n v="280.14999999999998"/>
    <n v="280.14999999999998"/>
  </r>
  <r>
    <x v="1"/>
    <x v="15"/>
    <x v="10"/>
    <x v="38"/>
    <m/>
    <m/>
    <m/>
    <m/>
    <m/>
    <m/>
    <m/>
    <m/>
    <m/>
    <m/>
    <m/>
    <m/>
    <m/>
    <m/>
    <m/>
    <m/>
    <m/>
    <m/>
    <m/>
    <m/>
    <m/>
    <m/>
    <m/>
    <m/>
    <m/>
    <m/>
    <m/>
    <s v="PlannedLoss"/>
    <n v="257.08999999999997"/>
    <n v="257.08999999999997"/>
  </r>
  <r>
    <x v="1"/>
    <x v="15"/>
    <x v="2"/>
    <x v="39"/>
    <m/>
    <m/>
    <m/>
    <m/>
    <m/>
    <m/>
    <m/>
    <m/>
    <m/>
    <m/>
    <m/>
    <m/>
    <m/>
    <m/>
    <m/>
    <m/>
    <m/>
    <m/>
    <m/>
    <m/>
    <m/>
    <m/>
    <m/>
    <m/>
    <m/>
    <m/>
    <m/>
    <s v="PlannedLoss"/>
    <n v="100.32"/>
    <n v="114.22"/>
  </r>
  <r>
    <x v="1"/>
    <x v="15"/>
    <x v="10"/>
    <x v="40"/>
    <m/>
    <m/>
    <m/>
    <m/>
    <m/>
    <m/>
    <m/>
    <m/>
    <m/>
    <m/>
    <m/>
    <m/>
    <m/>
    <m/>
    <m/>
    <m/>
    <m/>
    <m/>
    <m/>
    <m/>
    <m/>
    <m/>
    <m/>
    <m/>
    <m/>
    <m/>
    <m/>
    <s v="PlannedLoss"/>
    <n v="108.57"/>
    <n v="108.57"/>
  </r>
  <r>
    <x v="1"/>
    <x v="17"/>
    <x v="1"/>
    <x v="20"/>
    <m/>
    <m/>
    <m/>
    <m/>
    <m/>
    <m/>
    <m/>
    <m/>
    <m/>
    <m/>
    <m/>
    <m/>
    <m/>
    <m/>
    <m/>
    <m/>
    <m/>
    <m/>
    <m/>
    <m/>
    <m/>
    <m/>
    <m/>
    <m/>
    <m/>
    <m/>
    <m/>
    <s v="PlannedLoss"/>
    <n v="282.76"/>
    <n v="0"/>
  </r>
  <r>
    <x v="1"/>
    <x v="17"/>
    <x v="0"/>
    <x v="21"/>
    <m/>
    <m/>
    <m/>
    <m/>
    <m/>
    <m/>
    <m/>
    <m/>
    <m/>
    <m/>
    <m/>
    <m/>
    <m/>
    <m/>
    <m/>
    <m/>
    <m/>
    <m/>
    <m/>
    <m/>
    <m/>
    <m/>
    <m/>
    <m/>
    <m/>
    <m/>
    <m/>
    <s v="PlannedLoss"/>
    <n v="99.5"/>
    <n v="0"/>
  </r>
  <r>
    <x v="1"/>
    <x v="17"/>
    <x v="0"/>
    <x v="22"/>
    <m/>
    <m/>
    <m/>
    <m/>
    <m/>
    <m/>
    <m/>
    <m/>
    <m/>
    <m/>
    <m/>
    <m/>
    <m/>
    <m/>
    <m/>
    <m/>
    <m/>
    <m/>
    <m/>
    <m/>
    <m/>
    <m/>
    <m/>
    <m/>
    <m/>
    <m/>
    <m/>
    <s v="PlannedLoss"/>
    <n v="81.760000000000005"/>
    <n v="0"/>
  </r>
  <r>
    <x v="1"/>
    <x v="17"/>
    <x v="0"/>
    <x v="23"/>
    <m/>
    <m/>
    <m/>
    <m/>
    <m/>
    <m/>
    <m/>
    <m/>
    <m/>
    <m/>
    <m/>
    <m/>
    <m/>
    <m/>
    <m/>
    <m/>
    <m/>
    <m/>
    <m/>
    <m/>
    <m/>
    <m/>
    <m/>
    <m/>
    <m/>
    <m/>
    <m/>
    <s v="PlannedLoss"/>
    <n v="67.94"/>
    <n v="0"/>
  </r>
  <r>
    <x v="1"/>
    <x v="17"/>
    <x v="8"/>
    <x v="24"/>
    <m/>
    <m/>
    <m/>
    <m/>
    <m/>
    <m/>
    <m/>
    <m/>
    <m/>
    <m/>
    <m/>
    <m/>
    <m/>
    <m/>
    <m/>
    <m/>
    <m/>
    <m/>
    <m/>
    <m/>
    <m/>
    <m/>
    <m/>
    <m/>
    <m/>
    <m/>
    <m/>
    <s v="PlannedLoss"/>
    <n v="131.58000000000001"/>
    <n v="0"/>
  </r>
  <r>
    <x v="1"/>
    <x v="17"/>
    <x v="8"/>
    <x v="25"/>
    <m/>
    <m/>
    <m/>
    <m/>
    <m/>
    <m/>
    <m/>
    <m/>
    <m/>
    <m/>
    <m/>
    <m/>
    <m/>
    <m/>
    <m/>
    <m/>
    <m/>
    <m/>
    <m/>
    <m/>
    <m/>
    <m/>
    <m/>
    <m/>
    <m/>
    <m/>
    <m/>
    <s v="PlannedLoss"/>
    <n v="138.6"/>
    <n v="0"/>
  </r>
  <r>
    <x v="1"/>
    <x v="17"/>
    <x v="1"/>
    <x v="26"/>
    <m/>
    <m/>
    <m/>
    <m/>
    <m/>
    <m/>
    <m/>
    <m/>
    <m/>
    <m/>
    <m/>
    <m/>
    <m/>
    <m/>
    <m/>
    <m/>
    <m/>
    <m/>
    <m/>
    <m/>
    <m/>
    <m/>
    <m/>
    <m/>
    <m/>
    <m/>
    <m/>
    <s v="PlannedLoss"/>
    <n v="75.180000000000007"/>
    <n v="0"/>
  </r>
  <r>
    <x v="1"/>
    <x v="17"/>
    <x v="8"/>
    <x v="27"/>
    <m/>
    <m/>
    <m/>
    <m/>
    <m/>
    <m/>
    <m/>
    <m/>
    <m/>
    <m/>
    <m/>
    <m/>
    <m/>
    <m/>
    <m/>
    <m/>
    <m/>
    <m/>
    <m/>
    <m/>
    <m/>
    <m/>
    <m/>
    <m/>
    <m/>
    <m/>
    <m/>
    <s v="PlannedLoss"/>
    <n v="218.73"/>
    <n v="0"/>
  </r>
  <r>
    <x v="1"/>
    <x v="17"/>
    <x v="1"/>
    <x v="28"/>
    <m/>
    <m/>
    <m/>
    <m/>
    <m/>
    <m/>
    <m/>
    <m/>
    <m/>
    <m/>
    <m/>
    <m/>
    <m/>
    <m/>
    <m/>
    <m/>
    <m/>
    <m/>
    <m/>
    <m/>
    <m/>
    <m/>
    <m/>
    <m/>
    <m/>
    <m/>
    <m/>
    <s v="PlannedLoss"/>
    <n v="18.09"/>
    <n v="0"/>
  </r>
  <r>
    <x v="1"/>
    <x v="17"/>
    <x v="0"/>
    <x v="29"/>
    <m/>
    <m/>
    <m/>
    <m/>
    <m/>
    <m/>
    <m/>
    <m/>
    <m/>
    <m/>
    <m/>
    <m/>
    <m/>
    <m/>
    <m/>
    <m/>
    <m/>
    <m/>
    <m/>
    <m/>
    <m/>
    <m/>
    <m/>
    <m/>
    <m/>
    <m/>
    <m/>
    <s v="PlannedLoss"/>
    <n v="70.17"/>
    <n v="0"/>
  </r>
  <r>
    <x v="1"/>
    <x v="17"/>
    <x v="9"/>
    <x v="30"/>
    <m/>
    <m/>
    <m/>
    <m/>
    <m/>
    <m/>
    <m/>
    <m/>
    <m/>
    <m/>
    <m/>
    <m/>
    <m/>
    <m/>
    <m/>
    <m/>
    <m/>
    <m/>
    <m/>
    <m/>
    <m/>
    <m/>
    <m/>
    <m/>
    <m/>
    <m/>
    <m/>
    <s v="PlannedLoss"/>
    <n v="193.63"/>
    <n v="0"/>
  </r>
  <r>
    <x v="1"/>
    <x v="17"/>
    <x v="1"/>
    <x v="31"/>
    <m/>
    <m/>
    <m/>
    <m/>
    <m/>
    <m/>
    <m/>
    <m/>
    <m/>
    <m/>
    <m/>
    <m/>
    <m/>
    <m/>
    <m/>
    <m/>
    <m/>
    <m/>
    <m/>
    <m/>
    <m/>
    <m/>
    <m/>
    <m/>
    <m/>
    <m/>
    <m/>
    <s v="PlannedLoss"/>
    <n v="426.44"/>
    <n v="0"/>
  </r>
  <r>
    <x v="1"/>
    <x v="17"/>
    <x v="4"/>
    <x v="32"/>
    <m/>
    <m/>
    <m/>
    <m/>
    <m/>
    <m/>
    <m/>
    <m/>
    <m/>
    <m/>
    <m/>
    <m/>
    <m/>
    <m/>
    <m/>
    <m/>
    <m/>
    <m/>
    <m/>
    <m/>
    <m/>
    <m/>
    <m/>
    <m/>
    <m/>
    <m/>
    <m/>
    <s v="PlannedLoss"/>
    <n v="218.99"/>
    <n v="0"/>
  </r>
  <r>
    <x v="1"/>
    <x v="17"/>
    <x v="5"/>
    <x v="33"/>
    <m/>
    <m/>
    <m/>
    <m/>
    <m/>
    <m/>
    <m/>
    <m/>
    <m/>
    <m/>
    <m/>
    <m/>
    <m/>
    <m/>
    <m/>
    <m/>
    <m/>
    <m/>
    <m/>
    <m/>
    <m/>
    <m/>
    <m/>
    <m/>
    <m/>
    <m/>
    <m/>
    <s v="PlannedLoss"/>
    <n v="305.43"/>
    <n v="0"/>
  </r>
  <r>
    <x v="1"/>
    <x v="17"/>
    <x v="8"/>
    <x v="34"/>
    <m/>
    <m/>
    <m/>
    <m/>
    <m/>
    <m/>
    <m/>
    <m/>
    <m/>
    <m/>
    <m/>
    <m/>
    <m/>
    <m/>
    <m/>
    <m/>
    <m/>
    <m/>
    <m/>
    <m/>
    <m/>
    <m/>
    <m/>
    <m/>
    <m/>
    <m/>
    <m/>
    <s v="PlannedLoss"/>
    <n v="8.24"/>
    <n v="0"/>
  </r>
  <r>
    <x v="1"/>
    <x v="17"/>
    <x v="5"/>
    <x v="35"/>
    <m/>
    <m/>
    <m/>
    <m/>
    <m/>
    <m/>
    <m/>
    <m/>
    <m/>
    <m/>
    <m/>
    <m/>
    <m/>
    <m/>
    <m/>
    <m/>
    <m/>
    <m/>
    <m/>
    <m/>
    <m/>
    <m/>
    <m/>
    <m/>
    <m/>
    <m/>
    <m/>
    <s v="PlannedLoss"/>
    <n v="220.85"/>
    <n v="0"/>
  </r>
  <r>
    <x v="1"/>
    <x v="18"/>
    <x v="1"/>
    <x v="20"/>
    <m/>
    <m/>
    <m/>
    <m/>
    <m/>
    <m/>
    <m/>
    <m/>
    <m/>
    <m/>
    <m/>
    <m/>
    <m/>
    <m/>
    <m/>
    <m/>
    <m/>
    <m/>
    <m/>
    <m/>
    <m/>
    <m/>
    <m/>
    <m/>
    <m/>
    <m/>
    <m/>
    <s v="PlannedLoss"/>
    <n v="11.85"/>
    <n v="11.85"/>
  </r>
  <r>
    <x v="1"/>
    <x v="18"/>
    <x v="0"/>
    <x v="21"/>
    <m/>
    <m/>
    <m/>
    <m/>
    <m/>
    <m/>
    <m/>
    <m/>
    <m/>
    <m/>
    <m/>
    <m/>
    <m/>
    <m/>
    <m/>
    <m/>
    <m/>
    <m/>
    <m/>
    <m/>
    <m/>
    <m/>
    <m/>
    <m/>
    <m/>
    <m/>
    <m/>
    <s v="PlannedLoss"/>
    <n v="13.48"/>
    <n v="13.48"/>
  </r>
  <r>
    <x v="1"/>
    <x v="18"/>
    <x v="0"/>
    <x v="22"/>
    <m/>
    <m/>
    <m/>
    <m/>
    <m/>
    <m/>
    <m/>
    <m/>
    <m/>
    <m/>
    <m/>
    <m/>
    <m/>
    <m/>
    <m/>
    <m/>
    <m/>
    <m/>
    <m/>
    <m/>
    <m/>
    <m/>
    <m/>
    <m/>
    <m/>
    <m/>
    <m/>
    <s v="PlannedLoss"/>
    <n v="12.35"/>
    <n v="12.35"/>
  </r>
  <r>
    <x v="1"/>
    <x v="18"/>
    <x v="0"/>
    <x v="23"/>
    <m/>
    <m/>
    <m/>
    <m/>
    <m/>
    <m/>
    <m/>
    <m/>
    <m/>
    <m/>
    <m/>
    <m/>
    <m/>
    <m/>
    <m/>
    <m/>
    <m/>
    <m/>
    <m/>
    <m/>
    <m/>
    <m/>
    <m/>
    <m/>
    <m/>
    <m/>
    <m/>
    <s v="PlannedLoss"/>
    <n v="9.49"/>
    <n v="9.49"/>
  </r>
  <r>
    <x v="1"/>
    <x v="18"/>
    <x v="8"/>
    <x v="24"/>
    <m/>
    <m/>
    <m/>
    <m/>
    <m/>
    <m/>
    <m/>
    <m/>
    <m/>
    <m/>
    <m/>
    <m/>
    <m/>
    <m/>
    <m/>
    <m/>
    <m/>
    <m/>
    <m/>
    <m/>
    <m/>
    <m/>
    <m/>
    <m/>
    <m/>
    <m/>
    <m/>
    <s v="PlannedLoss"/>
    <n v="9.35"/>
    <n v="9.35"/>
  </r>
  <r>
    <x v="1"/>
    <x v="18"/>
    <x v="8"/>
    <x v="25"/>
    <m/>
    <m/>
    <m/>
    <m/>
    <m/>
    <m/>
    <m/>
    <m/>
    <m/>
    <m/>
    <m/>
    <m/>
    <m/>
    <m/>
    <m/>
    <m/>
    <m/>
    <m/>
    <m/>
    <m/>
    <m/>
    <m/>
    <m/>
    <m/>
    <m/>
    <m/>
    <m/>
    <s v="PlannedLoss"/>
    <n v="20.309999999999999"/>
    <n v="20.309999999999999"/>
  </r>
  <r>
    <x v="1"/>
    <x v="18"/>
    <x v="1"/>
    <x v="26"/>
    <m/>
    <m/>
    <m/>
    <m/>
    <m/>
    <m/>
    <m/>
    <m/>
    <m/>
    <m/>
    <m/>
    <m/>
    <m/>
    <m/>
    <m/>
    <m/>
    <m/>
    <m/>
    <m/>
    <m/>
    <m/>
    <m/>
    <m/>
    <m/>
    <m/>
    <m/>
    <m/>
    <s v="PlannedLoss"/>
    <n v="40.299999999999997"/>
    <n v="40.299999999999997"/>
  </r>
  <r>
    <x v="1"/>
    <x v="18"/>
    <x v="8"/>
    <x v="27"/>
    <m/>
    <m/>
    <m/>
    <m/>
    <m/>
    <m/>
    <m/>
    <m/>
    <m/>
    <m/>
    <m/>
    <m/>
    <m/>
    <m/>
    <m/>
    <m/>
    <m/>
    <m/>
    <m/>
    <m/>
    <m/>
    <m/>
    <m/>
    <m/>
    <m/>
    <m/>
    <m/>
    <s v="PlannedLoss"/>
    <n v="13.79"/>
    <n v="13.79"/>
  </r>
  <r>
    <x v="1"/>
    <x v="18"/>
    <x v="1"/>
    <x v="28"/>
    <m/>
    <m/>
    <m/>
    <m/>
    <m/>
    <m/>
    <m/>
    <m/>
    <m/>
    <m/>
    <m/>
    <m/>
    <m/>
    <m/>
    <m/>
    <m/>
    <m/>
    <m/>
    <m/>
    <m/>
    <m/>
    <m/>
    <m/>
    <m/>
    <m/>
    <m/>
    <m/>
    <s v="PlannedLoss"/>
    <n v="17.010000000000002"/>
    <n v="17.010000000000002"/>
  </r>
  <r>
    <x v="1"/>
    <x v="18"/>
    <x v="0"/>
    <x v="29"/>
    <m/>
    <m/>
    <m/>
    <m/>
    <m/>
    <m/>
    <m/>
    <m/>
    <m/>
    <m/>
    <m/>
    <m/>
    <m/>
    <m/>
    <m/>
    <m/>
    <m/>
    <m/>
    <m/>
    <m/>
    <m/>
    <m/>
    <m/>
    <m/>
    <m/>
    <m/>
    <m/>
    <s v="PlannedLoss"/>
    <n v="22.18"/>
    <n v="22.18"/>
  </r>
  <r>
    <x v="1"/>
    <x v="18"/>
    <x v="9"/>
    <x v="30"/>
    <m/>
    <m/>
    <m/>
    <m/>
    <m/>
    <m/>
    <m/>
    <m/>
    <m/>
    <m/>
    <m/>
    <m/>
    <m/>
    <m/>
    <m/>
    <m/>
    <m/>
    <m/>
    <m/>
    <m/>
    <m/>
    <m/>
    <m/>
    <m/>
    <m/>
    <m/>
    <m/>
    <s v="PlannedLoss"/>
    <n v="18.39"/>
    <n v="18.39"/>
  </r>
  <r>
    <x v="1"/>
    <x v="18"/>
    <x v="1"/>
    <x v="31"/>
    <m/>
    <m/>
    <m/>
    <m/>
    <m/>
    <m/>
    <m/>
    <m/>
    <m/>
    <m/>
    <m/>
    <m/>
    <m/>
    <m/>
    <m/>
    <m/>
    <m/>
    <m/>
    <m/>
    <m/>
    <m/>
    <m/>
    <m/>
    <m/>
    <m/>
    <m/>
    <m/>
    <s v="PlannedLoss"/>
    <n v="8.6999999999999993"/>
    <n v="8.6999999999999993"/>
  </r>
  <r>
    <x v="1"/>
    <x v="18"/>
    <x v="4"/>
    <x v="32"/>
    <m/>
    <m/>
    <m/>
    <m/>
    <m/>
    <m/>
    <m/>
    <m/>
    <m/>
    <m/>
    <m/>
    <m/>
    <m/>
    <m/>
    <m/>
    <m/>
    <m/>
    <m/>
    <m/>
    <m/>
    <m/>
    <m/>
    <m/>
    <m/>
    <m/>
    <m/>
    <m/>
    <s v="PlannedLoss"/>
    <n v="11.51"/>
    <n v="11.51"/>
  </r>
  <r>
    <x v="1"/>
    <x v="18"/>
    <x v="5"/>
    <x v="33"/>
    <m/>
    <m/>
    <m/>
    <m/>
    <m/>
    <m/>
    <m/>
    <m/>
    <m/>
    <m/>
    <m/>
    <m/>
    <m/>
    <m/>
    <m/>
    <m/>
    <m/>
    <m/>
    <m/>
    <m/>
    <m/>
    <m/>
    <m/>
    <m/>
    <m/>
    <m/>
    <m/>
    <s v="PlannedLoss"/>
    <n v="6.34"/>
    <n v="6.34"/>
  </r>
  <r>
    <x v="1"/>
    <x v="18"/>
    <x v="8"/>
    <x v="34"/>
    <m/>
    <m/>
    <m/>
    <m/>
    <m/>
    <m/>
    <m/>
    <m/>
    <m/>
    <m/>
    <m/>
    <m/>
    <m/>
    <m/>
    <m/>
    <m/>
    <m/>
    <m/>
    <m/>
    <m/>
    <m/>
    <m/>
    <m/>
    <m/>
    <m/>
    <m/>
    <m/>
    <s v="PlannedLoss"/>
    <n v="12.15"/>
    <n v="12.15"/>
  </r>
  <r>
    <x v="1"/>
    <x v="18"/>
    <x v="5"/>
    <x v="35"/>
    <m/>
    <m/>
    <m/>
    <m/>
    <m/>
    <m/>
    <m/>
    <m/>
    <m/>
    <m/>
    <m/>
    <m/>
    <m/>
    <m/>
    <m/>
    <m/>
    <m/>
    <m/>
    <m/>
    <m/>
    <m/>
    <m/>
    <m/>
    <m/>
    <m/>
    <m/>
    <m/>
    <s v="PlannedLoss"/>
    <n v="363.7"/>
    <n v="363.7"/>
  </r>
  <r>
    <x v="1"/>
    <x v="18"/>
    <x v="4"/>
    <x v="36"/>
    <m/>
    <m/>
    <m/>
    <m/>
    <m/>
    <m/>
    <m/>
    <m/>
    <m/>
    <m/>
    <m/>
    <m/>
    <m/>
    <m/>
    <m/>
    <m/>
    <m/>
    <m/>
    <m/>
    <m/>
    <m/>
    <m/>
    <m/>
    <m/>
    <m/>
    <m/>
    <m/>
    <s v="PlannedLoss"/>
    <n v="18.66"/>
    <n v="18.66"/>
  </r>
  <r>
    <x v="1"/>
    <x v="18"/>
    <x v="10"/>
    <x v="37"/>
    <m/>
    <m/>
    <m/>
    <m/>
    <m/>
    <m/>
    <m/>
    <m/>
    <m/>
    <m/>
    <m/>
    <m/>
    <m/>
    <m/>
    <m/>
    <m/>
    <m/>
    <m/>
    <m/>
    <m/>
    <m/>
    <m/>
    <m/>
    <m/>
    <m/>
    <m/>
    <m/>
    <s v="PlannedLoss"/>
    <n v="10.82"/>
    <n v="10.82"/>
  </r>
  <r>
    <x v="1"/>
    <x v="18"/>
    <x v="10"/>
    <x v="38"/>
    <m/>
    <m/>
    <m/>
    <m/>
    <m/>
    <m/>
    <m/>
    <m/>
    <m/>
    <m/>
    <m/>
    <m/>
    <m/>
    <m/>
    <m/>
    <m/>
    <m/>
    <m/>
    <m/>
    <m/>
    <m/>
    <m/>
    <m/>
    <m/>
    <m/>
    <m/>
    <m/>
    <s v="PlannedLoss"/>
    <n v="63.84"/>
    <n v="63.84"/>
  </r>
  <r>
    <x v="1"/>
    <x v="18"/>
    <x v="2"/>
    <x v="39"/>
    <m/>
    <m/>
    <m/>
    <m/>
    <m/>
    <m/>
    <m/>
    <m/>
    <m/>
    <m/>
    <m/>
    <m/>
    <m/>
    <m/>
    <m/>
    <m/>
    <m/>
    <m/>
    <m/>
    <m/>
    <m/>
    <m/>
    <m/>
    <m/>
    <m/>
    <m/>
    <m/>
    <s v="PlannedLoss"/>
    <n v="17.25"/>
    <n v="32.369999999999997"/>
  </r>
  <r>
    <x v="1"/>
    <x v="18"/>
    <x v="10"/>
    <x v="40"/>
    <m/>
    <m/>
    <m/>
    <m/>
    <m/>
    <m/>
    <m/>
    <m/>
    <m/>
    <m/>
    <m/>
    <m/>
    <m/>
    <m/>
    <m/>
    <m/>
    <m/>
    <m/>
    <m/>
    <m/>
    <m/>
    <m/>
    <m/>
    <m/>
    <m/>
    <m/>
    <m/>
    <s v="PlannedLoss"/>
    <n v="12.39"/>
    <n v="12.39"/>
  </r>
  <r>
    <x v="1"/>
    <x v="20"/>
    <x v="1"/>
    <x v="20"/>
    <m/>
    <m/>
    <m/>
    <m/>
    <m/>
    <m/>
    <m/>
    <m/>
    <m/>
    <m/>
    <m/>
    <m/>
    <m/>
    <m/>
    <m/>
    <m/>
    <m/>
    <m/>
    <m/>
    <m/>
    <m/>
    <m/>
    <m/>
    <m/>
    <m/>
    <m/>
    <m/>
    <s v="PlannedLoss"/>
    <n v="241.04"/>
    <n v="0"/>
  </r>
  <r>
    <x v="1"/>
    <x v="20"/>
    <x v="0"/>
    <x v="21"/>
    <m/>
    <m/>
    <m/>
    <m/>
    <m/>
    <m/>
    <m/>
    <m/>
    <m/>
    <m/>
    <m/>
    <m/>
    <m/>
    <m/>
    <m/>
    <m/>
    <m/>
    <m/>
    <m/>
    <m/>
    <m/>
    <m/>
    <m/>
    <m/>
    <m/>
    <m/>
    <m/>
    <s v="PlannedLoss"/>
    <n v="87.13"/>
    <n v="0"/>
  </r>
  <r>
    <x v="1"/>
    <x v="20"/>
    <x v="0"/>
    <x v="22"/>
    <m/>
    <m/>
    <m/>
    <m/>
    <m/>
    <m/>
    <m/>
    <m/>
    <m/>
    <m/>
    <m/>
    <m/>
    <m/>
    <m/>
    <m/>
    <m/>
    <m/>
    <m/>
    <m/>
    <m/>
    <m/>
    <m/>
    <m/>
    <m/>
    <m/>
    <m/>
    <m/>
    <s v="PlannedLoss"/>
    <n v="283.86"/>
    <n v="0"/>
  </r>
  <r>
    <x v="1"/>
    <x v="20"/>
    <x v="0"/>
    <x v="23"/>
    <m/>
    <m/>
    <m/>
    <m/>
    <m/>
    <m/>
    <m/>
    <m/>
    <m/>
    <m/>
    <m/>
    <m/>
    <m/>
    <m/>
    <m/>
    <m/>
    <m/>
    <m/>
    <m/>
    <m/>
    <m/>
    <m/>
    <m/>
    <m/>
    <m/>
    <m/>
    <m/>
    <s v="PlannedLoss"/>
    <n v="139.29"/>
    <n v="0"/>
  </r>
  <r>
    <x v="1"/>
    <x v="20"/>
    <x v="8"/>
    <x v="24"/>
    <m/>
    <m/>
    <m/>
    <m/>
    <m/>
    <m/>
    <m/>
    <m/>
    <m/>
    <m/>
    <m/>
    <m/>
    <m/>
    <m/>
    <m/>
    <m/>
    <m/>
    <m/>
    <m/>
    <m/>
    <m/>
    <m/>
    <m/>
    <m/>
    <m/>
    <m/>
    <m/>
    <s v="PlannedLoss"/>
    <n v="493.49"/>
    <n v="0"/>
  </r>
  <r>
    <x v="1"/>
    <x v="20"/>
    <x v="8"/>
    <x v="25"/>
    <m/>
    <m/>
    <m/>
    <m/>
    <m/>
    <m/>
    <m/>
    <m/>
    <m/>
    <m/>
    <m/>
    <m/>
    <m/>
    <m/>
    <m/>
    <m/>
    <m/>
    <m/>
    <m/>
    <m/>
    <m/>
    <m/>
    <m/>
    <m/>
    <m/>
    <m/>
    <m/>
    <s v="PlannedLoss"/>
    <n v="579.67999999999995"/>
    <n v="0"/>
  </r>
  <r>
    <x v="1"/>
    <x v="20"/>
    <x v="1"/>
    <x v="26"/>
    <m/>
    <m/>
    <m/>
    <m/>
    <m/>
    <m/>
    <m/>
    <m/>
    <m/>
    <m/>
    <m/>
    <m/>
    <m/>
    <m/>
    <m/>
    <m/>
    <m/>
    <m/>
    <m/>
    <m/>
    <m/>
    <m/>
    <m/>
    <m/>
    <m/>
    <m/>
    <m/>
    <s v="PlannedLoss"/>
    <n v="481.16"/>
    <n v="0"/>
  </r>
  <r>
    <x v="1"/>
    <x v="20"/>
    <x v="8"/>
    <x v="27"/>
    <m/>
    <m/>
    <m/>
    <m/>
    <m/>
    <m/>
    <m/>
    <m/>
    <m/>
    <m/>
    <m/>
    <m/>
    <m/>
    <m/>
    <m/>
    <m/>
    <m/>
    <m/>
    <m/>
    <m/>
    <m/>
    <m/>
    <m/>
    <m/>
    <m/>
    <m/>
    <m/>
    <s v="PlannedLoss"/>
    <n v="2.82"/>
    <n v="0"/>
  </r>
  <r>
    <x v="1"/>
    <x v="20"/>
    <x v="1"/>
    <x v="28"/>
    <m/>
    <m/>
    <m/>
    <m/>
    <m/>
    <m/>
    <m/>
    <m/>
    <m/>
    <m/>
    <m/>
    <m/>
    <m/>
    <m/>
    <m/>
    <m/>
    <m/>
    <m/>
    <m/>
    <m/>
    <m/>
    <m/>
    <m/>
    <m/>
    <m/>
    <m/>
    <m/>
    <s v="PlannedLoss"/>
    <n v="269.3"/>
    <n v="0"/>
  </r>
  <r>
    <x v="1"/>
    <x v="20"/>
    <x v="0"/>
    <x v="29"/>
    <m/>
    <m/>
    <m/>
    <m/>
    <m/>
    <m/>
    <m/>
    <m/>
    <m/>
    <m/>
    <m/>
    <m/>
    <m/>
    <m/>
    <m/>
    <m/>
    <m/>
    <m/>
    <m/>
    <m/>
    <m/>
    <m/>
    <m/>
    <m/>
    <m/>
    <m/>
    <m/>
    <s v="PlannedLoss"/>
    <n v="287.68"/>
    <n v="0"/>
  </r>
  <r>
    <x v="1"/>
    <x v="20"/>
    <x v="9"/>
    <x v="30"/>
    <m/>
    <m/>
    <m/>
    <m/>
    <m/>
    <m/>
    <m/>
    <m/>
    <m/>
    <m/>
    <m/>
    <m/>
    <m/>
    <m/>
    <m/>
    <m/>
    <m/>
    <m/>
    <m/>
    <m/>
    <m/>
    <m/>
    <m/>
    <m/>
    <m/>
    <m/>
    <m/>
    <s v="PlannedLoss"/>
    <n v="15.68"/>
    <n v="0"/>
  </r>
  <r>
    <x v="1"/>
    <x v="20"/>
    <x v="1"/>
    <x v="31"/>
    <m/>
    <m/>
    <m/>
    <m/>
    <m/>
    <m/>
    <m/>
    <m/>
    <m/>
    <m/>
    <m/>
    <m/>
    <m/>
    <m/>
    <m/>
    <m/>
    <m/>
    <m/>
    <m/>
    <m/>
    <m/>
    <m/>
    <m/>
    <m/>
    <m/>
    <m/>
    <m/>
    <s v="PlannedLoss"/>
    <n v="341.65"/>
    <n v="0"/>
  </r>
  <r>
    <x v="1"/>
    <x v="20"/>
    <x v="4"/>
    <x v="32"/>
    <m/>
    <m/>
    <m/>
    <m/>
    <m/>
    <m/>
    <m/>
    <m/>
    <m/>
    <m/>
    <m/>
    <m/>
    <m/>
    <m/>
    <m/>
    <m/>
    <m/>
    <m/>
    <m/>
    <m/>
    <m/>
    <m/>
    <m/>
    <m/>
    <m/>
    <m/>
    <m/>
    <s v="PlannedLoss"/>
    <n v="17.739999999999998"/>
    <n v="0"/>
  </r>
  <r>
    <x v="1"/>
    <x v="20"/>
    <x v="5"/>
    <x v="33"/>
    <m/>
    <m/>
    <m/>
    <m/>
    <m/>
    <m/>
    <m/>
    <m/>
    <m/>
    <m/>
    <m/>
    <m/>
    <m/>
    <m/>
    <m/>
    <m/>
    <m/>
    <m/>
    <m/>
    <m/>
    <m/>
    <m/>
    <m/>
    <m/>
    <m/>
    <m/>
    <m/>
    <s v="PlannedLoss"/>
    <n v="362.59"/>
    <n v="0"/>
  </r>
  <r>
    <x v="1"/>
    <x v="20"/>
    <x v="8"/>
    <x v="34"/>
    <m/>
    <m/>
    <m/>
    <m/>
    <m/>
    <m/>
    <m/>
    <m/>
    <m/>
    <m/>
    <m/>
    <m/>
    <m/>
    <m/>
    <m/>
    <m/>
    <m/>
    <m/>
    <m/>
    <m/>
    <m/>
    <m/>
    <m/>
    <m/>
    <m/>
    <m/>
    <m/>
    <s v="PlannedLoss"/>
    <n v="21.07"/>
    <n v="0"/>
  </r>
  <r>
    <x v="1"/>
    <x v="20"/>
    <x v="5"/>
    <x v="35"/>
    <m/>
    <m/>
    <m/>
    <m/>
    <m/>
    <m/>
    <m/>
    <m/>
    <m/>
    <m/>
    <m/>
    <m/>
    <m/>
    <m/>
    <m/>
    <m/>
    <m/>
    <m/>
    <m/>
    <m/>
    <m/>
    <m/>
    <m/>
    <m/>
    <m/>
    <m/>
    <m/>
    <s v="PlannedLoss"/>
    <n v="159.38"/>
    <n v="0"/>
  </r>
  <r>
    <x v="1"/>
    <x v="21"/>
    <x v="1"/>
    <x v="20"/>
    <m/>
    <m/>
    <m/>
    <m/>
    <m/>
    <m/>
    <m/>
    <m/>
    <m/>
    <m/>
    <m/>
    <m/>
    <m/>
    <m/>
    <m/>
    <m/>
    <m/>
    <m/>
    <m/>
    <m/>
    <m/>
    <m/>
    <m/>
    <m/>
    <m/>
    <m/>
    <m/>
    <s v="PlannedLoss"/>
    <n v="99.9"/>
    <n v="0"/>
  </r>
  <r>
    <x v="1"/>
    <x v="21"/>
    <x v="0"/>
    <x v="21"/>
    <m/>
    <m/>
    <m/>
    <m/>
    <m/>
    <m/>
    <m/>
    <m/>
    <m/>
    <m/>
    <m/>
    <m/>
    <m/>
    <m/>
    <m/>
    <m/>
    <m/>
    <m/>
    <m/>
    <m/>
    <m/>
    <m/>
    <m/>
    <m/>
    <m/>
    <m/>
    <m/>
    <s v="PlannedLoss"/>
    <n v="10.18"/>
    <n v="0"/>
  </r>
  <r>
    <x v="1"/>
    <x v="21"/>
    <x v="0"/>
    <x v="22"/>
    <m/>
    <m/>
    <m/>
    <m/>
    <m/>
    <m/>
    <m/>
    <m/>
    <m/>
    <m/>
    <m/>
    <m/>
    <m/>
    <m/>
    <m/>
    <m/>
    <m/>
    <m/>
    <m/>
    <m/>
    <m/>
    <m/>
    <m/>
    <m/>
    <m/>
    <m/>
    <m/>
    <s v="PlannedLoss"/>
    <n v="7.63"/>
    <n v="0"/>
  </r>
  <r>
    <x v="1"/>
    <x v="21"/>
    <x v="0"/>
    <x v="23"/>
    <m/>
    <m/>
    <m/>
    <m/>
    <m/>
    <m/>
    <m/>
    <m/>
    <m/>
    <m/>
    <m/>
    <m/>
    <m/>
    <m/>
    <m/>
    <m/>
    <m/>
    <m/>
    <m/>
    <m/>
    <m/>
    <m/>
    <m/>
    <m/>
    <m/>
    <m/>
    <m/>
    <s v="PlannedLoss"/>
    <n v="9.9"/>
    <n v="0"/>
  </r>
  <r>
    <x v="1"/>
    <x v="21"/>
    <x v="8"/>
    <x v="24"/>
    <m/>
    <m/>
    <m/>
    <m/>
    <m/>
    <m/>
    <m/>
    <m/>
    <m/>
    <m/>
    <m/>
    <m/>
    <m/>
    <m/>
    <m/>
    <m/>
    <m/>
    <m/>
    <m/>
    <m/>
    <m/>
    <m/>
    <m/>
    <m/>
    <m/>
    <m/>
    <m/>
    <s v="PlannedLoss"/>
    <n v="11.66"/>
    <n v="0"/>
  </r>
  <r>
    <x v="1"/>
    <x v="21"/>
    <x v="8"/>
    <x v="25"/>
    <m/>
    <m/>
    <m/>
    <m/>
    <m/>
    <m/>
    <m/>
    <m/>
    <m/>
    <m/>
    <m/>
    <m/>
    <m/>
    <m/>
    <m/>
    <m/>
    <m/>
    <m/>
    <m/>
    <m/>
    <m/>
    <m/>
    <m/>
    <m/>
    <m/>
    <m/>
    <m/>
    <s v="PlannedLoss"/>
    <n v="11.49"/>
    <n v="0"/>
  </r>
  <r>
    <x v="1"/>
    <x v="21"/>
    <x v="1"/>
    <x v="26"/>
    <m/>
    <m/>
    <m/>
    <m/>
    <m/>
    <m/>
    <m/>
    <m/>
    <m/>
    <m/>
    <m/>
    <m/>
    <m/>
    <m/>
    <m/>
    <m/>
    <m/>
    <m/>
    <m/>
    <m/>
    <m/>
    <m/>
    <m/>
    <m/>
    <m/>
    <m/>
    <m/>
    <s v="PlannedLoss"/>
    <n v="96.72"/>
    <n v="0"/>
  </r>
  <r>
    <x v="1"/>
    <x v="21"/>
    <x v="8"/>
    <x v="27"/>
    <m/>
    <m/>
    <m/>
    <m/>
    <m/>
    <m/>
    <m/>
    <m/>
    <m/>
    <m/>
    <m/>
    <m/>
    <m/>
    <m/>
    <m/>
    <m/>
    <m/>
    <m/>
    <m/>
    <m/>
    <m/>
    <m/>
    <m/>
    <m/>
    <m/>
    <m/>
    <m/>
    <s v="PlannedLoss"/>
    <n v="9.6199999999999992"/>
    <n v="0"/>
  </r>
  <r>
    <x v="1"/>
    <x v="21"/>
    <x v="1"/>
    <x v="28"/>
    <m/>
    <m/>
    <m/>
    <m/>
    <m/>
    <m/>
    <m/>
    <m/>
    <m/>
    <m/>
    <m/>
    <m/>
    <m/>
    <m/>
    <m/>
    <m/>
    <m/>
    <m/>
    <m/>
    <m/>
    <m/>
    <m/>
    <m/>
    <m/>
    <m/>
    <m/>
    <m/>
    <s v="PlannedLoss"/>
    <n v="84.81"/>
    <n v="0"/>
  </r>
  <r>
    <x v="1"/>
    <x v="21"/>
    <x v="0"/>
    <x v="29"/>
    <m/>
    <m/>
    <m/>
    <m/>
    <m/>
    <m/>
    <m/>
    <m/>
    <m/>
    <m/>
    <m/>
    <m/>
    <m/>
    <m/>
    <m/>
    <m/>
    <m/>
    <m/>
    <m/>
    <m/>
    <m/>
    <m/>
    <m/>
    <m/>
    <m/>
    <m/>
    <m/>
    <s v="PlannedLoss"/>
    <n v="120.98"/>
    <n v="0"/>
  </r>
  <r>
    <x v="1"/>
    <x v="21"/>
    <x v="9"/>
    <x v="30"/>
    <m/>
    <m/>
    <m/>
    <m/>
    <m/>
    <m/>
    <m/>
    <m/>
    <m/>
    <m/>
    <m/>
    <m/>
    <m/>
    <m/>
    <m/>
    <m/>
    <m/>
    <m/>
    <m/>
    <m/>
    <m/>
    <m/>
    <m/>
    <m/>
    <m/>
    <m/>
    <m/>
    <s v="PlannedLoss"/>
    <n v="11.85"/>
    <n v="0"/>
  </r>
  <r>
    <x v="1"/>
    <x v="21"/>
    <x v="1"/>
    <x v="31"/>
    <m/>
    <m/>
    <m/>
    <m/>
    <m/>
    <m/>
    <m/>
    <m/>
    <m/>
    <m/>
    <m/>
    <m/>
    <m/>
    <m/>
    <m/>
    <m/>
    <m/>
    <m/>
    <m/>
    <m/>
    <m/>
    <m/>
    <m/>
    <m/>
    <m/>
    <m/>
    <m/>
    <s v="PlannedLoss"/>
    <n v="152.63"/>
    <n v="0"/>
  </r>
  <r>
    <x v="1"/>
    <x v="21"/>
    <x v="4"/>
    <x v="32"/>
    <m/>
    <m/>
    <m/>
    <m/>
    <m/>
    <m/>
    <m/>
    <m/>
    <m/>
    <m/>
    <m/>
    <m/>
    <m/>
    <m/>
    <m/>
    <m/>
    <m/>
    <m/>
    <m/>
    <m/>
    <m/>
    <m/>
    <m/>
    <m/>
    <m/>
    <m/>
    <m/>
    <s v="PlannedLoss"/>
    <n v="14.3"/>
    <n v="0"/>
  </r>
  <r>
    <x v="1"/>
    <x v="21"/>
    <x v="5"/>
    <x v="33"/>
    <m/>
    <m/>
    <m/>
    <m/>
    <m/>
    <m/>
    <m/>
    <m/>
    <m/>
    <m/>
    <m/>
    <m/>
    <m/>
    <m/>
    <m/>
    <m/>
    <m/>
    <m/>
    <m/>
    <m/>
    <m/>
    <m/>
    <m/>
    <m/>
    <m/>
    <m/>
    <m/>
    <s v="PlannedLoss"/>
    <n v="327.86"/>
    <n v="0"/>
  </r>
  <r>
    <x v="1"/>
    <x v="21"/>
    <x v="8"/>
    <x v="34"/>
    <m/>
    <m/>
    <m/>
    <m/>
    <m/>
    <m/>
    <m/>
    <m/>
    <m/>
    <m/>
    <m/>
    <m/>
    <m/>
    <m/>
    <m/>
    <m/>
    <m/>
    <m/>
    <m/>
    <m/>
    <m/>
    <m/>
    <m/>
    <m/>
    <m/>
    <m/>
    <m/>
    <s v="PlannedLoss"/>
    <n v="244.41"/>
    <n v="0"/>
  </r>
  <r>
    <x v="1"/>
    <x v="21"/>
    <x v="5"/>
    <x v="35"/>
    <m/>
    <m/>
    <m/>
    <m/>
    <m/>
    <m/>
    <m/>
    <m/>
    <m/>
    <m/>
    <m/>
    <m/>
    <m/>
    <m/>
    <m/>
    <m/>
    <m/>
    <m/>
    <m/>
    <m/>
    <m/>
    <m/>
    <m/>
    <m/>
    <m/>
    <m/>
    <m/>
    <s v="PlannedLoss"/>
    <n v="507.73"/>
    <n v="0"/>
  </r>
  <r>
    <x v="1"/>
    <x v="21"/>
    <x v="10"/>
    <x v="40"/>
    <m/>
    <m/>
    <m/>
    <m/>
    <m/>
    <m/>
    <m/>
    <m/>
    <m/>
    <m/>
    <m/>
    <m/>
    <m/>
    <m/>
    <m/>
    <m/>
    <m/>
    <m/>
    <m/>
    <m/>
    <m/>
    <m/>
    <m/>
    <m/>
    <m/>
    <m/>
    <m/>
    <s v="PlannedLoss"/>
    <n v="24.43"/>
    <n v="0"/>
  </r>
  <r>
    <x v="1"/>
    <x v="23"/>
    <x v="1"/>
    <x v="20"/>
    <m/>
    <m/>
    <m/>
    <m/>
    <m/>
    <m/>
    <m/>
    <m/>
    <m/>
    <m/>
    <m/>
    <m/>
    <m/>
    <m/>
    <m/>
    <m/>
    <m/>
    <m/>
    <m/>
    <m/>
    <m/>
    <m/>
    <m/>
    <m/>
    <m/>
    <m/>
    <m/>
    <s v="PlannedLoss"/>
    <n v="100.83"/>
    <n v="0"/>
  </r>
  <r>
    <x v="1"/>
    <x v="23"/>
    <x v="0"/>
    <x v="21"/>
    <m/>
    <m/>
    <m/>
    <m/>
    <m/>
    <m/>
    <m/>
    <m/>
    <m/>
    <m/>
    <m/>
    <m/>
    <m/>
    <m/>
    <m/>
    <m/>
    <m/>
    <m/>
    <m/>
    <m/>
    <m/>
    <m/>
    <m/>
    <m/>
    <m/>
    <m/>
    <m/>
    <s v="PlannedLoss"/>
    <n v="10.73"/>
    <n v="0"/>
  </r>
  <r>
    <x v="1"/>
    <x v="23"/>
    <x v="0"/>
    <x v="22"/>
    <m/>
    <m/>
    <m/>
    <m/>
    <m/>
    <m/>
    <m/>
    <m/>
    <m/>
    <m/>
    <m/>
    <m/>
    <m/>
    <m/>
    <m/>
    <m/>
    <m/>
    <m/>
    <m/>
    <m/>
    <m/>
    <m/>
    <m/>
    <m/>
    <m/>
    <m/>
    <m/>
    <s v="PlannedLoss"/>
    <n v="10.37"/>
    <n v="0"/>
  </r>
  <r>
    <x v="1"/>
    <x v="23"/>
    <x v="0"/>
    <x v="23"/>
    <m/>
    <m/>
    <m/>
    <m/>
    <m/>
    <m/>
    <m/>
    <m/>
    <m/>
    <m/>
    <m/>
    <m/>
    <m/>
    <m/>
    <m/>
    <m/>
    <m/>
    <m/>
    <m/>
    <m/>
    <m/>
    <m/>
    <m/>
    <m/>
    <m/>
    <m/>
    <m/>
    <s v="PlannedLoss"/>
    <n v="15.49"/>
    <n v="0"/>
  </r>
  <r>
    <x v="1"/>
    <x v="23"/>
    <x v="8"/>
    <x v="24"/>
    <m/>
    <m/>
    <m/>
    <m/>
    <m/>
    <m/>
    <m/>
    <m/>
    <m/>
    <m/>
    <m/>
    <m/>
    <m/>
    <m/>
    <m/>
    <m/>
    <m/>
    <m/>
    <m/>
    <m/>
    <m/>
    <m/>
    <m/>
    <m/>
    <m/>
    <m/>
    <m/>
    <s v="PlannedLoss"/>
    <n v="137.19"/>
    <n v="0"/>
  </r>
  <r>
    <x v="1"/>
    <x v="23"/>
    <x v="8"/>
    <x v="25"/>
    <m/>
    <m/>
    <m/>
    <m/>
    <m/>
    <m/>
    <m/>
    <m/>
    <m/>
    <m/>
    <m/>
    <m/>
    <m/>
    <m/>
    <m/>
    <m/>
    <m/>
    <m/>
    <m/>
    <m/>
    <m/>
    <m/>
    <m/>
    <m/>
    <m/>
    <m/>
    <m/>
    <s v="PlannedLoss"/>
    <n v="253.23"/>
    <n v="0"/>
  </r>
  <r>
    <x v="1"/>
    <x v="23"/>
    <x v="1"/>
    <x v="26"/>
    <m/>
    <m/>
    <m/>
    <m/>
    <m/>
    <m/>
    <m/>
    <m/>
    <m/>
    <m/>
    <m/>
    <m/>
    <m/>
    <m/>
    <m/>
    <m/>
    <m/>
    <m/>
    <m/>
    <m/>
    <m/>
    <m/>
    <m/>
    <m/>
    <m/>
    <m/>
    <m/>
    <s v="PlannedLoss"/>
    <n v="260.92"/>
    <n v="0"/>
  </r>
  <r>
    <x v="1"/>
    <x v="23"/>
    <x v="8"/>
    <x v="27"/>
    <m/>
    <m/>
    <m/>
    <m/>
    <m/>
    <m/>
    <m/>
    <m/>
    <m/>
    <m/>
    <m/>
    <m/>
    <m/>
    <m/>
    <m/>
    <m/>
    <m/>
    <m/>
    <m/>
    <m/>
    <m/>
    <m/>
    <m/>
    <m/>
    <m/>
    <m/>
    <m/>
    <s v="PlannedLoss"/>
    <n v="417.57"/>
    <n v="0"/>
  </r>
  <r>
    <x v="1"/>
    <x v="23"/>
    <x v="1"/>
    <x v="28"/>
    <m/>
    <m/>
    <m/>
    <m/>
    <m/>
    <m/>
    <m/>
    <m/>
    <m/>
    <m/>
    <m/>
    <m/>
    <m/>
    <m/>
    <m/>
    <m/>
    <m/>
    <m/>
    <m/>
    <m/>
    <m/>
    <m/>
    <m/>
    <m/>
    <m/>
    <m/>
    <m/>
    <s v="PlannedLoss"/>
    <n v="41.93"/>
    <n v="0"/>
  </r>
  <r>
    <x v="1"/>
    <x v="23"/>
    <x v="0"/>
    <x v="29"/>
    <m/>
    <m/>
    <m/>
    <m/>
    <m/>
    <m/>
    <m/>
    <m/>
    <m/>
    <m/>
    <m/>
    <m/>
    <m/>
    <m/>
    <m/>
    <m/>
    <m/>
    <m/>
    <m/>
    <m/>
    <m/>
    <m/>
    <m/>
    <m/>
    <m/>
    <m/>
    <m/>
    <s v="PlannedLoss"/>
    <n v="60.07"/>
    <n v="0"/>
  </r>
  <r>
    <x v="1"/>
    <x v="23"/>
    <x v="9"/>
    <x v="30"/>
    <m/>
    <m/>
    <m/>
    <m/>
    <m/>
    <m/>
    <m/>
    <m/>
    <m/>
    <m/>
    <m/>
    <m/>
    <m/>
    <m/>
    <m/>
    <m/>
    <m/>
    <m/>
    <m/>
    <m/>
    <m/>
    <m/>
    <m/>
    <m/>
    <m/>
    <m/>
    <m/>
    <s v="PlannedLoss"/>
    <n v="161.9"/>
    <n v="0"/>
  </r>
  <r>
    <x v="1"/>
    <x v="23"/>
    <x v="1"/>
    <x v="31"/>
    <m/>
    <m/>
    <m/>
    <m/>
    <m/>
    <m/>
    <m/>
    <m/>
    <m/>
    <m/>
    <m/>
    <m/>
    <m/>
    <m/>
    <m/>
    <m/>
    <m/>
    <m/>
    <m/>
    <m/>
    <m/>
    <m/>
    <m/>
    <m/>
    <m/>
    <m/>
    <m/>
    <s v="PlannedLoss"/>
    <n v="361.68"/>
    <n v="0"/>
  </r>
  <r>
    <x v="1"/>
    <x v="23"/>
    <x v="4"/>
    <x v="32"/>
    <m/>
    <m/>
    <m/>
    <m/>
    <m/>
    <m/>
    <m/>
    <m/>
    <m/>
    <m/>
    <m/>
    <m/>
    <m/>
    <m/>
    <m/>
    <m/>
    <m/>
    <m/>
    <m/>
    <m/>
    <m/>
    <m/>
    <m/>
    <m/>
    <m/>
    <m/>
    <m/>
    <s v="PlannedLoss"/>
    <n v="87.34"/>
    <n v="0"/>
  </r>
  <r>
    <x v="1"/>
    <x v="23"/>
    <x v="5"/>
    <x v="33"/>
    <m/>
    <m/>
    <m/>
    <m/>
    <m/>
    <m/>
    <m/>
    <m/>
    <m/>
    <m/>
    <m/>
    <m/>
    <m/>
    <m/>
    <m/>
    <m/>
    <m/>
    <m/>
    <m/>
    <m/>
    <m/>
    <m/>
    <m/>
    <m/>
    <m/>
    <m/>
    <m/>
    <s v="PlannedLoss"/>
    <n v="9.8699999999999992"/>
    <n v="0"/>
  </r>
  <r>
    <x v="1"/>
    <x v="23"/>
    <x v="8"/>
    <x v="34"/>
    <m/>
    <m/>
    <m/>
    <m/>
    <m/>
    <m/>
    <m/>
    <m/>
    <m/>
    <m/>
    <m/>
    <m/>
    <m/>
    <m/>
    <m/>
    <m/>
    <m/>
    <m/>
    <m/>
    <m/>
    <m/>
    <m/>
    <m/>
    <m/>
    <m/>
    <m/>
    <m/>
    <s v="PlannedLoss"/>
    <n v="12.9"/>
    <n v="0"/>
  </r>
  <r>
    <x v="1"/>
    <x v="23"/>
    <x v="5"/>
    <x v="35"/>
    <m/>
    <m/>
    <m/>
    <m/>
    <m/>
    <m/>
    <m/>
    <m/>
    <m/>
    <m/>
    <m/>
    <m/>
    <m/>
    <m/>
    <m/>
    <m/>
    <m/>
    <m/>
    <m/>
    <m/>
    <m/>
    <m/>
    <m/>
    <m/>
    <m/>
    <m/>
    <m/>
    <s v="PlannedLoss"/>
    <n v="345.2"/>
    <n v="0"/>
  </r>
  <r>
    <x v="1"/>
    <x v="24"/>
    <x v="1"/>
    <x v="20"/>
    <m/>
    <m/>
    <m/>
    <m/>
    <m/>
    <m/>
    <m/>
    <m/>
    <m/>
    <m/>
    <m/>
    <m/>
    <m/>
    <m/>
    <m/>
    <m/>
    <m/>
    <m/>
    <m/>
    <m/>
    <m/>
    <m/>
    <m/>
    <m/>
    <m/>
    <m/>
    <m/>
    <s v="PlannedLoss"/>
    <n v="10.11"/>
    <n v="10.11"/>
  </r>
  <r>
    <x v="1"/>
    <x v="24"/>
    <x v="0"/>
    <x v="21"/>
    <m/>
    <m/>
    <m/>
    <m/>
    <m/>
    <m/>
    <m/>
    <m/>
    <m/>
    <m/>
    <m/>
    <m/>
    <m/>
    <m/>
    <m/>
    <m/>
    <m/>
    <m/>
    <m/>
    <m/>
    <m/>
    <m/>
    <m/>
    <m/>
    <m/>
    <m/>
    <m/>
    <s v="PlannedLoss"/>
    <n v="10.3"/>
    <n v="10.3"/>
  </r>
  <r>
    <x v="1"/>
    <x v="24"/>
    <x v="0"/>
    <x v="22"/>
    <m/>
    <m/>
    <m/>
    <m/>
    <m/>
    <m/>
    <m/>
    <m/>
    <m/>
    <m/>
    <m/>
    <m/>
    <m/>
    <m/>
    <m/>
    <m/>
    <m/>
    <m/>
    <m/>
    <m/>
    <m/>
    <m/>
    <m/>
    <m/>
    <m/>
    <m/>
    <m/>
    <s v="PlannedLoss"/>
    <n v="11.99"/>
    <n v="11.99"/>
  </r>
  <r>
    <x v="1"/>
    <x v="24"/>
    <x v="0"/>
    <x v="23"/>
    <m/>
    <m/>
    <m/>
    <m/>
    <m/>
    <m/>
    <m/>
    <m/>
    <m/>
    <m/>
    <m/>
    <m/>
    <m/>
    <m/>
    <m/>
    <m/>
    <m/>
    <m/>
    <m/>
    <m/>
    <m/>
    <m/>
    <m/>
    <m/>
    <m/>
    <m/>
    <m/>
    <s v="PlannedLoss"/>
    <n v="7.98"/>
    <n v="7.98"/>
  </r>
  <r>
    <x v="1"/>
    <x v="24"/>
    <x v="8"/>
    <x v="24"/>
    <m/>
    <m/>
    <m/>
    <m/>
    <m/>
    <m/>
    <m/>
    <m/>
    <m/>
    <m/>
    <m/>
    <m/>
    <m/>
    <m/>
    <m/>
    <m/>
    <m/>
    <m/>
    <m/>
    <m/>
    <m/>
    <m/>
    <m/>
    <m/>
    <m/>
    <m/>
    <m/>
    <s v="PlannedLoss"/>
    <n v="16.97"/>
    <n v="16.97"/>
  </r>
  <r>
    <x v="1"/>
    <x v="24"/>
    <x v="8"/>
    <x v="25"/>
    <m/>
    <m/>
    <m/>
    <m/>
    <m/>
    <m/>
    <m/>
    <m/>
    <m/>
    <m/>
    <m/>
    <m/>
    <m/>
    <m/>
    <m/>
    <m/>
    <m/>
    <m/>
    <m/>
    <m/>
    <m/>
    <m/>
    <m/>
    <m/>
    <m/>
    <m/>
    <m/>
    <s v="PlannedLoss"/>
    <n v="12.3"/>
    <n v="12.3"/>
  </r>
  <r>
    <x v="1"/>
    <x v="24"/>
    <x v="1"/>
    <x v="26"/>
    <m/>
    <m/>
    <m/>
    <m/>
    <m/>
    <m/>
    <m/>
    <m/>
    <m/>
    <m/>
    <m/>
    <m/>
    <m/>
    <m/>
    <m/>
    <m/>
    <m/>
    <m/>
    <m/>
    <m/>
    <m/>
    <m/>
    <m/>
    <m/>
    <m/>
    <m/>
    <m/>
    <s v="PlannedLoss"/>
    <n v="70.22"/>
    <n v="70.22"/>
  </r>
  <r>
    <x v="1"/>
    <x v="24"/>
    <x v="8"/>
    <x v="27"/>
    <m/>
    <m/>
    <m/>
    <m/>
    <m/>
    <m/>
    <m/>
    <m/>
    <m/>
    <m/>
    <m/>
    <m/>
    <m/>
    <m/>
    <m/>
    <m/>
    <m/>
    <m/>
    <m/>
    <m/>
    <m/>
    <m/>
    <m/>
    <m/>
    <m/>
    <m/>
    <m/>
    <s v="PlannedLoss"/>
    <n v="11.37"/>
    <n v="11.37"/>
  </r>
  <r>
    <x v="1"/>
    <x v="24"/>
    <x v="1"/>
    <x v="28"/>
    <m/>
    <m/>
    <m/>
    <m/>
    <m/>
    <m/>
    <m/>
    <m/>
    <m/>
    <m/>
    <m/>
    <m/>
    <m/>
    <m/>
    <m/>
    <m/>
    <m/>
    <m/>
    <m/>
    <m/>
    <m/>
    <m/>
    <m/>
    <m/>
    <m/>
    <m/>
    <m/>
    <s v="PlannedLoss"/>
    <n v="21.07"/>
    <n v="21.07"/>
  </r>
  <r>
    <x v="1"/>
    <x v="24"/>
    <x v="0"/>
    <x v="29"/>
    <m/>
    <m/>
    <m/>
    <m/>
    <m/>
    <m/>
    <m/>
    <m/>
    <m/>
    <m/>
    <m/>
    <m/>
    <m/>
    <m/>
    <m/>
    <m/>
    <m/>
    <m/>
    <m/>
    <m/>
    <m/>
    <m/>
    <m/>
    <m/>
    <m/>
    <m/>
    <m/>
    <s v="PlannedLoss"/>
    <n v="9.92"/>
    <n v="9.92"/>
  </r>
  <r>
    <x v="1"/>
    <x v="24"/>
    <x v="9"/>
    <x v="30"/>
    <m/>
    <m/>
    <m/>
    <m/>
    <m/>
    <m/>
    <m/>
    <m/>
    <m/>
    <m/>
    <m/>
    <m/>
    <m/>
    <m/>
    <m/>
    <m/>
    <m/>
    <m/>
    <m/>
    <m/>
    <m/>
    <m/>
    <m/>
    <m/>
    <m/>
    <m/>
    <m/>
    <s v="PlannedLoss"/>
    <n v="148.31"/>
    <n v="148.31"/>
  </r>
  <r>
    <x v="1"/>
    <x v="24"/>
    <x v="1"/>
    <x v="31"/>
    <m/>
    <m/>
    <m/>
    <m/>
    <m/>
    <m/>
    <m/>
    <m/>
    <m/>
    <m/>
    <m/>
    <m/>
    <m/>
    <m/>
    <m/>
    <m/>
    <m/>
    <m/>
    <m/>
    <m/>
    <m/>
    <m/>
    <m/>
    <m/>
    <m/>
    <m/>
    <m/>
    <s v="PlannedLoss"/>
    <n v="163.28"/>
    <n v="163.28"/>
  </r>
  <r>
    <x v="1"/>
    <x v="24"/>
    <x v="4"/>
    <x v="32"/>
    <m/>
    <m/>
    <m/>
    <m/>
    <m/>
    <m/>
    <m/>
    <m/>
    <m/>
    <m/>
    <m/>
    <m/>
    <m/>
    <m/>
    <m/>
    <m/>
    <m/>
    <m/>
    <m/>
    <m/>
    <m/>
    <m/>
    <m/>
    <m/>
    <m/>
    <m/>
    <m/>
    <s v="PlannedLoss"/>
    <n v="9.25"/>
    <n v="9.25"/>
  </r>
  <r>
    <x v="1"/>
    <x v="24"/>
    <x v="5"/>
    <x v="33"/>
    <m/>
    <m/>
    <m/>
    <m/>
    <m/>
    <m/>
    <m/>
    <m/>
    <m/>
    <m/>
    <m/>
    <m/>
    <m/>
    <m/>
    <m/>
    <m/>
    <m/>
    <m/>
    <m/>
    <m/>
    <m/>
    <m/>
    <m/>
    <m/>
    <m/>
    <m/>
    <m/>
    <s v="PlannedLoss"/>
    <n v="23.71"/>
    <n v="23.71"/>
  </r>
  <r>
    <x v="1"/>
    <x v="24"/>
    <x v="8"/>
    <x v="34"/>
    <m/>
    <m/>
    <m/>
    <m/>
    <m/>
    <m/>
    <m/>
    <m/>
    <m/>
    <m/>
    <m/>
    <m/>
    <m/>
    <m/>
    <m/>
    <m/>
    <m/>
    <m/>
    <m/>
    <m/>
    <m/>
    <m/>
    <m/>
    <m/>
    <m/>
    <m/>
    <m/>
    <s v="PlannedLoss"/>
    <n v="19.600000000000001"/>
    <n v="19.600000000000001"/>
  </r>
  <r>
    <x v="1"/>
    <x v="24"/>
    <x v="5"/>
    <x v="35"/>
    <m/>
    <m/>
    <m/>
    <m/>
    <m/>
    <m/>
    <m/>
    <m/>
    <m/>
    <m/>
    <m/>
    <m/>
    <m/>
    <m/>
    <m/>
    <m/>
    <m/>
    <m/>
    <m/>
    <m/>
    <m/>
    <m/>
    <m/>
    <m/>
    <m/>
    <m/>
    <m/>
    <s v="PlannedLoss"/>
    <n v="259.20999999999998"/>
    <n v="259.20999999999998"/>
  </r>
  <r>
    <x v="1"/>
    <x v="24"/>
    <x v="4"/>
    <x v="36"/>
    <m/>
    <m/>
    <m/>
    <m/>
    <m/>
    <m/>
    <m/>
    <m/>
    <m/>
    <m/>
    <m/>
    <m/>
    <m/>
    <m/>
    <m/>
    <m/>
    <m/>
    <m/>
    <m/>
    <m/>
    <m/>
    <m/>
    <m/>
    <m/>
    <m/>
    <m/>
    <m/>
    <s v="PlannedLoss"/>
    <n v="73.03"/>
    <n v="73.03"/>
  </r>
  <r>
    <x v="1"/>
    <x v="24"/>
    <x v="10"/>
    <x v="37"/>
    <m/>
    <m/>
    <m/>
    <m/>
    <m/>
    <m/>
    <m/>
    <m/>
    <m/>
    <m/>
    <m/>
    <m/>
    <m/>
    <m/>
    <m/>
    <m/>
    <m/>
    <m/>
    <m/>
    <m/>
    <m/>
    <m/>
    <m/>
    <m/>
    <m/>
    <m/>
    <m/>
    <s v="PlannedLoss"/>
    <n v="30.23"/>
    <n v="30.23"/>
  </r>
  <r>
    <x v="1"/>
    <x v="24"/>
    <x v="10"/>
    <x v="38"/>
    <m/>
    <m/>
    <m/>
    <m/>
    <m/>
    <m/>
    <m/>
    <m/>
    <m/>
    <m/>
    <m/>
    <m/>
    <m/>
    <m/>
    <m/>
    <m/>
    <m/>
    <m/>
    <m/>
    <m/>
    <m/>
    <m/>
    <m/>
    <m/>
    <m/>
    <m/>
    <m/>
    <s v="PlannedLoss"/>
    <n v="104.72"/>
    <n v="104.72"/>
  </r>
  <r>
    <x v="1"/>
    <x v="24"/>
    <x v="2"/>
    <x v="39"/>
    <m/>
    <m/>
    <m/>
    <m/>
    <m/>
    <m/>
    <m/>
    <m/>
    <m/>
    <m/>
    <m/>
    <m/>
    <m/>
    <m/>
    <m/>
    <m/>
    <m/>
    <m/>
    <m/>
    <m/>
    <m/>
    <m/>
    <m/>
    <m/>
    <m/>
    <m/>
    <m/>
    <s v="PlannedLoss"/>
    <n v="19.52"/>
    <n v="31.56"/>
  </r>
  <r>
    <x v="1"/>
    <x v="24"/>
    <x v="10"/>
    <x v="40"/>
    <m/>
    <m/>
    <m/>
    <m/>
    <m/>
    <m/>
    <m/>
    <m/>
    <m/>
    <m/>
    <m/>
    <m/>
    <m/>
    <m/>
    <m/>
    <m/>
    <m/>
    <m/>
    <m/>
    <m/>
    <m/>
    <m/>
    <m/>
    <m/>
    <m/>
    <m/>
    <m/>
    <s v="PlannedLoss"/>
    <n v="13.04"/>
    <n v="13.04"/>
  </r>
  <r>
    <x v="1"/>
    <x v="26"/>
    <x v="1"/>
    <x v="20"/>
    <m/>
    <m/>
    <m/>
    <m/>
    <m/>
    <m/>
    <m/>
    <m/>
    <m/>
    <m/>
    <m/>
    <m/>
    <m/>
    <m/>
    <m/>
    <m/>
    <m/>
    <m/>
    <m/>
    <m/>
    <m/>
    <m/>
    <m/>
    <m/>
    <m/>
    <m/>
    <m/>
    <s v="PlannedLoss"/>
    <n v="113.8"/>
    <n v="0"/>
  </r>
  <r>
    <x v="1"/>
    <x v="26"/>
    <x v="0"/>
    <x v="21"/>
    <m/>
    <m/>
    <m/>
    <m/>
    <m/>
    <m/>
    <m/>
    <m/>
    <m/>
    <m/>
    <m/>
    <m/>
    <m/>
    <m/>
    <m/>
    <m/>
    <m/>
    <m/>
    <m/>
    <m/>
    <m/>
    <m/>
    <m/>
    <m/>
    <m/>
    <m/>
    <m/>
    <s v="PlannedLoss"/>
    <n v="9.17"/>
    <n v="0"/>
  </r>
  <r>
    <x v="1"/>
    <x v="26"/>
    <x v="0"/>
    <x v="22"/>
    <m/>
    <m/>
    <m/>
    <m/>
    <m/>
    <m/>
    <m/>
    <m/>
    <m/>
    <m/>
    <m/>
    <m/>
    <m/>
    <m/>
    <m/>
    <m/>
    <m/>
    <m/>
    <m/>
    <m/>
    <m/>
    <m/>
    <m/>
    <m/>
    <m/>
    <m/>
    <m/>
    <s v="PlannedLoss"/>
    <n v="9.27"/>
    <n v="0"/>
  </r>
  <r>
    <x v="1"/>
    <x v="26"/>
    <x v="0"/>
    <x v="23"/>
    <m/>
    <m/>
    <m/>
    <m/>
    <m/>
    <m/>
    <m/>
    <m/>
    <m/>
    <m/>
    <m/>
    <m/>
    <m/>
    <m/>
    <m/>
    <m/>
    <m/>
    <m/>
    <m/>
    <m/>
    <m/>
    <m/>
    <m/>
    <m/>
    <m/>
    <m/>
    <m/>
    <s v="PlannedLoss"/>
    <n v="8.32"/>
    <n v="0"/>
  </r>
  <r>
    <x v="1"/>
    <x v="26"/>
    <x v="8"/>
    <x v="24"/>
    <m/>
    <m/>
    <m/>
    <m/>
    <m/>
    <m/>
    <m/>
    <m/>
    <m/>
    <m/>
    <m/>
    <m/>
    <m/>
    <m/>
    <m/>
    <m/>
    <m/>
    <m/>
    <m/>
    <m/>
    <m/>
    <m/>
    <m/>
    <m/>
    <m/>
    <m/>
    <m/>
    <s v="PlannedLoss"/>
    <n v="21.55"/>
    <n v="0"/>
  </r>
  <r>
    <x v="1"/>
    <x v="26"/>
    <x v="8"/>
    <x v="25"/>
    <m/>
    <m/>
    <m/>
    <m/>
    <m/>
    <m/>
    <m/>
    <m/>
    <m/>
    <m/>
    <m/>
    <m/>
    <m/>
    <m/>
    <m/>
    <m/>
    <m/>
    <m/>
    <m/>
    <m/>
    <m/>
    <m/>
    <m/>
    <m/>
    <m/>
    <m/>
    <m/>
    <s v="PlannedLoss"/>
    <n v="9.7200000000000006"/>
    <n v="0"/>
  </r>
  <r>
    <x v="1"/>
    <x v="26"/>
    <x v="1"/>
    <x v="26"/>
    <m/>
    <m/>
    <m/>
    <m/>
    <m/>
    <m/>
    <m/>
    <m/>
    <m/>
    <m/>
    <m/>
    <m/>
    <m/>
    <m/>
    <m/>
    <m/>
    <m/>
    <m/>
    <m/>
    <m/>
    <m/>
    <m/>
    <m/>
    <m/>
    <m/>
    <m/>
    <m/>
    <s v="PlannedLoss"/>
    <n v="12.74"/>
    <n v="0"/>
  </r>
  <r>
    <x v="1"/>
    <x v="26"/>
    <x v="8"/>
    <x v="27"/>
    <m/>
    <m/>
    <m/>
    <m/>
    <m/>
    <m/>
    <m/>
    <m/>
    <m/>
    <m/>
    <m/>
    <m/>
    <m/>
    <m/>
    <m/>
    <m/>
    <m/>
    <m/>
    <m/>
    <m/>
    <m/>
    <m/>
    <m/>
    <m/>
    <m/>
    <m/>
    <m/>
    <s v="PlannedLoss"/>
    <n v="7.99"/>
    <n v="0"/>
  </r>
  <r>
    <x v="1"/>
    <x v="26"/>
    <x v="1"/>
    <x v="28"/>
    <m/>
    <m/>
    <m/>
    <m/>
    <m/>
    <m/>
    <m/>
    <m/>
    <m/>
    <m/>
    <m/>
    <m/>
    <m/>
    <m/>
    <m/>
    <m/>
    <m/>
    <m/>
    <m/>
    <m/>
    <m/>
    <m/>
    <m/>
    <m/>
    <m/>
    <m/>
    <m/>
    <s v="PlannedLoss"/>
    <n v="9.49"/>
    <n v="0"/>
  </r>
  <r>
    <x v="1"/>
    <x v="26"/>
    <x v="0"/>
    <x v="29"/>
    <m/>
    <m/>
    <m/>
    <m/>
    <m/>
    <m/>
    <m/>
    <m/>
    <m/>
    <m/>
    <m/>
    <m/>
    <m/>
    <m/>
    <m/>
    <m/>
    <m/>
    <m/>
    <m/>
    <m/>
    <m/>
    <m/>
    <m/>
    <m/>
    <m/>
    <m/>
    <m/>
    <s v="PlannedLoss"/>
    <n v="8.6"/>
    <n v="0"/>
  </r>
  <r>
    <x v="1"/>
    <x v="26"/>
    <x v="9"/>
    <x v="30"/>
    <m/>
    <m/>
    <m/>
    <m/>
    <m/>
    <m/>
    <m/>
    <m/>
    <m/>
    <m/>
    <m/>
    <m/>
    <m/>
    <m/>
    <m/>
    <m/>
    <m/>
    <m/>
    <m/>
    <m/>
    <m/>
    <m/>
    <m/>
    <m/>
    <m/>
    <m/>
    <m/>
    <s v="PlannedLoss"/>
    <n v="57.3"/>
    <n v="0"/>
  </r>
  <r>
    <x v="1"/>
    <x v="26"/>
    <x v="1"/>
    <x v="31"/>
    <m/>
    <m/>
    <m/>
    <m/>
    <m/>
    <m/>
    <m/>
    <m/>
    <m/>
    <m/>
    <m/>
    <m/>
    <m/>
    <m/>
    <m/>
    <m/>
    <m/>
    <m/>
    <m/>
    <m/>
    <m/>
    <m/>
    <m/>
    <m/>
    <m/>
    <m/>
    <m/>
    <s v="PlannedLoss"/>
    <n v="183.3"/>
    <n v="0"/>
  </r>
  <r>
    <x v="1"/>
    <x v="26"/>
    <x v="4"/>
    <x v="32"/>
    <m/>
    <m/>
    <m/>
    <m/>
    <m/>
    <m/>
    <m/>
    <m/>
    <m/>
    <m/>
    <m/>
    <m/>
    <m/>
    <m/>
    <m/>
    <m/>
    <m/>
    <m/>
    <m/>
    <m/>
    <m/>
    <m/>
    <m/>
    <m/>
    <m/>
    <m/>
    <m/>
    <s v="PlannedLoss"/>
    <n v="8.64"/>
    <n v="0"/>
  </r>
  <r>
    <x v="1"/>
    <x v="26"/>
    <x v="5"/>
    <x v="33"/>
    <m/>
    <m/>
    <m/>
    <m/>
    <m/>
    <m/>
    <m/>
    <m/>
    <m/>
    <m/>
    <m/>
    <m/>
    <m/>
    <m/>
    <m/>
    <m/>
    <m/>
    <m/>
    <m/>
    <m/>
    <m/>
    <m/>
    <m/>
    <m/>
    <m/>
    <m/>
    <m/>
    <s v="PlannedLoss"/>
    <n v="192.73"/>
    <n v="0"/>
  </r>
  <r>
    <x v="1"/>
    <x v="26"/>
    <x v="8"/>
    <x v="34"/>
    <m/>
    <m/>
    <m/>
    <m/>
    <m/>
    <m/>
    <m/>
    <m/>
    <m/>
    <m/>
    <m/>
    <m/>
    <m/>
    <m/>
    <m/>
    <m/>
    <m/>
    <m/>
    <m/>
    <m/>
    <m/>
    <m/>
    <m/>
    <m/>
    <m/>
    <m/>
    <m/>
    <s v="PlannedLoss"/>
    <n v="10.039999999999999"/>
    <n v="0"/>
  </r>
  <r>
    <x v="1"/>
    <x v="26"/>
    <x v="5"/>
    <x v="35"/>
    <m/>
    <m/>
    <m/>
    <m/>
    <m/>
    <m/>
    <m/>
    <m/>
    <m/>
    <m/>
    <m/>
    <m/>
    <m/>
    <m/>
    <m/>
    <m/>
    <m/>
    <m/>
    <m/>
    <m/>
    <m/>
    <m/>
    <m/>
    <m/>
    <m/>
    <m/>
    <m/>
    <s v="PlannedLoss"/>
    <n v="466.42"/>
    <n v="0"/>
  </r>
  <r>
    <x v="1"/>
    <x v="28"/>
    <x v="1"/>
    <x v="20"/>
    <m/>
    <m/>
    <m/>
    <m/>
    <m/>
    <m/>
    <m/>
    <m/>
    <m/>
    <m/>
    <m/>
    <m/>
    <m/>
    <m/>
    <m/>
    <m/>
    <m/>
    <m/>
    <m/>
    <m/>
    <m/>
    <m/>
    <m/>
    <m/>
    <m/>
    <m/>
    <m/>
    <s v="PlannedLoss"/>
    <n v="35.840000000000003"/>
    <n v="0"/>
  </r>
  <r>
    <x v="1"/>
    <x v="28"/>
    <x v="0"/>
    <x v="21"/>
    <m/>
    <m/>
    <m/>
    <m/>
    <m/>
    <m/>
    <m/>
    <m/>
    <m/>
    <m/>
    <m/>
    <m/>
    <m/>
    <m/>
    <m/>
    <m/>
    <m/>
    <m/>
    <m/>
    <m/>
    <m/>
    <m/>
    <m/>
    <m/>
    <m/>
    <m/>
    <m/>
    <s v="PlannedLoss"/>
    <n v="10.63"/>
    <n v="0"/>
  </r>
  <r>
    <x v="1"/>
    <x v="28"/>
    <x v="0"/>
    <x v="22"/>
    <m/>
    <m/>
    <m/>
    <m/>
    <m/>
    <m/>
    <m/>
    <m/>
    <m/>
    <m/>
    <m/>
    <m/>
    <m/>
    <m/>
    <m/>
    <m/>
    <m/>
    <m/>
    <m/>
    <m/>
    <m/>
    <m/>
    <m/>
    <m/>
    <m/>
    <m/>
    <m/>
    <s v="PlannedLoss"/>
    <n v="17.22"/>
    <n v="0"/>
  </r>
  <r>
    <x v="1"/>
    <x v="28"/>
    <x v="0"/>
    <x v="23"/>
    <m/>
    <m/>
    <m/>
    <m/>
    <m/>
    <m/>
    <m/>
    <m/>
    <m/>
    <m/>
    <m/>
    <m/>
    <m/>
    <m/>
    <m/>
    <m/>
    <m/>
    <m/>
    <m/>
    <m/>
    <m/>
    <m/>
    <m/>
    <m/>
    <m/>
    <m/>
    <m/>
    <s v="PlannedLoss"/>
    <n v="12.11"/>
    <n v="0"/>
  </r>
  <r>
    <x v="1"/>
    <x v="28"/>
    <x v="8"/>
    <x v="24"/>
    <m/>
    <m/>
    <m/>
    <m/>
    <m/>
    <m/>
    <m/>
    <m/>
    <m/>
    <m/>
    <m/>
    <m/>
    <m/>
    <m/>
    <m/>
    <m/>
    <m/>
    <m/>
    <m/>
    <m/>
    <m/>
    <m/>
    <m/>
    <m/>
    <m/>
    <m/>
    <m/>
    <s v="PlannedLoss"/>
    <n v="64.72"/>
    <n v="0"/>
  </r>
  <r>
    <x v="1"/>
    <x v="28"/>
    <x v="8"/>
    <x v="25"/>
    <m/>
    <m/>
    <m/>
    <m/>
    <m/>
    <m/>
    <m/>
    <m/>
    <m/>
    <m/>
    <m/>
    <m/>
    <m/>
    <m/>
    <m/>
    <m/>
    <m/>
    <m/>
    <m/>
    <m/>
    <m/>
    <m/>
    <m/>
    <m/>
    <m/>
    <m/>
    <m/>
    <s v="PlannedLoss"/>
    <n v="128.16999999999999"/>
    <n v="0"/>
  </r>
  <r>
    <x v="1"/>
    <x v="28"/>
    <x v="1"/>
    <x v="26"/>
    <m/>
    <m/>
    <m/>
    <m/>
    <m/>
    <m/>
    <m/>
    <m/>
    <m/>
    <m/>
    <m/>
    <m/>
    <m/>
    <m/>
    <m/>
    <m/>
    <m/>
    <m/>
    <m/>
    <m/>
    <m/>
    <m/>
    <m/>
    <m/>
    <m/>
    <m/>
    <m/>
    <s v="PlannedLoss"/>
    <n v="11.89"/>
    <n v="0"/>
  </r>
  <r>
    <x v="1"/>
    <x v="28"/>
    <x v="8"/>
    <x v="27"/>
    <m/>
    <m/>
    <m/>
    <m/>
    <m/>
    <m/>
    <m/>
    <m/>
    <m/>
    <m/>
    <m/>
    <m/>
    <m/>
    <m/>
    <m/>
    <m/>
    <m/>
    <m/>
    <m/>
    <m/>
    <m/>
    <m/>
    <m/>
    <m/>
    <m/>
    <m/>
    <m/>
    <s v="PlannedLoss"/>
    <n v="2.5"/>
    <n v="0"/>
  </r>
  <r>
    <x v="1"/>
    <x v="28"/>
    <x v="1"/>
    <x v="28"/>
    <m/>
    <m/>
    <m/>
    <m/>
    <m/>
    <m/>
    <m/>
    <m/>
    <m/>
    <m/>
    <m/>
    <m/>
    <m/>
    <m/>
    <m/>
    <m/>
    <m/>
    <m/>
    <m/>
    <m/>
    <m/>
    <m/>
    <m/>
    <m/>
    <m/>
    <m/>
    <m/>
    <s v="PlannedLoss"/>
    <n v="9.5299999999999994"/>
    <n v="0"/>
  </r>
  <r>
    <x v="1"/>
    <x v="28"/>
    <x v="0"/>
    <x v="29"/>
    <m/>
    <m/>
    <m/>
    <m/>
    <m/>
    <m/>
    <m/>
    <m/>
    <m/>
    <m/>
    <m/>
    <m/>
    <m/>
    <m/>
    <m/>
    <m/>
    <m/>
    <m/>
    <m/>
    <m/>
    <m/>
    <m/>
    <m/>
    <m/>
    <m/>
    <m/>
    <m/>
    <s v="PlannedLoss"/>
    <n v="8.5500000000000007"/>
    <n v="0"/>
  </r>
  <r>
    <x v="1"/>
    <x v="28"/>
    <x v="9"/>
    <x v="30"/>
    <m/>
    <m/>
    <m/>
    <m/>
    <m/>
    <m/>
    <m/>
    <m/>
    <m/>
    <m/>
    <m/>
    <m/>
    <m/>
    <m/>
    <m/>
    <m/>
    <m/>
    <m/>
    <m/>
    <m/>
    <m/>
    <m/>
    <m/>
    <m/>
    <m/>
    <m/>
    <m/>
    <s v="PlannedLoss"/>
    <n v="72.89"/>
    <n v="0"/>
  </r>
  <r>
    <x v="1"/>
    <x v="28"/>
    <x v="1"/>
    <x v="31"/>
    <m/>
    <m/>
    <m/>
    <m/>
    <m/>
    <m/>
    <m/>
    <m/>
    <m/>
    <m/>
    <m/>
    <m/>
    <m/>
    <m/>
    <m/>
    <m/>
    <m/>
    <m/>
    <m/>
    <m/>
    <m/>
    <m/>
    <m/>
    <m/>
    <m/>
    <m/>
    <m/>
    <s v="PlannedLoss"/>
    <n v="7.83"/>
    <n v="0"/>
  </r>
  <r>
    <x v="1"/>
    <x v="28"/>
    <x v="4"/>
    <x v="32"/>
    <m/>
    <m/>
    <m/>
    <m/>
    <m/>
    <m/>
    <m/>
    <m/>
    <m/>
    <m/>
    <m/>
    <m/>
    <m/>
    <m/>
    <m/>
    <m/>
    <m/>
    <m/>
    <m/>
    <m/>
    <m/>
    <m/>
    <m/>
    <m/>
    <m/>
    <m/>
    <m/>
    <s v="PlannedLoss"/>
    <n v="7.56"/>
    <n v="0"/>
  </r>
  <r>
    <x v="1"/>
    <x v="28"/>
    <x v="5"/>
    <x v="33"/>
    <m/>
    <m/>
    <m/>
    <m/>
    <m/>
    <m/>
    <m/>
    <m/>
    <m/>
    <m/>
    <m/>
    <m/>
    <m/>
    <m/>
    <m/>
    <m/>
    <m/>
    <m/>
    <m/>
    <m/>
    <m/>
    <m/>
    <m/>
    <m/>
    <m/>
    <m/>
    <m/>
    <s v="PlannedLoss"/>
    <n v="152.54"/>
    <n v="0"/>
  </r>
  <r>
    <x v="1"/>
    <x v="28"/>
    <x v="8"/>
    <x v="34"/>
    <m/>
    <m/>
    <m/>
    <m/>
    <m/>
    <m/>
    <m/>
    <m/>
    <m/>
    <m/>
    <m/>
    <m/>
    <m/>
    <m/>
    <m/>
    <m/>
    <m/>
    <m/>
    <m/>
    <m/>
    <m/>
    <m/>
    <m/>
    <m/>
    <m/>
    <m/>
    <m/>
    <s v="PlannedLoss"/>
    <n v="317.69"/>
    <n v="0"/>
  </r>
  <r>
    <x v="1"/>
    <x v="28"/>
    <x v="5"/>
    <x v="35"/>
    <m/>
    <m/>
    <m/>
    <m/>
    <m/>
    <m/>
    <m/>
    <m/>
    <m/>
    <m/>
    <m/>
    <m/>
    <m/>
    <m/>
    <m/>
    <m/>
    <m/>
    <m/>
    <m/>
    <m/>
    <m/>
    <m/>
    <m/>
    <m/>
    <m/>
    <m/>
    <m/>
    <s v="PlannedLoss"/>
    <n v="410.45"/>
    <n v="0"/>
  </r>
  <r>
    <x v="1"/>
    <x v="29"/>
    <x v="1"/>
    <x v="20"/>
    <m/>
    <m/>
    <m/>
    <m/>
    <m/>
    <m/>
    <m/>
    <m/>
    <m/>
    <m/>
    <m/>
    <m/>
    <m/>
    <m/>
    <m/>
    <m/>
    <m/>
    <m/>
    <m/>
    <m/>
    <m/>
    <m/>
    <m/>
    <m/>
    <m/>
    <m/>
    <m/>
    <s v="PlannedLoss"/>
    <n v="197.3"/>
    <n v="0"/>
  </r>
  <r>
    <x v="1"/>
    <x v="29"/>
    <x v="0"/>
    <x v="21"/>
    <m/>
    <m/>
    <m/>
    <m/>
    <m/>
    <m/>
    <m/>
    <m/>
    <m/>
    <m/>
    <m/>
    <m/>
    <m/>
    <m/>
    <m/>
    <m/>
    <m/>
    <m/>
    <m/>
    <m/>
    <m/>
    <m/>
    <m/>
    <m/>
    <m/>
    <m/>
    <m/>
    <s v="PlannedLoss"/>
    <n v="19.510000000000002"/>
    <n v="0"/>
  </r>
  <r>
    <x v="1"/>
    <x v="29"/>
    <x v="0"/>
    <x v="22"/>
    <m/>
    <m/>
    <m/>
    <m/>
    <m/>
    <m/>
    <m/>
    <m/>
    <m/>
    <m/>
    <m/>
    <m/>
    <m/>
    <m/>
    <m/>
    <m/>
    <m/>
    <m/>
    <m/>
    <m/>
    <m/>
    <m/>
    <m/>
    <m/>
    <m/>
    <m/>
    <m/>
    <s v="PlannedLoss"/>
    <n v="8.99"/>
    <n v="0"/>
  </r>
  <r>
    <x v="1"/>
    <x v="29"/>
    <x v="0"/>
    <x v="23"/>
    <m/>
    <m/>
    <m/>
    <m/>
    <m/>
    <m/>
    <m/>
    <m/>
    <m/>
    <m/>
    <m/>
    <m/>
    <m/>
    <m/>
    <m/>
    <m/>
    <m/>
    <m/>
    <m/>
    <m/>
    <m/>
    <m/>
    <m/>
    <m/>
    <m/>
    <m/>
    <m/>
    <s v="PlannedLoss"/>
    <n v="7.93"/>
    <n v="0"/>
  </r>
  <r>
    <x v="1"/>
    <x v="29"/>
    <x v="8"/>
    <x v="24"/>
    <m/>
    <m/>
    <m/>
    <m/>
    <m/>
    <m/>
    <m/>
    <m/>
    <m/>
    <m/>
    <m/>
    <m/>
    <m/>
    <m/>
    <m/>
    <m/>
    <m/>
    <m/>
    <m/>
    <m/>
    <m/>
    <m/>
    <m/>
    <m/>
    <m/>
    <m/>
    <m/>
    <s v="PlannedLoss"/>
    <n v="58.51"/>
    <n v="0"/>
  </r>
  <r>
    <x v="1"/>
    <x v="29"/>
    <x v="8"/>
    <x v="25"/>
    <m/>
    <m/>
    <m/>
    <m/>
    <m/>
    <m/>
    <m/>
    <m/>
    <m/>
    <m/>
    <m/>
    <m/>
    <m/>
    <m/>
    <m/>
    <m/>
    <m/>
    <m/>
    <m/>
    <m/>
    <m/>
    <m/>
    <m/>
    <m/>
    <m/>
    <m/>
    <m/>
    <s v="PlannedLoss"/>
    <n v="101.19"/>
    <n v="0"/>
  </r>
  <r>
    <x v="1"/>
    <x v="29"/>
    <x v="1"/>
    <x v="26"/>
    <m/>
    <m/>
    <m/>
    <m/>
    <m/>
    <m/>
    <m/>
    <m/>
    <m/>
    <m/>
    <m/>
    <m/>
    <m/>
    <m/>
    <m/>
    <m/>
    <m/>
    <m/>
    <m/>
    <m/>
    <m/>
    <m/>
    <m/>
    <m/>
    <m/>
    <m/>
    <m/>
    <s v="PlannedLoss"/>
    <n v="73.47"/>
    <n v="0"/>
  </r>
  <r>
    <x v="1"/>
    <x v="29"/>
    <x v="8"/>
    <x v="27"/>
    <m/>
    <m/>
    <m/>
    <m/>
    <m/>
    <m/>
    <m/>
    <m/>
    <m/>
    <m/>
    <m/>
    <m/>
    <m/>
    <m/>
    <m/>
    <m/>
    <m/>
    <m/>
    <m/>
    <m/>
    <m/>
    <m/>
    <m/>
    <m/>
    <m/>
    <m/>
    <m/>
    <s v="PlannedLoss"/>
    <n v="7.78"/>
    <n v="0"/>
  </r>
  <r>
    <x v="1"/>
    <x v="29"/>
    <x v="1"/>
    <x v="28"/>
    <m/>
    <m/>
    <m/>
    <m/>
    <m/>
    <m/>
    <m/>
    <m/>
    <m/>
    <m/>
    <m/>
    <m/>
    <m/>
    <m/>
    <m/>
    <m/>
    <m/>
    <m/>
    <m/>
    <m/>
    <m/>
    <m/>
    <m/>
    <m/>
    <m/>
    <m/>
    <m/>
    <s v="PlannedLoss"/>
    <n v="101.25"/>
    <n v="0"/>
  </r>
  <r>
    <x v="1"/>
    <x v="29"/>
    <x v="0"/>
    <x v="29"/>
    <m/>
    <m/>
    <m/>
    <m/>
    <m/>
    <m/>
    <m/>
    <m/>
    <m/>
    <m/>
    <m/>
    <m/>
    <m/>
    <m/>
    <m/>
    <m/>
    <m/>
    <m/>
    <m/>
    <m/>
    <m/>
    <m/>
    <m/>
    <m/>
    <m/>
    <m/>
    <m/>
    <s v="PlannedLoss"/>
    <n v="193.36"/>
    <n v="0"/>
  </r>
  <r>
    <x v="1"/>
    <x v="29"/>
    <x v="9"/>
    <x v="30"/>
    <m/>
    <m/>
    <m/>
    <m/>
    <m/>
    <m/>
    <m/>
    <m/>
    <m/>
    <m/>
    <m/>
    <m/>
    <m/>
    <m/>
    <m/>
    <m/>
    <m/>
    <m/>
    <m/>
    <m/>
    <m/>
    <m/>
    <m/>
    <m/>
    <m/>
    <m/>
    <m/>
    <s v="PlannedLoss"/>
    <n v="158.49"/>
    <n v="0"/>
  </r>
  <r>
    <x v="1"/>
    <x v="29"/>
    <x v="1"/>
    <x v="31"/>
    <m/>
    <m/>
    <m/>
    <m/>
    <m/>
    <m/>
    <m/>
    <m/>
    <m/>
    <m/>
    <m/>
    <m/>
    <m/>
    <m/>
    <m/>
    <m/>
    <m/>
    <m/>
    <m/>
    <m/>
    <m/>
    <m/>
    <m/>
    <m/>
    <m/>
    <m/>
    <m/>
    <s v="PlannedLoss"/>
    <n v="73.989999999999995"/>
    <n v="0"/>
  </r>
  <r>
    <x v="1"/>
    <x v="29"/>
    <x v="4"/>
    <x v="32"/>
    <m/>
    <m/>
    <m/>
    <m/>
    <m/>
    <m/>
    <m/>
    <m/>
    <m/>
    <m/>
    <m/>
    <m/>
    <m/>
    <m/>
    <m/>
    <m/>
    <m/>
    <m/>
    <m/>
    <m/>
    <m/>
    <m/>
    <m/>
    <m/>
    <m/>
    <m/>
    <m/>
    <s v="PlannedLoss"/>
    <n v="184.39"/>
    <n v="0"/>
  </r>
  <r>
    <x v="1"/>
    <x v="29"/>
    <x v="5"/>
    <x v="33"/>
    <m/>
    <m/>
    <m/>
    <m/>
    <m/>
    <m/>
    <m/>
    <m/>
    <m/>
    <m/>
    <m/>
    <m/>
    <m/>
    <m/>
    <m/>
    <m/>
    <m/>
    <m/>
    <m/>
    <m/>
    <m/>
    <m/>
    <m/>
    <m/>
    <m/>
    <m/>
    <m/>
    <s v="PlannedLoss"/>
    <n v="142.91"/>
    <n v="0"/>
  </r>
  <r>
    <x v="1"/>
    <x v="29"/>
    <x v="8"/>
    <x v="34"/>
    <m/>
    <m/>
    <m/>
    <m/>
    <m/>
    <m/>
    <m/>
    <m/>
    <m/>
    <m/>
    <m/>
    <m/>
    <m/>
    <m/>
    <m/>
    <m/>
    <m/>
    <m/>
    <m/>
    <m/>
    <m/>
    <m/>
    <m/>
    <m/>
    <m/>
    <m/>
    <m/>
    <s v="PlannedLoss"/>
    <n v="85.75"/>
    <n v="0"/>
  </r>
  <r>
    <x v="1"/>
    <x v="29"/>
    <x v="5"/>
    <x v="35"/>
    <m/>
    <m/>
    <m/>
    <m/>
    <m/>
    <m/>
    <m/>
    <m/>
    <m/>
    <m/>
    <m/>
    <m/>
    <m/>
    <m/>
    <m/>
    <m/>
    <m/>
    <m/>
    <m/>
    <m/>
    <m/>
    <m/>
    <m/>
    <m/>
    <m/>
    <m/>
    <m/>
    <s v="PlannedLoss"/>
    <n v="530.87"/>
    <n v="0"/>
  </r>
  <r>
    <x v="1"/>
    <x v="1"/>
    <x v="1"/>
    <x v="20"/>
    <m/>
    <m/>
    <m/>
    <m/>
    <m/>
    <m/>
    <m/>
    <m/>
    <m/>
    <m/>
    <m/>
    <m/>
    <m/>
    <m/>
    <m/>
    <m/>
    <m/>
    <m/>
    <m/>
    <m/>
    <m/>
    <m/>
    <m/>
    <m/>
    <m/>
    <m/>
    <m/>
    <s v="PM"/>
    <n v="0"/>
    <n v="7.0000000000000007E-2"/>
  </r>
  <r>
    <x v="1"/>
    <x v="1"/>
    <x v="0"/>
    <x v="21"/>
    <m/>
    <m/>
    <m/>
    <m/>
    <m/>
    <m/>
    <m/>
    <m/>
    <m/>
    <m/>
    <m/>
    <m/>
    <m/>
    <m/>
    <m/>
    <m/>
    <m/>
    <m/>
    <m/>
    <m/>
    <m/>
    <m/>
    <m/>
    <m/>
    <m/>
    <m/>
    <m/>
    <s v="PM"/>
    <n v="0"/>
    <n v="0.03"/>
  </r>
  <r>
    <x v="1"/>
    <x v="1"/>
    <x v="0"/>
    <x v="22"/>
    <m/>
    <m/>
    <m/>
    <m/>
    <m/>
    <m/>
    <m/>
    <m/>
    <m/>
    <m/>
    <m/>
    <m/>
    <m/>
    <m/>
    <m/>
    <m/>
    <m/>
    <m/>
    <m/>
    <m/>
    <m/>
    <m/>
    <m/>
    <m/>
    <m/>
    <m/>
    <m/>
    <s v="PM"/>
    <n v="0"/>
    <n v="8.34"/>
  </r>
  <r>
    <x v="1"/>
    <x v="1"/>
    <x v="0"/>
    <x v="23"/>
    <m/>
    <m/>
    <m/>
    <m/>
    <m/>
    <m/>
    <m/>
    <m/>
    <m/>
    <m/>
    <m/>
    <m/>
    <m/>
    <m/>
    <m/>
    <m/>
    <m/>
    <m/>
    <m/>
    <m/>
    <m/>
    <m/>
    <m/>
    <m/>
    <m/>
    <m/>
    <m/>
    <s v="PM"/>
    <n v="0"/>
    <n v="0.89"/>
  </r>
  <r>
    <x v="1"/>
    <x v="1"/>
    <x v="8"/>
    <x v="24"/>
    <m/>
    <m/>
    <m/>
    <m/>
    <m/>
    <m/>
    <m/>
    <m/>
    <m/>
    <m/>
    <m/>
    <m/>
    <m/>
    <m/>
    <m/>
    <m/>
    <m/>
    <m/>
    <m/>
    <m/>
    <m/>
    <m/>
    <m/>
    <m/>
    <m/>
    <m/>
    <m/>
    <s v="PM"/>
    <n v="0"/>
    <n v="2.57"/>
  </r>
  <r>
    <x v="1"/>
    <x v="1"/>
    <x v="8"/>
    <x v="25"/>
    <m/>
    <m/>
    <m/>
    <m/>
    <m/>
    <m/>
    <m/>
    <m/>
    <m/>
    <m/>
    <m/>
    <m/>
    <m/>
    <m/>
    <m/>
    <m/>
    <m/>
    <m/>
    <m/>
    <m/>
    <m/>
    <m/>
    <m/>
    <m/>
    <m/>
    <m/>
    <m/>
    <s v="PM"/>
    <n v="0"/>
    <n v="0.06"/>
  </r>
  <r>
    <x v="1"/>
    <x v="1"/>
    <x v="1"/>
    <x v="26"/>
    <m/>
    <m/>
    <m/>
    <m/>
    <m/>
    <m/>
    <m/>
    <m/>
    <m/>
    <m/>
    <m/>
    <m/>
    <m/>
    <m/>
    <m/>
    <m/>
    <m/>
    <m/>
    <m/>
    <m/>
    <m/>
    <m/>
    <m/>
    <m/>
    <m/>
    <m/>
    <m/>
    <s v="PM"/>
    <n v="0"/>
    <n v="0.16"/>
  </r>
  <r>
    <x v="1"/>
    <x v="1"/>
    <x v="8"/>
    <x v="27"/>
    <m/>
    <m/>
    <m/>
    <m/>
    <m/>
    <m/>
    <m/>
    <m/>
    <m/>
    <m/>
    <m/>
    <m/>
    <m/>
    <m/>
    <m/>
    <m/>
    <m/>
    <m/>
    <m/>
    <m/>
    <m/>
    <m/>
    <m/>
    <m/>
    <m/>
    <m/>
    <m/>
    <s v="PM"/>
    <n v="0"/>
    <n v="0.04"/>
  </r>
  <r>
    <x v="1"/>
    <x v="1"/>
    <x v="1"/>
    <x v="28"/>
    <m/>
    <m/>
    <m/>
    <m/>
    <m/>
    <m/>
    <m/>
    <m/>
    <m/>
    <m/>
    <m/>
    <m/>
    <m/>
    <m/>
    <m/>
    <m/>
    <m/>
    <m/>
    <m/>
    <m/>
    <m/>
    <m/>
    <m/>
    <m/>
    <m/>
    <m/>
    <m/>
    <s v="PM"/>
    <n v="0"/>
    <n v="0.55000000000000004"/>
  </r>
  <r>
    <x v="1"/>
    <x v="1"/>
    <x v="0"/>
    <x v="29"/>
    <m/>
    <m/>
    <m/>
    <m/>
    <m/>
    <m/>
    <m/>
    <m/>
    <m/>
    <m/>
    <m/>
    <m/>
    <m/>
    <m/>
    <m/>
    <m/>
    <m/>
    <m/>
    <m/>
    <m/>
    <m/>
    <m/>
    <m/>
    <m/>
    <m/>
    <m/>
    <m/>
    <s v="PM"/>
    <n v="0"/>
    <n v="8.35"/>
  </r>
  <r>
    <x v="1"/>
    <x v="1"/>
    <x v="1"/>
    <x v="31"/>
    <m/>
    <m/>
    <m/>
    <m/>
    <m/>
    <m/>
    <m/>
    <m/>
    <m/>
    <m/>
    <m/>
    <m/>
    <m/>
    <m/>
    <m/>
    <m/>
    <m/>
    <m/>
    <m/>
    <m/>
    <m/>
    <m/>
    <m/>
    <m/>
    <m/>
    <m/>
    <m/>
    <s v="PM"/>
    <n v="0"/>
    <n v="0.04"/>
  </r>
  <r>
    <x v="1"/>
    <x v="1"/>
    <x v="4"/>
    <x v="32"/>
    <m/>
    <m/>
    <m/>
    <m/>
    <m/>
    <m/>
    <m/>
    <m/>
    <m/>
    <m/>
    <m/>
    <m/>
    <m/>
    <m/>
    <m/>
    <m/>
    <m/>
    <m/>
    <m/>
    <m/>
    <m/>
    <m/>
    <m/>
    <m/>
    <m/>
    <m/>
    <m/>
    <s v="PM"/>
    <n v="0"/>
    <n v="0.27"/>
  </r>
  <r>
    <x v="1"/>
    <x v="1"/>
    <x v="5"/>
    <x v="33"/>
    <m/>
    <m/>
    <m/>
    <m/>
    <m/>
    <m/>
    <m/>
    <m/>
    <m/>
    <m/>
    <m/>
    <m/>
    <m/>
    <m/>
    <m/>
    <m/>
    <m/>
    <m/>
    <m/>
    <m/>
    <m/>
    <m/>
    <m/>
    <m/>
    <m/>
    <m/>
    <m/>
    <s v="PM"/>
    <n v="0"/>
    <n v="5.03"/>
  </r>
  <r>
    <x v="1"/>
    <x v="1"/>
    <x v="8"/>
    <x v="34"/>
    <m/>
    <m/>
    <m/>
    <m/>
    <m/>
    <m/>
    <m/>
    <m/>
    <m/>
    <m/>
    <m/>
    <m/>
    <m/>
    <m/>
    <m/>
    <m/>
    <m/>
    <m/>
    <m/>
    <m/>
    <m/>
    <m/>
    <m/>
    <m/>
    <m/>
    <m/>
    <m/>
    <s v="PM"/>
    <n v="0"/>
    <n v="0.05"/>
  </r>
  <r>
    <x v="1"/>
    <x v="1"/>
    <x v="5"/>
    <x v="35"/>
    <m/>
    <m/>
    <m/>
    <m/>
    <m/>
    <m/>
    <m/>
    <m/>
    <m/>
    <m/>
    <m/>
    <m/>
    <m/>
    <m/>
    <m/>
    <m/>
    <m/>
    <m/>
    <m/>
    <m/>
    <m/>
    <m/>
    <m/>
    <m/>
    <m/>
    <m/>
    <m/>
    <s v="PM"/>
    <n v="0"/>
    <n v="5.55"/>
  </r>
  <r>
    <x v="1"/>
    <x v="2"/>
    <x v="1"/>
    <x v="20"/>
    <m/>
    <m/>
    <m/>
    <m/>
    <m/>
    <m/>
    <m/>
    <m/>
    <m/>
    <m/>
    <m/>
    <m/>
    <m/>
    <m/>
    <m/>
    <m/>
    <m/>
    <m/>
    <m/>
    <m/>
    <m/>
    <m/>
    <m/>
    <m/>
    <m/>
    <m/>
    <m/>
    <s v="PM"/>
    <n v="0"/>
    <n v="0.1"/>
  </r>
  <r>
    <x v="1"/>
    <x v="2"/>
    <x v="0"/>
    <x v="21"/>
    <m/>
    <m/>
    <m/>
    <m/>
    <m/>
    <m/>
    <m/>
    <m/>
    <m/>
    <m/>
    <m/>
    <m/>
    <m/>
    <m/>
    <m/>
    <m/>
    <m/>
    <m/>
    <m/>
    <m/>
    <m/>
    <m/>
    <m/>
    <m/>
    <m/>
    <m/>
    <m/>
    <s v="PM"/>
    <n v="0"/>
    <n v="4.8"/>
  </r>
  <r>
    <x v="1"/>
    <x v="2"/>
    <x v="0"/>
    <x v="22"/>
    <m/>
    <m/>
    <m/>
    <m/>
    <m/>
    <m/>
    <m/>
    <m/>
    <m/>
    <m/>
    <m/>
    <m/>
    <m/>
    <m/>
    <m/>
    <m/>
    <m/>
    <m/>
    <m/>
    <m/>
    <m/>
    <m/>
    <m/>
    <m/>
    <m/>
    <m/>
    <m/>
    <s v="PM"/>
    <n v="0"/>
    <n v="1.65"/>
  </r>
  <r>
    <x v="1"/>
    <x v="2"/>
    <x v="0"/>
    <x v="23"/>
    <m/>
    <m/>
    <m/>
    <m/>
    <m/>
    <m/>
    <m/>
    <m/>
    <m/>
    <m/>
    <m/>
    <m/>
    <m/>
    <m/>
    <m/>
    <m/>
    <m/>
    <m/>
    <m/>
    <m/>
    <m/>
    <m/>
    <m/>
    <m/>
    <m/>
    <m/>
    <m/>
    <s v="PM"/>
    <n v="0"/>
    <n v="6.63"/>
  </r>
  <r>
    <x v="1"/>
    <x v="2"/>
    <x v="8"/>
    <x v="24"/>
    <m/>
    <m/>
    <m/>
    <m/>
    <m/>
    <m/>
    <m/>
    <m/>
    <m/>
    <m/>
    <m/>
    <m/>
    <m/>
    <m/>
    <m/>
    <m/>
    <m/>
    <m/>
    <m/>
    <m/>
    <m/>
    <m/>
    <m/>
    <m/>
    <m/>
    <m/>
    <m/>
    <s v="PM"/>
    <n v="0"/>
    <n v="8.52"/>
  </r>
  <r>
    <x v="1"/>
    <x v="2"/>
    <x v="8"/>
    <x v="25"/>
    <m/>
    <m/>
    <m/>
    <m/>
    <m/>
    <m/>
    <m/>
    <m/>
    <m/>
    <m/>
    <m/>
    <m/>
    <m/>
    <m/>
    <m/>
    <m/>
    <m/>
    <m/>
    <m/>
    <m/>
    <m/>
    <m/>
    <m/>
    <m/>
    <m/>
    <m/>
    <m/>
    <s v="PM"/>
    <n v="0"/>
    <n v="0.02"/>
  </r>
  <r>
    <x v="1"/>
    <x v="2"/>
    <x v="8"/>
    <x v="27"/>
    <m/>
    <m/>
    <m/>
    <m/>
    <m/>
    <m/>
    <m/>
    <m/>
    <m/>
    <m/>
    <m/>
    <m/>
    <m/>
    <m/>
    <m/>
    <m/>
    <m/>
    <m/>
    <m/>
    <m/>
    <m/>
    <m/>
    <m/>
    <m/>
    <m/>
    <m/>
    <m/>
    <s v="PM"/>
    <n v="0"/>
    <n v="0.01"/>
  </r>
  <r>
    <x v="1"/>
    <x v="2"/>
    <x v="1"/>
    <x v="28"/>
    <m/>
    <m/>
    <m/>
    <m/>
    <m/>
    <m/>
    <m/>
    <m/>
    <m/>
    <m/>
    <m/>
    <m/>
    <m/>
    <m/>
    <m/>
    <m/>
    <m/>
    <m/>
    <m/>
    <m/>
    <m/>
    <m/>
    <m/>
    <m/>
    <m/>
    <m/>
    <m/>
    <s v="PM"/>
    <n v="0"/>
    <n v="0.04"/>
  </r>
  <r>
    <x v="1"/>
    <x v="2"/>
    <x v="0"/>
    <x v="29"/>
    <m/>
    <m/>
    <m/>
    <m/>
    <m/>
    <m/>
    <m/>
    <m/>
    <m/>
    <m/>
    <m/>
    <m/>
    <m/>
    <m/>
    <m/>
    <m/>
    <m/>
    <m/>
    <m/>
    <m/>
    <m/>
    <m/>
    <m/>
    <m/>
    <m/>
    <m/>
    <m/>
    <s v="PM"/>
    <n v="0"/>
    <n v="0.02"/>
  </r>
  <r>
    <x v="1"/>
    <x v="2"/>
    <x v="9"/>
    <x v="30"/>
    <m/>
    <m/>
    <m/>
    <m/>
    <m/>
    <m/>
    <m/>
    <m/>
    <m/>
    <m/>
    <m/>
    <m/>
    <m/>
    <m/>
    <m/>
    <m/>
    <m/>
    <m/>
    <m/>
    <m/>
    <m/>
    <m/>
    <m/>
    <m/>
    <m/>
    <m/>
    <m/>
    <s v="PM"/>
    <n v="0"/>
    <n v="0.1"/>
  </r>
  <r>
    <x v="1"/>
    <x v="2"/>
    <x v="4"/>
    <x v="32"/>
    <m/>
    <m/>
    <m/>
    <m/>
    <m/>
    <m/>
    <m/>
    <m/>
    <m/>
    <m/>
    <m/>
    <m/>
    <m/>
    <m/>
    <m/>
    <m/>
    <m/>
    <m/>
    <m/>
    <m/>
    <m/>
    <m/>
    <m/>
    <m/>
    <m/>
    <m/>
    <m/>
    <s v="PM"/>
    <n v="0"/>
    <n v="0.08"/>
  </r>
  <r>
    <x v="1"/>
    <x v="2"/>
    <x v="5"/>
    <x v="33"/>
    <m/>
    <m/>
    <m/>
    <m/>
    <m/>
    <m/>
    <m/>
    <m/>
    <m/>
    <m/>
    <m/>
    <m/>
    <m/>
    <m/>
    <m/>
    <m/>
    <m/>
    <m/>
    <m/>
    <m/>
    <m/>
    <m/>
    <m/>
    <m/>
    <m/>
    <m/>
    <m/>
    <s v="PM"/>
    <n v="0"/>
    <n v="0.16"/>
  </r>
  <r>
    <x v="1"/>
    <x v="2"/>
    <x v="8"/>
    <x v="34"/>
    <m/>
    <m/>
    <m/>
    <m/>
    <m/>
    <m/>
    <m/>
    <m/>
    <m/>
    <m/>
    <m/>
    <m/>
    <m/>
    <m/>
    <m/>
    <m/>
    <m/>
    <m/>
    <m/>
    <m/>
    <m/>
    <m/>
    <m/>
    <m/>
    <m/>
    <m/>
    <m/>
    <s v="PM"/>
    <n v="0"/>
    <n v="0.01"/>
  </r>
  <r>
    <x v="1"/>
    <x v="2"/>
    <x v="5"/>
    <x v="35"/>
    <m/>
    <m/>
    <m/>
    <m/>
    <m/>
    <m/>
    <m/>
    <m/>
    <m/>
    <m/>
    <m/>
    <m/>
    <m/>
    <m/>
    <m/>
    <m/>
    <m/>
    <m/>
    <m/>
    <m/>
    <m/>
    <m/>
    <m/>
    <m/>
    <m/>
    <m/>
    <m/>
    <s v="PM"/>
    <n v="0"/>
    <n v="0.01"/>
  </r>
  <r>
    <x v="1"/>
    <x v="2"/>
    <x v="4"/>
    <x v="36"/>
    <m/>
    <m/>
    <m/>
    <m/>
    <m/>
    <m/>
    <m/>
    <m/>
    <m/>
    <m/>
    <m/>
    <m/>
    <m/>
    <m/>
    <m/>
    <m/>
    <m/>
    <m/>
    <m/>
    <m/>
    <m/>
    <m/>
    <m/>
    <m/>
    <m/>
    <m/>
    <m/>
    <s v="PM"/>
    <n v="0"/>
    <n v="0.34"/>
  </r>
  <r>
    <x v="1"/>
    <x v="2"/>
    <x v="10"/>
    <x v="37"/>
    <m/>
    <m/>
    <m/>
    <m/>
    <m/>
    <m/>
    <m/>
    <m/>
    <m/>
    <m/>
    <m/>
    <m/>
    <m/>
    <m/>
    <m/>
    <m/>
    <m/>
    <m/>
    <m/>
    <m/>
    <m/>
    <m/>
    <m/>
    <m/>
    <m/>
    <m/>
    <m/>
    <s v="PM"/>
    <n v="0"/>
    <n v="1.19"/>
  </r>
  <r>
    <x v="1"/>
    <x v="2"/>
    <x v="10"/>
    <x v="38"/>
    <m/>
    <m/>
    <m/>
    <m/>
    <m/>
    <m/>
    <m/>
    <m/>
    <m/>
    <m/>
    <m/>
    <m/>
    <m/>
    <m/>
    <m/>
    <m/>
    <m/>
    <m/>
    <m/>
    <m/>
    <m/>
    <m/>
    <m/>
    <m/>
    <m/>
    <m/>
    <m/>
    <s v="PM"/>
    <n v="0"/>
    <n v="0.06"/>
  </r>
  <r>
    <x v="1"/>
    <x v="2"/>
    <x v="2"/>
    <x v="39"/>
    <m/>
    <m/>
    <m/>
    <m/>
    <m/>
    <m/>
    <m/>
    <m/>
    <m/>
    <m/>
    <m/>
    <m/>
    <m/>
    <m/>
    <m/>
    <m/>
    <m/>
    <m/>
    <m/>
    <m/>
    <m/>
    <m/>
    <m/>
    <m/>
    <m/>
    <m/>
    <m/>
    <s v="PM"/>
    <n v="0"/>
    <n v="0.12"/>
  </r>
  <r>
    <x v="1"/>
    <x v="2"/>
    <x v="10"/>
    <x v="40"/>
    <m/>
    <m/>
    <m/>
    <m/>
    <m/>
    <m/>
    <m/>
    <m/>
    <m/>
    <m/>
    <m/>
    <m/>
    <m/>
    <m/>
    <m/>
    <m/>
    <m/>
    <m/>
    <m/>
    <m/>
    <m/>
    <m/>
    <m/>
    <m/>
    <m/>
    <m/>
    <m/>
    <s v="PM"/>
    <n v="0"/>
    <n v="0.4"/>
  </r>
  <r>
    <x v="1"/>
    <x v="4"/>
    <x v="1"/>
    <x v="20"/>
    <m/>
    <m/>
    <m/>
    <m/>
    <m/>
    <m/>
    <m/>
    <m/>
    <m/>
    <m/>
    <m/>
    <m/>
    <m/>
    <m/>
    <m/>
    <m/>
    <m/>
    <m/>
    <m/>
    <m/>
    <m/>
    <m/>
    <m/>
    <m/>
    <m/>
    <m/>
    <m/>
    <s v="PM"/>
    <n v="0"/>
    <n v="0.04"/>
  </r>
  <r>
    <x v="1"/>
    <x v="4"/>
    <x v="0"/>
    <x v="21"/>
    <m/>
    <m/>
    <m/>
    <m/>
    <m/>
    <m/>
    <m/>
    <m/>
    <m/>
    <m/>
    <m/>
    <m/>
    <m/>
    <m/>
    <m/>
    <m/>
    <m/>
    <m/>
    <m/>
    <m/>
    <m/>
    <m/>
    <m/>
    <m/>
    <m/>
    <m/>
    <m/>
    <s v="PM"/>
    <n v="0"/>
    <n v="1.37"/>
  </r>
  <r>
    <x v="1"/>
    <x v="4"/>
    <x v="0"/>
    <x v="22"/>
    <m/>
    <m/>
    <m/>
    <m/>
    <m/>
    <m/>
    <m/>
    <m/>
    <m/>
    <m/>
    <m/>
    <m/>
    <m/>
    <m/>
    <m/>
    <m/>
    <m/>
    <m/>
    <m/>
    <m/>
    <m/>
    <m/>
    <m/>
    <m/>
    <m/>
    <m/>
    <m/>
    <s v="PM"/>
    <n v="0"/>
    <n v="1.02"/>
  </r>
  <r>
    <x v="1"/>
    <x v="4"/>
    <x v="0"/>
    <x v="23"/>
    <m/>
    <m/>
    <m/>
    <m/>
    <m/>
    <m/>
    <m/>
    <m/>
    <m/>
    <m/>
    <m/>
    <m/>
    <m/>
    <m/>
    <m/>
    <m/>
    <m/>
    <m/>
    <m/>
    <m/>
    <m/>
    <m/>
    <m/>
    <m/>
    <m/>
    <m/>
    <m/>
    <s v="PM"/>
    <n v="0"/>
    <n v="2.71"/>
  </r>
  <r>
    <x v="1"/>
    <x v="4"/>
    <x v="8"/>
    <x v="24"/>
    <m/>
    <m/>
    <m/>
    <m/>
    <m/>
    <m/>
    <m/>
    <m/>
    <m/>
    <m/>
    <m/>
    <m/>
    <m/>
    <m/>
    <m/>
    <m/>
    <m/>
    <m/>
    <m/>
    <m/>
    <m/>
    <m/>
    <m/>
    <m/>
    <m/>
    <m/>
    <m/>
    <s v="PM"/>
    <n v="0"/>
    <n v="0.11"/>
  </r>
  <r>
    <x v="1"/>
    <x v="4"/>
    <x v="8"/>
    <x v="25"/>
    <m/>
    <m/>
    <m/>
    <m/>
    <m/>
    <m/>
    <m/>
    <m/>
    <m/>
    <m/>
    <m/>
    <m/>
    <m/>
    <m/>
    <m/>
    <m/>
    <m/>
    <m/>
    <m/>
    <m/>
    <m/>
    <m/>
    <m/>
    <m/>
    <m/>
    <m/>
    <m/>
    <s v="PM"/>
    <n v="0"/>
    <n v="0.03"/>
  </r>
  <r>
    <x v="1"/>
    <x v="4"/>
    <x v="1"/>
    <x v="26"/>
    <m/>
    <m/>
    <m/>
    <m/>
    <m/>
    <m/>
    <m/>
    <m/>
    <m/>
    <m/>
    <m/>
    <m/>
    <m/>
    <m/>
    <m/>
    <m/>
    <m/>
    <m/>
    <m/>
    <m/>
    <m/>
    <m/>
    <m/>
    <m/>
    <m/>
    <m/>
    <m/>
    <s v="PM"/>
    <n v="0"/>
    <n v="0.03"/>
  </r>
  <r>
    <x v="1"/>
    <x v="4"/>
    <x v="8"/>
    <x v="27"/>
    <m/>
    <m/>
    <m/>
    <m/>
    <m/>
    <m/>
    <m/>
    <m/>
    <m/>
    <m/>
    <m/>
    <m/>
    <m/>
    <m/>
    <m/>
    <m/>
    <m/>
    <m/>
    <m/>
    <m/>
    <m/>
    <m/>
    <m/>
    <m/>
    <m/>
    <m/>
    <m/>
    <s v="PM"/>
    <n v="0"/>
    <n v="0.56000000000000005"/>
  </r>
  <r>
    <x v="1"/>
    <x v="4"/>
    <x v="1"/>
    <x v="28"/>
    <m/>
    <m/>
    <m/>
    <m/>
    <m/>
    <m/>
    <m/>
    <m/>
    <m/>
    <m/>
    <m/>
    <m/>
    <m/>
    <m/>
    <m/>
    <m/>
    <m/>
    <m/>
    <m/>
    <m/>
    <m/>
    <m/>
    <m/>
    <m/>
    <m/>
    <m/>
    <m/>
    <s v="PM"/>
    <n v="0"/>
    <n v="0.13"/>
  </r>
  <r>
    <x v="1"/>
    <x v="4"/>
    <x v="0"/>
    <x v="29"/>
    <m/>
    <m/>
    <m/>
    <m/>
    <m/>
    <m/>
    <m/>
    <m/>
    <m/>
    <m/>
    <m/>
    <m/>
    <m/>
    <m/>
    <m/>
    <m/>
    <m/>
    <m/>
    <m/>
    <m/>
    <m/>
    <m/>
    <m/>
    <m/>
    <m/>
    <m/>
    <m/>
    <s v="PM"/>
    <n v="0"/>
    <n v="0.03"/>
  </r>
  <r>
    <x v="1"/>
    <x v="4"/>
    <x v="9"/>
    <x v="30"/>
    <m/>
    <m/>
    <m/>
    <m/>
    <m/>
    <m/>
    <m/>
    <m/>
    <m/>
    <m/>
    <m/>
    <m/>
    <m/>
    <m/>
    <m/>
    <m/>
    <m/>
    <m/>
    <m/>
    <m/>
    <m/>
    <m/>
    <m/>
    <m/>
    <m/>
    <m/>
    <m/>
    <s v="PM"/>
    <n v="0"/>
    <n v="0.75"/>
  </r>
  <r>
    <x v="1"/>
    <x v="4"/>
    <x v="1"/>
    <x v="31"/>
    <m/>
    <m/>
    <m/>
    <m/>
    <m/>
    <m/>
    <m/>
    <m/>
    <m/>
    <m/>
    <m/>
    <m/>
    <m/>
    <m/>
    <m/>
    <m/>
    <m/>
    <m/>
    <m/>
    <m/>
    <m/>
    <m/>
    <m/>
    <m/>
    <m/>
    <m/>
    <m/>
    <s v="PM"/>
    <n v="0"/>
    <n v="0.16"/>
  </r>
  <r>
    <x v="1"/>
    <x v="4"/>
    <x v="4"/>
    <x v="32"/>
    <m/>
    <m/>
    <m/>
    <m/>
    <m/>
    <m/>
    <m/>
    <m/>
    <m/>
    <m/>
    <m/>
    <m/>
    <m/>
    <m/>
    <m/>
    <m/>
    <m/>
    <m/>
    <m/>
    <m/>
    <m/>
    <m/>
    <m/>
    <m/>
    <m/>
    <m/>
    <m/>
    <s v="PM"/>
    <n v="0"/>
    <n v="0.06"/>
  </r>
  <r>
    <x v="1"/>
    <x v="4"/>
    <x v="5"/>
    <x v="33"/>
    <m/>
    <m/>
    <m/>
    <m/>
    <m/>
    <m/>
    <m/>
    <m/>
    <m/>
    <m/>
    <m/>
    <m/>
    <m/>
    <m/>
    <m/>
    <m/>
    <m/>
    <m/>
    <m/>
    <m/>
    <m/>
    <m/>
    <m/>
    <m/>
    <m/>
    <m/>
    <m/>
    <s v="PM"/>
    <n v="0"/>
    <n v="0.51"/>
  </r>
  <r>
    <x v="1"/>
    <x v="4"/>
    <x v="8"/>
    <x v="34"/>
    <m/>
    <m/>
    <m/>
    <m/>
    <m/>
    <m/>
    <m/>
    <m/>
    <m/>
    <m/>
    <m/>
    <m/>
    <m/>
    <m/>
    <m/>
    <m/>
    <m/>
    <m/>
    <m/>
    <m/>
    <m/>
    <m/>
    <m/>
    <m/>
    <m/>
    <m/>
    <m/>
    <s v="PM"/>
    <n v="0"/>
    <n v="0.1"/>
  </r>
  <r>
    <x v="1"/>
    <x v="6"/>
    <x v="1"/>
    <x v="20"/>
    <m/>
    <m/>
    <m/>
    <m/>
    <m/>
    <m/>
    <m/>
    <m/>
    <m/>
    <m/>
    <m/>
    <m/>
    <m/>
    <m/>
    <m/>
    <m/>
    <m/>
    <m/>
    <m/>
    <m/>
    <m/>
    <m/>
    <m/>
    <m/>
    <m/>
    <m/>
    <m/>
    <s v="PM"/>
    <n v="0"/>
    <n v="0.18"/>
  </r>
  <r>
    <x v="1"/>
    <x v="6"/>
    <x v="0"/>
    <x v="21"/>
    <m/>
    <m/>
    <m/>
    <m/>
    <m/>
    <m/>
    <m/>
    <m/>
    <m/>
    <m/>
    <m/>
    <m/>
    <m/>
    <m/>
    <m/>
    <m/>
    <m/>
    <m/>
    <m/>
    <m/>
    <m/>
    <m/>
    <m/>
    <m/>
    <m/>
    <m/>
    <m/>
    <s v="PM"/>
    <n v="0"/>
    <n v="1.1200000000000001"/>
  </r>
  <r>
    <x v="1"/>
    <x v="6"/>
    <x v="0"/>
    <x v="22"/>
    <m/>
    <m/>
    <m/>
    <m/>
    <m/>
    <m/>
    <m/>
    <m/>
    <m/>
    <m/>
    <m/>
    <m/>
    <m/>
    <m/>
    <m/>
    <m/>
    <m/>
    <m/>
    <m/>
    <m/>
    <m/>
    <m/>
    <m/>
    <m/>
    <m/>
    <m/>
    <m/>
    <s v="PM"/>
    <n v="0"/>
    <n v="0.03"/>
  </r>
  <r>
    <x v="1"/>
    <x v="6"/>
    <x v="0"/>
    <x v="23"/>
    <m/>
    <m/>
    <m/>
    <m/>
    <m/>
    <m/>
    <m/>
    <m/>
    <m/>
    <m/>
    <m/>
    <m/>
    <m/>
    <m/>
    <m/>
    <m/>
    <m/>
    <m/>
    <m/>
    <m/>
    <m/>
    <m/>
    <m/>
    <m/>
    <m/>
    <m/>
    <m/>
    <s v="PM"/>
    <n v="0"/>
    <n v="0.09"/>
  </r>
  <r>
    <x v="1"/>
    <x v="6"/>
    <x v="8"/>
    <x v="24"/>
    <m/>
    <m/>
    <m/>
    <m/>
    <m/>
    <m/>
    <m/>
    <m/>
    <m/>
    <m/>
    <m/>
    <m/>
    <m/>
    <m/>
    <m/>
    <m/>
    <m/>
    <m/>
    <m/>
    <m/>
    <m/>
    <m/>
    <m/>
    <m/>
    <m/>
    <m/>
    <m/>
    <s v="PM"/>
    <n v="0"/>
    <n v="0.06"/>
  </r>
  <r>
    <x v="1"/>
    <x v="6"/>
    <x v="8"/>
    <x v="25"/>
    <m/>
    <m/>
    <m/>
    <m/>
    <m/>
    <m/>
    <m/>
    <m/>
    <m/>
    <m/>
    <m/>
    <m/>
    <m/>
    <m/>
    <m/>
    <m/>
    <m/>
    <m/>
    <m/>
    <m/>
    <m/>
    <m/>
    <m/>
    <m/>
    <m/>
    <m/>
    <m/>
    <s v="PM"/>
    <n v="0"/>
    <n v="0.41"/>
  </r>
  <r>
    <x v="1"/>
    <x v="6"/>
    <x v="1"/>
    <x v="26"/>
    <m/>
    <m/>
    <m/>
    <m/>
    <m/>
    <m/>
    <m/>
    <m/>
    <m/>
    <m/>
    <m/>
    <m/>
    <m/>
    <m/>
    <m/>
    <m/>
    <m/>
    <m/>
    <m/>
    <m/>
    <m/>
    <m/>
    <m/>
    <m/>
    <m/>
    <m/>
    <m/>
    <s v="PM"/>
    <n v="0"/>
    <n v="0.11"/>
  </r>
  <r>
    <x v="1"/>
    <x v="6"/>
    <x v="8"/>
    <x v="27"/>
    <m/>
    <m/>
    <m/>
    <m/>
    <m/>
    <m/>
    <m/>
    <m/>
    <m/>
    <m/>
    <m/>
    <m/>
    <m/>
    <m/>
    <m/>
    <m/>
    <m/>
    <m/>
    <m/>
    <m/>
    <m/>
    <m/>
    <m/>
    <m/>
    <m/>
    <m/>
    <m/>
    <s v="PM"/>
    <n v="0"/>
    <n v="0.02"/>
  </r>
  <r>
    <x v="1"/>
    <x v="6"/>
    <x v="1"/>
    <x v="28"/>
    <m/>
    <m/>
    <m/>
    <m/>
    <m/>
    <m/>
    <m/>
    <m/>
    <m/>
    <m/>
    <m/>
    <m/>
    <m/>
    <m/>
    <m/>
    <m/>
    <m/>
    <m/>
    <m/>
    <m/>
    <m/>
    <m/>
    <m/>
    <m/>
    <m/>
    <m/>
    <m/>
    <s v="PM"/>
    <n v="0"/>
    <n v="0.17"/>
  </r>
  <r>
    <x v="1"/>
    <x v="6"/>
    <x v="0"/>
    <x v="29"/>
    <m/>
    <m/>
    <m/>
    <m/>
    <m/>
    <m/>
    <m/>
    <m/>
    <m/>
    <m/>
    <m/>
    <m/>
    <m/>
    <m/>
    <m/>
    <m/>
    <m/>
    <m/>
    <m/>
    <m/>
    <m/>
    <m/>
    <m/>
    <m/>
    <m/>
    <m/>
    <m/>
    <s v="PM"/>
    <n v="0"/>
    <n v="0.53"/>
  </r>
  <r>
    <x v="1"/>
    <x v="6"/>
    <x v="9"/>
    <x v="30"/>
    <m/>
    <m/>
    <m/>
    <m/>
    <m/>
    <m/>
    <m/>
    <m/>
    <m/>
    <m/>
    <m/>
    <m/>
    <m/>
    <m/>
    <m/>
    <m/>
    <m/>
    <m/>
    <m/>
    <m/>
    <m/>
    <m/>
    <m/>
    <m/>
    <m/>
    <m/>
    <m/>
    <s v="PM"/>
    <n v="0"/>
    <n v="0.01"/>
  </r>
  <r>
    <x v="1"/>
    <x v="6"/>
    <x v="1"/>
    <x v="31"/>
    <m/>
    <m/>
    <m/>
    <m/>
    <m/>
    <m/>
    <m/>
    <m/>
    <m/>
    <m/>
    <m/>
    <m/>
    <m/>
    <m/>
    <m/>
    <m/>
    <m/>
    <m/>
    <m/>
    <m/>
    <m/>
    <m/>
    <m/>
    <m/>
    <m/>
    <m/>
    <m/>
    <s v="PM"/>
    <n v="0"/>
    <n v="0"/>
  </r>
  <r>
    <x v="1"/>
    <x v="6"/>
    <x v="4"/>
    <x v="32"/>
    <m/>
    <m/>
    <m/>
    <m/>
    <m/>
    <m/>
    <m/>
    <m/>
    <m/>
    <m/>
    <m/>
    <m/>
    <m/>
    <m/>
    <m/>
    <m/>
    <m/>
    <m/>
    <m/>
    <m/>
    <m/>
    <m/>
    <m/>
    <m/>
    <m/>
    <m/>
    <m/>
    <s v="PM"/>
    <n v="0"/>
    <n v="0.14000000000000001"/>
  </r>
  <r>
    <x v="1"/>
    <x v="6"/>
    <x v="5"/>
    <x v="33"/>
    <m/>
    <m/>
    <m/>
    <m/>
    <m/>
    <m/>
    <m/>
    <m/>
    <m/>
    <m/>
    <m/>
    <m/>
    <m/>
    <m/>
    <m/>
    <m/>
    <m/>
    <m/>
    <m/>
    <m/>
    <m/>
    <m/>
    <m/>
    <m/>
    <m/>
    <m/>
    <m/>
    <s v="PM"/>
    <n v="0"/>
    <n v="1.54"/>
  </r>
  <r>
    <x v="1"/>
    <x v="6"/>
    <x v="8"/>
    <x v="34"/>
    <m/>
    <m/>
    <m/>
    <m/>
    <m/>
    <m/>
    <m/>
    <m/>
    <m/>
    <m/>
    <m/>
    <m/>
    <m/>
    <m/>
    <m/>
    <m/>
    <m/>
    <m/>
    <m/>
    <m/>
    <m/>
    <m/>
    <m/>
    <m/>
    <m/>
    <m/>
    <m/>
    <s v="PM"/>
    <n v="0"/>
    <n v="0.05"/>
  </r>
  <r>
    <x v="1"/>
    <x v="6"/>
    <x v="5"/>
    <x v="35"/>
    <m/>
    <m/>
    <m/>
    <m/>
    <m/>
    <m/>
    <m/>
    <m/>
    <m/>
    <m/>
    <m/>
    <m/>
    <m/>
    <m/>
    <m/>
    <m/>
    <m/>
    <m/>
    <m/>
    <m/>
    <m/>
    <m/>
    <m/>
    <m/>
    <m/>
    <m/>
    <m/>
    <s v="PM"/>
    <n v="0"/>
    <n v="0.01"/>
  </r>
  <r>
    <x v="1"/>
    <x v="8"/>
    <x v="1"/>
    <x v="20"/>
    <m/>
    <m/>
    <m/>
    <m/>
    <m/>
    <m/>
    <m/>
    <m/>
    <m/>
    <m/>
    <m/>
    <m/>
    <m/>
    <m/>
    <m/>
    <m/>
    <m/>
    <m/>
    <m/>
    <m/>
    <m/>
    <m/>
    <m/>
    <m/>
    <m/>
    <m/>
    <m/>
    <s v="PM"/>
    <n v="0"/>
    <n v="0.01"/>
  </r>
  <r>
    <x v="1"/>
    <x v="8"/>
    <x v="0"/>
    <x v="21"/>
    <m/>
    <m/>
    <m/>
    <m/>
    <m/>
    <m/>
    <m/>
    <m/>
    <m/>
    <m/>
    <m/>
    <m/>
    <m/>
    <m/>
    <m/>
    <m/>
    <m/>
    <m/>
    <m/>
    <m/>
    <m/>
    <m/>
    <m/>
    <m/>
    <m/>
    <m/>
    <m/>
    <s v="PM"/>
    <n v="0"/>
    <n v="0.01"/>
  </r>
  <r>
    <x v="1"/>
    <x v="8"/>
    <x v="0"/>
    <x v="22"/>
    <m/>
    <m/>
    <m/>
    <m/>
    <m/>
    <m/>
    <m/>
    <m/>
    <m/>
    <m/>
    <m/>
    <m/>
    <m/>
    <m/>
    <m/>
    <m/>
    <m/>
    <m/>
    <m/>
    <m/>
    <m/>
    <m/>
    <m/>
    <m/>
    <m/>
    <m/>
    <m/>
    <s v="PM"/>
    <n v="0"/>
    <n v="0.6"/>
  </r>
  <r>
    <x v="1"/>
    <x v="8"/>
    <x v="0"/>
    <x v="23"/>
    <m/>
    <m/>
    <m/>
    <m/>
    <m/>
    <m/>
    <m/>
    <m/>
    <m/>
    <m/>
    <m/>
    <m/>
    <m/>
    <m/>
    <m/>
    <m/>
    <m/>
    <m/>
    <m/>
    <m/>
    <m/>
    <m/>
    <m/>
    <m/>
    <m/>
    <m/>
    <m/>
    <s v="PM"/>
    <n v="0"/>
    <n v="0.06"/>
  </r>
  <r>
    <x v="1"/>
    <x v="8"/>
    <x v="8"/>
    <x v="24"/>
    <m/>
    <m/>
    <m/>
    <m/>
    <m/>
    <m/>
    <m/>
    <m/>
    <m/>
    <m/>
    <m/>
    <m/>
    <m/>
    <m/>
    <m/>
    <m/>
    <m/>
    <m/>
    <m/>
    <m/>
    <m/>
    <m/>
    <m/>
    <m/>
    <m/>
    <m/>
    <m/>
    <s v="PM"/>
    <n v="0"/>
    <n v="0.01"/>
  </r>
  <r>
    <x v="1"/>
    <x v="8"/>
    <x v="1"/>
    <x v="26"/>
    <m/>
    <m/>
    <m/>
    <m/>
    <m/>
    <m/>
    <m/>
    <m/>
    <m/>
    <m/>
    <m/>
    <m/>
    <m/>
    <m/>
    <m/>
    <m/>
    <m/>
    <m/>
    <m/>
    <m/>
    <m/>
    <m/>
    <m/>
    <m/>
    <m/>
    <m/>
    <m/>
    <s v="PM"/>
    <n v="0"/>
    <n v="7.0000000000000007E-2"/>
  </r>
  <r>
    <x v="1"/>
    <x v="8"/>
    <x v="8"/>
    <x v="27"/>
    <m/>
    <m/>
    <m/>
    <m/>
    <m/>
    <m/>
    <m/>
    <m/>
    <m/>
    <m/>
    <m/>
    <m/>
    <m/>
    <m/>
    <m/>
    <m/>
    <m/>
    <m/>
    <m/>
    <m/>
    <m/>
    <m/>
    <m/>
    <m/>
    <m/>
    <m/>
    <m/>
    <s v="PM"/>
    <n v="0"/>
    <n v="0.03"/>
  </r>
  <r>
    <x v="1"/>
    <x v="8"/>
    <x v="1"/>
    <x v="28"/>
    <m/>
    <m/>
    <m/>
    <m/>
    <m/>
    <m/>
    <m/>
    <m/>
    <m/>
    <m/>
    <m/>
    <m/>
    <m/>
    <m/>
    <m/>
    <m/>
    <m/>
    <m/>
    <m/>
    <m/>
    <m/>
    <m/>
    <m/>
    <m/>
    <m/>
    <m/>
    <m/>
    <s v="PM"/>
    <n v="0"/>
    <n v="0.46"/>
  </r>
  <r>
    <x v="1"/>
    <x v="8"/>
    <x v="0"/>
    <x v="29"/>
    <m/>
    <m/>
    <m/>
    <m/>
    <m/>
    <m/>
    <m/>
    <m/>
    <m/>
    <m/>
    <m/>
    <m/>
    <m/>
    <m/>
    <m/>
    <m/>
    <m/>
    <m/>
    <m/>
    <m/>
    <m/>
    <m/>
    <m/>
    <m/>
    <m/>
    <m/>
    <m/>
    <s v="PM"/>
    <n v="0"/>
    <n v="0.17"/>
  </r>
  <r>
    <x v="1"/>
    <x v="8"/>
    <x v="9"/>
    <x v="30"/>
    <m/>
    <m/>
    <m/>
    <m/>
    <m/>
    <m/>
    <m/>
    <m/>
    <m/>
    <m/>
    <m/>
    <m/>
    <m/>
    <m/>
    <m/>
    <m/>
    <m/>
    <m/>
    <m/>
    <m/>
    <m/>
    <m/>
    <m/>
    <m/>
    <m/>
    <m/>
    <m/>
    <s v="PM"/>
    <n v="0"/>
    <n v="2.2599999999999998"/>
  </r>
  <r>
    <x v="1"/>
    <x v="8"/>
    <x v="4"/>
    <x v="32"/>
    <m/>
    <m/>
    <m/>
    <m/>
    <m/>
    <m/>
    <m/>
    <m/>
    <m/>
    <m/>
    <m/>
    <m/>
    <m/>
    <m/>
    <m/>
    <m/>
    <m/>
    <m/>
    <m/>
    <m/>
    <m/>
    <m/>
    <m/>
    <m/>
    <m/>
    <m/>
    <m/>
    <s v="PM"/>
    <n v="0"/>
    <n v="0.18"/>
  </r>
  <r>
    <x v="1"/>
    <x v="8"/>
    <x v="5"/>
    <x v="33"/>
    <m/>
    <m/>
    <m/>
    <m/>
    <m/>
    <m/>
    <m/>
    <m/>
    <m/>
    <m/>
    <m/>
    <m/>
    <m/>
    <m/>
    <m/>
    <m/>
    <m/>
    <m/>
    <m/>
    <m/>
    <m/>
    <m/>
    <m/>
    <m/>
    <m/>
    <m/>
    <m/>
    <s v="PM"/>
    <n v="0"/>
    <n v="0.01"/>
  </r>
  <r>
    <x v="1"/>
    <x v="9"/>
    <x v="1"/>
    <x v="20"/>
    <m/>
    <m/>
    <m/>
    <m/>
    <m/>
    <m/>
    <m/>
    <m/>
    <m/>
    <m/>
    <m/>
    <m/>
    <m/>
    <m/>
    <m/>
    <m/>
    <m/>
    <m/>
    <m/>
    <m/>
    <m/>
    <m/>
    <m/>
    <m/>
    <m/>
    <m/>
    <m/>
    <s v="PM"/>
    <n v="0"/>
    <n v="0"/>
  </r>
  <r>
    <x v="1"/>
    <x v="9"/>
    <x v="0"/>
    <x v="21"/>
    <m/>
    <m/>
    <m/>
    <m/>
    <m/>
    <m/>
    <m/>
    <m/>
    <m/>
    <m/>
    <m/>
    <m/>
    <m/>
    <m/>
    <m/>
    <m/>
    <m/>
    <m/>
    <m/>
    <m/>
    <m/>
    <m/>
    <m/>
    <m/>
    <m/>
    <m/>
    <m/>
    <s v="PM"/>
    <n v="0"/>
    <n v="7.0000000000000007E-2"/>
  </r>
  <r>
    <x v="1"/>
    <x v="9"/>
    <x v="0"/>
    <x v="22"/>
    <m/>
    <m/>
    <m/>
    <m/>
    <m/>
    <m/>
    <m/>
    <m/>
    <m/>
    <m/>
    <m/>
    <m/>
    <m/>
    <m/>
    <m/>
    <m/>
    <m/>
    <m/>
    <m/>
    <m/>
    <m/>
    <m/>
    <m/>
    <m/>
    <m/>
    <m/>
    <m/>
    <s v="PM"/>
    <n v="0"/>
    <n v="0.04"/>
  </r>
  <r>
    <x v="1"/>
    <x v="9"/>
    <x v="0"/>
    <x v="23"/>
    <m/>
    <m/>
    <m/>
    <m/>
    <m/>
    <m/>
    <m/>
    <m/>
    <m/>
    <m/>
    <m/>
    <m/>
    <m/>
    <m/>
    <m/>
    <m/>
    <m/>
    <m/>
    <m/>
    <m/>
    <m/>
    <m/>
    <m/>
    <m/>
    <m/>
    <m/>
    <m/>
    <s v="PM"/>
    <n v="0"/>
    <n v="0.46"/>
  </r>
  <r>
    <x v="1"/>
    <x v="9"/>
    <x v="8"/>
    <x v="24"/>
    <m/>
    <m/>
    <m/>
    <m/>
    <m/>
    <m/>
    <m/>
    <m/>
    <m/>
    <m/>
    <m/>
    <m/>
    <m/>
    <m/>
    <m/>
    <m/>
    <m/>
    <m/>
    <m/>
    <m/>
    <m/>
    <m/>
    <m/>
    <m/>
    <m/>
    <m/>
    <m/>
    <s v="PM"/>
    <n v="0"/>
    <n v="0.01"/>
  </r>
  <r>
    <x v="1"/>
    <x v="9"/>
    <x v="8"/>
    <x v="25"/>
    <m/>
    <m/>
    <m/>
    <m/>
    <m/>
    <m/>
    <m/>
    <m/>
    <m/>
    <m/>
    <m/>
    <m/>
    <m/>
    <m/>
    <m/>
    <m/>
    <m/>
    <m/>
    <m/>
    <m/>
    <m/>
    <m/>
    <m/>
    <m/>
    <m/>
    <m/>
    <m/>
    <s v="PM"/>
    <n v="0"/>
    <n v="0.36"/>
  </r>
  <r>
    <x v="1"/>
    <x v="9"/>
    <x v="1"/>
    <x v="26"/>
    <m/>
    <m/>
    <m/>
    <m/>
    <m/>
    <m/>
    <m/>
    <m/>
    <m/>
    <m/>
    <m/>
    <m/>
    <m/>
    <m/>
    <m/>
    <m/>
    <m/>
    <m/>
    <m/>
    <m/>
    <m/>
    <m/>
    <m/>
    <m/>
    <m/>
    <m/>
    <m/>
    <s v="PM"/>
    <n v="0"/>
    <n v="0.2"/>
  </r>
  <r>
    <x v="1"/>
    <x v="9"/>
    <x v="8"/>
    <x v="27"/>
    <m/>
    <m/>
    <m/>
    <m/>
    <m/>
    <m/>
    <m/>
    <m/>
    <m/>
    <m/>
    <m/>
    <m/>
    <m/>
    <m/>
    <m/>
    <m/>
    <m/>
    <m/>
    <m/>
    <m/>
    <m/>
    <m/>
    <m/>
    <m/>
    <m/>
    <m/>
    <m/>
    <s v="PM"/>
    <n v="0"/>
    <n v="0.11"/>
  </r>
  <r>
    <x v="1"/>
    <x v="9"/>
    <x v="1"/>
    <x v="28"/>
    <m/>
    <m/>
    <m/>
    <m/>
    <m/>
    <m/>
    <m/>
    <m/>
    <m/>
    <m/>
    <m/>
    <m/>
    <m/>
    <m/>
    <m/>
    <m/>
    <m/>
    <m/>
    <m/>
    <m/>
    <m/>
    <m/>
    <m/>
    <m/>
    <m/>
    <m/>
    <m/>
    <s v="PM"/>
    <n v="0"/>
    <n v="3.88"/>
  </r>
  <r>
    <x v="1"/>
    <x v="9"/>
    <x v="0"/>
    <x v="29"/>
    <m/>
    <m/>
    <m/>
    <m/>
    <m/>
    <m/>
    <m/>
    <m/>
    <m/>
    <m/>
    <m/>
    <m/>
    <m/>
    <m/>
    <m/>
    <m/>
    <m/>
    <m/>
    <m/>
    <m/>
    <m/>
    <m/>
    <m/>
    <m/>
    <m/>
    <m/>
    <m/>
    <s v="PM"/>
    <n v="0"/>
    <n v="3.24"/>
  </r>
  <r>
    <x v="1"/>
    <x v="9"/>
    <x v="9"/>
    <x v="30"/>
    <m/>
    <m/>
    <m/>
    <m/>
    <m/>
    <m/>
    <m/>
    <m/>
    <m/>
    <m/>
    <m/>
    <m/>
    <m/>
    <m/>
    <m/>
    <m/>
    <m/>
    <m/>
    <m/>
    <m/>
    <m/>
    <m/>
    <m/>
    <m/>
    <m/>
    <m/>
    <m/>
    <s v="PM"/>
    <n v="0"/>
    <n v="0.21"/>
  </r>
  <r>
    <x v="1"/>
    <x v="9"/>
    <x v="1"/>
    <x v="31"/>
    <m/>
    <m/>
    <m/>
    <m/>
    <m/>
    <m/>
    <m/>
    <m/>
    <m/>
    <m/>
    <m/>
    <m/>
    <m/>
    <m/>
    <m/>
    <m/>
    <m/>
    <m/>
    <m/>
    <m/>
    <m/>
    <m/>
    <m/>
    <m/>
    <m/>
    <m/>
    <m/>
    <s v="PM"/>
    <n v="0"/>
    <n v="0.09"/>
  </r>
  <r>
    <x v="1"/>
    <x v="9"/>
    <x v="4"/>
    <x v="32"/>
    <m/>
    <m/>
    <m/>
    <m/>
    <m/>
    <m/>
    <m/>
    <m/>
    <m/>
    <m/>
    <m/>
    <m/>
    <m/>
    <m/>
    <m/>
    <m/>
    <m/>
    <m/>
    <m/>
    <m/>
    <m/>
    <m/>
    <m/>
    <m/>
    <m/>
    <m/>
    <m/>
    <s v="PM"/>
    <n v="0"/>
    <n v="0.03"/>
  </r>
  <r>
    <x v="1"/>
    <x v="9"/>
    <x v="5"/>
    <x v="33"/>
    <m/>
    <m/>
    <m/>
    <m/>
    <m/>
    <m/>
    <m/>
    <m/>
    <m/>
    <m/>
    <m/>
    <m/>
    <m/>
    <m/>
    <m/>
    <m/>
    <m/>
    <m/>
    <m/>
    <m/>
    <m/>
    <m/>
    <m/>
    <m/>
    <m/>
    <m/>
    <m/>
    <s v="PM"/>
    <n v="0"/>
    <n v="0.01"/>
  </r>
  <r>
    <x v="1"/>
    <x v="9"/>
    <x v="8"/>
    <x v="34"/>
    <m/>
    <m/>
    <m/>
    <m/>
    <m/>
    <m/>
    <m/>
    <m/>
    <m/>
    <m/>
    <m/>
    <m/>
    <m/>
    <m/>
    <m/>
    <m/>
    <m/>
    <m/>
    <m/>
    <m/>
    <m/>
    <m/>
    <m/>
    <m/>
    <m/>
    <m/>
    <m/>
    <s v="PM"/>
    <n v="0"/>
    <n v="0.01"/>
  </r>
  <r>
    <x v="1"/>
    <x v="9"/>
    <x v="10"/>
    <x v="40"/>
    <m/>
    <m/>
    <m/>
    <m/>
    <m/>
    <m/>
    <m/>
    <m/>
    <m/>
    <m/>
    <m/>
    <m/>
    <m/>
    <m/>
    <m/>
    <m/>
    <m/>
    <m/>
    <m/>
    <m/>
    <m/>
    <m/>
    <m/>
    <m/>
    <m/>
    <m/>
    <m/>
    <s v="PM"/>
    <n v="0"/>
    <n v="0.15"/>
  </r>
  <r>
    <x v="1"/>
    <x v="11"/>
    <x v="1"/>
    <x v="20"/>
    <m/>
    <m/>
    <m/>
    <m/>
    <m/>
    <m/>
    <m/>
    <m/>
    <m/>
    <m/>
    <m/>
    <m/>
    <m/>
    <m/>
    <m/>
    <m/>
    <m/>
    <m/>
    <m/>
    <m/>
    <m/>
    <m/>
    <m/>
    <m/>
    <m/>
    <m/>
    <m/>
    <s v="PM"/>
    <n v="0"/>
    <n v="0"/>
  </r>
  <r>
    <x v="1"/>
    <x v="11"/>
    <x v="0"/>
    <x v="21"/>
    <m/>
    <m/>
    <m/>
    <m/>
    <m/>
    <m/>
    <m/>
    <m/>
    <m/>
    <m/>
    <m/>
    <m/>
    <m/>
    <m/>
    <m/>
    <m/>
    <m/>
    <m/>
    <m/>
    <m/>
    <m/>
    <m/>
    <m/>
    <m/>
    <m/>
    <m/>
    <m/>
    <s v="PM"/>
    <n v="0"/>
    <n v="1.19"/>
  </r>
  <r>
    <x v="1"/>
    <x v="11"/>
    <x v="0"/>
    <x v="22"/>
    <m/>
    <m/>
    <m/>
    <m/>
    <m/>
    <m/>
    <m/>
    <m/>
    <m/>
    <m/>
    <m/>
    <m/>
    <m/>
    <m/>
    <m/>
    <m/>
    <m/>
    <m/>
    <m/>
    <m/>
    <m/>
    <m/>
    <m/>
    <m/>
    <m/>
    <m/>
    <m/>
    <s v="PM"/>
    <n v="0"/>
    <n v="0.02"/>
  </r>
  <r>
    <x v="1"/>
    <x v="11"/>
    <x v="0"/>
    <x v="23"/>
    <m/>
    <m/>
    <m/>
    <m/>
    <m/>
    <m/>
    <m/>
    <m/>
    <m/>
    <m/>
    <m/>
    <m/>
    <m/>
    <m/>
    <m/>
    <m/>
    <m/>
    <m/>
    <m/>
    <m/>
    <m/>
    <m/>
    <m/>
    <m/>
    <m/>
    <m/>
    <m/>
    <s v="PM"/>
    <n v="0"/>
    <n v="0.01"/>
  </r>
  <r>
    <x v="1"/>
    <x v="11"/>
    <x v="8"/>
    <x v="24"/>
    <m/>
    <m/>
    <m/>
    <m/>
    <m/>
    <m/>
    <m/>
    <m/>
    <m/>
    <m/>
    <m/>
    <m/>
    <m/>
    <m/>
    <m/>
    <m/>
    <m/>
    <m/>
    <m/>
    <m/>
    <m/>
    <m/>
    <m/>
    <m/>
    <m/>
    <m/>
    <m/>
    <s v="PM"/>
    <n v="0"/>
    <n v="0"/>
  </r>
  <r>
    <x v="1"/>
    <x v="11"/>
    <x v="8"/>
    <x v="25"/>
    <m/>
    <m/>
    <m/>
    <m/>
    <m/>
    <m/>
    <m/>
    <m/>
    <m/>
    <m/>
    <m/>
    <m/>
    <m/>
    <m/>
    <m/>
    <m/>
    <m/>
    <m/>
    <m/>
    <m/>
    <m/>
    <m/>
    <m/>
    <m/>
    <m/>
    <m/>
    <m/>
    <s v="PM"/>
    <n v="0"/>
    <n v="0"/>
  </r>
  <r>
    <x v="1"/>
    <x v="11"/>
    <x v="1"/>
    <x v="26"/>
    <m/>
    <m/>
    <m/>
    <m/>
    <m/>
    <m/>
    <m/>
    <m/>
    <m/>
    <m/>
    <m/>
    <m/>
    <m/>
    <m/>
    <m/>
    <m/>
    <m/>
    <m/>
    <m/>
    <m/>
    <m/>
    <m/>
    <m/>
    <m/>
    <m/>
    <m/>
    <m/>
    <s v="PM"/>
    <n v="0"/>
    <n v="0.6"/>
  </r>
  <r>
    <x v="1"/>
    <x v="11"/>
    <x v="8"/>
    <x v="27"/>
    <m/>
    <m/>
    <m/>
    <m/>
    <m/>
    <m/>
    <m/>
    <m/>
    <m/>
    <m/>
    <m/>
    <m/>
    <m/>
    <m/>
    <m/>
    <m/>
    <m/>
    <m/>
    <m/>
    <m/>
    <m/>
    <m/>
    <m/>
    <m/>
    <m/>
    <m/>
    <m/>
    <s v="PM"/>
    <n v="0"/>
    <n v="0.3"/>
  </r>
  <r>
    <x v="1"/>
    <x v="11"/>
    <x v="1"/>
    <x v="28"/>
    <m/>
    <m/>
    <m/>
    <m/>
    <m/>
    <m/>
    <m/>
    <m/>
    <m/>
    <m/>
    <m/>
    <m/>
    <m/>
    <m/>
    <m/>
    <m/>
    <m/>
    <m/>
    <m/>
    <m/>
    <m/>
    <m/>
    <m/>
    <m/>
    <m/>
    <m/>
    <m/>
    <s v="PM"/>
    <n v="0"/>
    <n v="0.04"/>
  </r>
  <r>
    <x v="1"/>
    <x v="11"/>
    <x v="0"/>
    <x v="29"/>
    <m/>
    <m/>
    <m/>
    <m/>
    <m/>
    <m/>
    <m/>
    <m/>
    <m/>
    <m/>
    <m/>
    <m/>
    <m/>
    <m/>
    <m/>
    <m/>
    <m/>
    <m/>
    <m/>
    <m/>
    <m/>
    <m/>
    <m/>
    <m/>
    <m/>
    <m/>
    <m/>
    <s v="PM"/>
    <n v="0"/>
    <n v="7.0000000000000007E-2"/>
  </r>
  <r>
    <x v="1"/>
    <x v="11"/>
    <x v="9"/>
    <x v="30"/>
    <m/>
    <m/>
    <m/>
    <m/>
    <m/>
    <m/>
    <m/>
    <m/>
    <m/>
    <m/>
    <m/>
    <m/>
    <m/>
    <m/>
    <m/>
    <m/>
    <m/>
    <m/>
    <m/>
    <m/>
    <m/>
    <m/>
    <m/>
    <m/>
    <m/>
    <m/>
    <m/>
    <s v="PM"/>
    <n v="0"/>
    <n v="0.4"/>
  </r>
  <r>
    <x v="1"/>
    <x v="11"/>
    <x v="1"/>
    <x v="31"/>
    <m/>
    <m/>
    <m/>
    <m/>
    <m/>
    <m/>
    <m/>
    <m/>
    <m/>
    <m/>
    <m/>
    <m/>
    <m/>
    <m/>
    <m/>
    <m/>
    <m/>
    <m/>
    <m/>
    <m/>
    <m/>
    <m/>
    <m/>
    <m/>
    <m/>
    <m/>
    <m/>
    <s v="PM"/>
    <n v="0"/>
    <n v="0"/>
  </r>
  <r>
    <x v="1"/>
    <x v="11"/>
    <x v="4"/>
    <x v="32"/>
    <m/>
    <m/>
    <m/>
    <m/>
    <m/>
    <m/>
    <m/>
    <m/>
    <m/>
    <m/>
    <m/>
    <m/>
    <m/>
    <m/>
    <m/>
    <m/>
    <m/>
    <m/>
    <m/>
    <m/>
    <m/>
    <m/>
    <m/>
    <m/>
    <m/>
    <m/>
    <m/>
    <s v="PM"/>
    <n v="0"/>
    <n v="10.19"/>
  </r>
  <r>
    <x v="1"/>
    <x v="11"/>
    <x v="5"/>
    <x v="33"/>
    <m/>
    <m/>
    <m/>
    <m/>
    <m/>
    <m/>
    <m/>
    <m/>
    <m/>
    <m/>
    <m/>
    <m/>
    <m/>
    <m/>
    <m/>
    <m/>
    <m/>
    <m/>
    <m/>
    <m/>
    <m/>
    <m/>
    <m/>
    <m/>
    <m/>
    <m/>
    <m/>
    <s v="PM"/>
    <n v="0"/>
    <n v="0.02"/>
  </r>
  <r>
    <x v="1"/>
    <x v="12"/>
    <x v="1"/>
    <x v="20"/>
    <m/>
    <m/>
    <m/>
    <m/>
    <m/>
    <m/>
    <m/>
    <m/>
    <m/>
    <m/>
    <m/>
    <m/>
    <m/>
    <m/>
    <m/>
    <m/>
    <m/>
    <m/>
    <m/>
    <m/>
    <m/>
    <m/>
    <m/>
    <m/>
    <m/>
    <m/>
    <m/>
    <s v="PM"/>
    <n v="0"/>
    <n v="0.18"/>
  </r>
  <r>
    <x v="1"/>
    <x v="12"/>
    <x v="0"/>
    <x v="21"/>
    <m/>
    <m/>
    <m/>
    <m/>
    <m/>
    <m/>
    <m/>
    <m/>
    <m/>
    <m/>
    <m/>
    <m/>
    <m/>
    <m/>
    <m/>
    <m/>
    <m/>
    <m/>
    <m/>
    <m/>
    <m/>
    <m/>
    <m/>
    <m/>
    <m/>
    <m/>
    <m/>
    <s v="PM"/>
    <n v="0"/>
    <n v="0.14000000000000001"/>
  </r>
  <r>
    <x v="1"/>
    <x v="12"/>
    <x v="0"/>
    <x v="22"/>
    <m/>
    <m/>
    <m/>
    <m/>
    <m/>
    <m/>
    <m/>
    <m/>
    <m/>
    <m/>
    <m/>
    <m/>
    <m/>
    <m/>
    <m/>
    <m/>
    <m/>
    <m/>
    <m/>
    <m/>
    <m/>
    <m/>
    <m/>
    <m/>
    <m/>
    <m/>
    <m/>
    <s v="PM"/>
    <n v="0"/>
    <n v="0.3"/>
  </r>
  <r>
    <x v="1"/>
    <x v="12"/>
    <x v="0"/>
    <x v="23"/>
    <m/>
    <m/>
    <m/>
    <m/>
    <m/>
    <m/>
    <m/>
    <m/>
    <m/>
    <m/>
    <m/>
    <m/>
    <m/>
    <m/>
    <m/>
    <m/>
    <m/>
    <m/>
    <m/>
    <m/>
    <m/>
    <m/>
    <m/>
    <m/>
    <m/>
    <m/>
    <m/>
    <s v="PM"/>
    <n v="0"/>
    <n v="0.04"/>
  </r>
  <r>
    <x v="1"/>
    <x v="12"/>
    <x v="8"/>
    <x v="24"/>
    <m/>
    <m/>
    <m/>
    <m/>
    <m/>
    <m/>
    <m/>
    <m/>
    <m/>
    <m/>
    <m/>
    <m/>
    <m/>
    <m/>
    <m/>
    <m/>
    <m/>
    <m/>
    <m/>
    <m/>
    <m/>
    <m/>
    <m/>
    <m/>
    <m/>
    <m/>
    <m/>
    <s v="PM"/>
    <n v="0"/>
    <n v="5.32"/>
  </r>
  <r>
    <x v="1"/>
    <x v="12"/>
    <x v="8"/>
    <x v="25"/>
    <m/>
    <m/>
    <m/>
    <m/>
    <m/>
    <m/>
    <m/>
    <m/>
    <m/>
    <m/>
    <m/>
    <m/>
    <m/>
    <m/>
    <m/>
    <m/>
    <m/>
    <m/>
    <m/>
    <m/>
    <m/>
    <m/>
    <m/>
    <m/>
    <m/>
    <m/>
    <m/>
    <s v="PM"/>
    <n v="0"/>
    <n v="0"/>
  </r>
  <r>
    <x v="1"/>
    <x v="12"/>
    <x v="1"/>
    <x v="26"/>
    <m/>
    <m/>
    <m/>
    <m/>
    <m/>
    <m/>
    <m/>
    <m/>
    <m/>
    <m/>
    <m/>
    <m/>
    <m/>
    <m/>
    <m/>
    <m/>
    <m/>
    <m/>
    <m/>
    <m/>
    <m/>
    <m/>
    <m/>
    <m/>
    <m/>
    <m/>
    <m/>
    <s v="PM"/>
    <n v="0"/>
    <n v="7.0000000000000007E-2"/>
  </r>
  <r>
    <x v="1"/>
    <x v="12"/>
    <x v="8"/>
    <x v="27"/>
    <m/>
    <m/>
    <m/>
    <m/>
    <m/>
    <m/>
    <m/>
    <m/>
    <m/>
    <m/>
    <m/>
    <m/>
    <m/>
    <m/>
    <m/>
    <m/>
    <m/>
    <m/>
    <m/>
    <m/>
    <m/>
    <m/>
    <m/>
    <m/>
    <m/>
    <m/>
    <m/>
    <s v="PM"/>
    <n v="0"/>
    <n v="0.01"/>
  </r>
  <r>
    <x v="1"/>
    <x v="12"/>
    <x v="1"/>
    <x v="28"/>
    <m/>
    <m/>
    <m/>
    <m/>
    <m/>
    <m/>
    <m/>
    <m/>
    <m/>
    <m/>
    <m/>
    <m/>
    <m/>
    <m/>
    <m/>
    <m/>
    <m/>
    <m/>
    <m/>
    <m/>
    <m/>
    <m/>
    <m/>
    <m/>
    <m/>
    <m/>
    <m/>
    <s v="PM"/>
    <n v="0"/>
    <n v="7.0000000000000007E-2"/>
  </r>
  <r>
    <x v="1"/>
    <x v="12"/>
    <x v="0"/>
    <x v="29"/>
    <m/>
    <m/>
    <m/>
    <m/>
    <m/>
    <m/>
    <m/>
    <m/>
    <m/>
    <m/>
    <m/>
    <m/>
    <m/>
    <m/>
    <m/>
    <m/>
    <m/>
    <m/>
    <m/>
    <m/>
    <m/>
    <m/>
    <m/>
    <m/>
    <m/>
    <m/>
    <m/>
    <s v="PM"/>
    <n v="0"/>
    <n v="0.19"/>
  </r>
  <r>
    <x v="1"/>
    <x v="12"/>
    <x v="9"/>
    <x v="30"/>
    <m/>
    <m/>
    <m/>
    <m/>
    <m/>
    <m/>
    <m/>
    <m/>
    <m/>
    <m/>
    <m/>
    <m/>
    <m/>
    <m/>
    <m/>
    <m/>
    <m/>
    <m/>
    <m/>
    <m/>
    <m/>
    <m/>
    <m/>
    <m/>
    <m/>
    <m/>
    <m/>
    <s v="PM"/>
    <n v="0"/>
    <n v="0.01"/>
  </r>
  <r>
    <x v="1"/>
    <x v="12"/>
    <x v="1"/>
    <x v="31"/>
    <m/>
    <m/>
    <m/>
    <m/>
    <m/>
    <m/>
    <m/>
    <m/>
    <m/>
    <m/>
    <m/>
    <m/>
    <m/>
    <m/>
    <m/>
    <m/>
    <m/>
    <m/>
    <m/>
    <m/>
    <m/>
    <m/>
    <m/>
    <m/>
    <m/>
    <m/>
    <m/>
    <s v="PM"/>
    <n v="0"/>
    <n v="0.09"/>
  </r>
  <r>
    <x v="1"/>
    <x v="12"/>
    <x v="4"/>
    <x v="32"/>
    <m/>
    <m/>
    <m/>
    <m/>
    <m/>
    <m/>
    <m/>
    <m/>
    <m/>
    <m/>
    <m/>
    <m/>
    <m/>
    <m/>
    <m/>
    <m/>
    <m/>
    <m/>
    <m/>
    <m/>
    <m/>
    <m/>
    <m/>
    <m/>
    <m/>
    <m/>
    <m/>
    <s v="PM"/>
    <n v="0"/>
    <n v="0.04"/>
  </r>
  <r>
    <x v="1"/>
    <x v="12"/>
    <x v="5"/>
    <x v="33"/>
    <m/>
    <m/>
    <m/>
    <m/>
    <m/>
    <m/>
    <m/>
    <m/>
    <m/>
    <m/>
    <m/>
    <m/>
    <m/>
    <m/>
    <m/>
    <m/>
    <m/>
    <m/>
    <m/>
    <m/>
    <m/>
    <m/>
    <m/>
    <m/>
    <m/>
    <m/>
    <m/>
    <s v="PM"/>
    <n v="0"/>
    <n v="0.23"/>
  </r>
  <r>
    <x v="1"/>
    <x v="12"/>
    <x v="8"/>
    <x v="34"/>
    <m/>
    <m/>
    <m/>
    <m/>
    <m/>
    <m/>
    <m/>
    <m/>
    <m/>
    <m/>
    <m/>
    <m/>
    <m/>
    <m/>
    <m/>
    <m/>
    <m/>
    <m/>
    <m/>
    <m/>
    <m/>
    <m/>
    <m/>
    <m/>
    <m/>
    <m/>
    <m/>
    <s v="PM"/>
    <n v="0"/>
    <n v="0.12"/>
  </r>
  <r>
    <x v="1"/>
    <x v="12"/>
    <x v="5"/>
    <x v="35"/>
    <m/>
    <m/>
    <m/>
    <m/>
    <m/>
    <m/>
    <m/>
    <m/>
    <m/>
    <m/>
    <m/>
    <m/>
    <m/>
    <m/>
    <m/>
    <m/>
    <m/>
    <m/>
    <m/>
    <m/>
    <m/>
    <m/>
    <m/>
    <m/>
    <m/>
    <m/>
    <m/>
    <s v="PM"/>
    <n v="0"/>
    <n v="0.01"/>
  </r>
  <r>
    <x v="1"/>
    <x v="12"/>
    <x v="4"/>
    <x v="36"/>
    <m/>
    <m/>
    <m/>
    <m/>
    <m/>
    <m/>
    <m/>
    <m/>
    <m/>
    <m/>
    <m/>
    <m/>
    <m/>
    <m/>
    <m/>
    <m/>
    <m/>
    <m/>
    <m/>
    <m/>
    <m/>
    <m/>
    <m/>
    <m/>
    <m/>
    <m/>
    <m/>
    <s v="PM"/>
    <n v="0"/>
    <n v="0.2"/>
  </r>
  <r>
    <x v="1"/>
    <x v="12"/>
    <x v="2"/>
    <x v="39"/>
    <m/>
    <m/>
    <m/>
    <m/>
    <m/>
    <m/>
    <m/>
    <m/>
    <m/>
    <m/>
    <m/>
    <m/>
    <m/>
    <m/>
    <m/>
    <m/>
    <m/>
    <m/>
    <m/>
    <m/>
    <m/>
    <m/>
    <m/>
    <m/>
    <m/>
    <m/>
    <m/>
    <s v="PM"/>
    <n v="0"/>
    <n v="0.81"/>
  </r>
  <r>
    <x v="1"/>
    <x v="12"/>
    <x v="10"/>
    <x v="40"/>
    <m/>
    <m/>
    <m/>
    <m/>
    <m/>
    <m/>
    <m/>
    <m/>
    <m/>
    <m/>
    <m/>
    <m/>
    <m/>
    <m/>
    <m/>
    <m/>
    <m/>
    <m/>
    <m/>
    <m/>
    <m/>
    <m/>
    <m/>
    <m/>
    <m/>
    <m/>
    <m/>
    <s v="PM"/>
    <n v="0"/>
    <n v="0.53"/>
  </r>
  <r>
    <x v="1"/>
    <x v="14"/>
    <x v="1"/>
    <x v="20"/>
    <m/>
    <m/>
    <m/>
    <m/>
    <m/>
    <m/>
    <m/>
    <m/>
    <m/>
    <m/>
    <m/>
    <m/>
    <m/>
    <m/>
    <m/>
    <m/>
    <m/>
    <m/>
    <m/>
    <m/>
    <m/>
    <m/>
    <m/>
    <m/>
    <m/>
    <m/>
    <m/>
    <s v="PM"/>
    <n v="0"/>
    <n v="0.16"/>
  </r>
  <r>
    <x v="1"/>
    <x v="14"/>
    <x v="0"/>
    <x v="21"/>
    <m/>
    <m/>
    <m/>
    <m/>
    <m/>
    <m/>
    <m/>
    <m/>
    <m/>
    <m/>
    <m/>
    <m/>
    <m/>
    <m/>
    <m/>
    <m/>
    <m/>
    <m/>
    <m/>
    <m/>
    <m/>
    <m/>
    <m/>
    <m/>
    <m/>
    <m/>
    <m/>
    <s v="PM"/>
    <n v="0"/>
    <n v="0.01"/>
  </r>
  <r>
    <x v="1"/>
    <x v="14"/>
    <x v="0"/>
    <x v="22"/>
    <m/>
    <m/>
    <m/>
    <m/>
    <m/>
    <m/>
    <m/>
    <m/>
    <m/>
    <m/>
    <m/>
    <m/>
    <m/>
    <m/>
    <m/>
    <m/>
    <m/>
    <m/>
    <m/>
    <m/>
    <m/>
    <m/>
    <m/>
    <m/>
    <m/>
    <m/>
    <m/>
    <s v="PM"/>
    <n v="0"/>
    <n v="0.2"/>
  </r>
  <r>
    <x v="1"/>
    <x v="14"/>
    <x v="0"/>
    <x v="23"/>
    <m/>
    <m/>
    <m/>
    <m/>
    <m/>
    <m/>
    <m/>
    <m/>
    <m/>
    <m/>
    <m/>
    <m/>
    <m/>
    <m/>
    <m/>
    <m/>
    <m/>
    <m/>
    <m/>
    <m/>
    <m/>
    <m/>
    <m/>
    <m/>
    <m/>
    <m/>
    <m/>
    <s v="PM"/>
    <n v="0"/>
    <n v="0.2"/>
  </r>
  <r>
    <x v="1"/>
    <x v="14"/>
    <x v="8"/>
    <x v="24"/>
    <m/>
    <m/>
    <m/>
    <m/>
    <m/>
    <m/>
    <m/>
    <m/>
    <m/>
    <m/>
    <m/>
    <m/>
    <m/>
    <m/>
    <m/>
    <m/>
    <m/>
    <m/>
    <m/>
    <m/>
    <m/>
    <m/>
    <m/>
    <m/>
    <m/>
    <m/>
    <m/>
    <s v="PM"/>
    <n v="0"/>
    <n v="0.01"/>
  </r>
  <r>
    <x v="1"/>
    <x v="14"/>
    <x v="8"/>
    <x v="25"/>
    <m/>
    <m/>
    <m/>
    <m/>
    <m/>
    <m/>
    <m/>
    <m/>
    <m/>
    <m/>
    <m/>
    <m/>
    <m/>
    <m/>
    <m/>
    <m/>
    <m/>
    <m/>
    <m/>
    <m/>
    <m/>
    <m/>
    <m/>
    <m/>
    <m/>
    <m/>
    <m/>
    <s v="PM"/>
    <n v="0"/>
    <n v="0.11"/>
  </r>
  <r>
    <x v="1"/>
    <x v="14"/>
    <x v="1"/>
    <x v="26"/>
    <m/>
    <m/>
    <m/>
    <m/>
    <m/>
    <m/>
    <m/>
    <m/>
    <m/>
    <m/>
    <m/>
    <m/>
    <m/>
    <m/>
    <m/>
    <m/>
    <m/>
    <m/>
    <m/>
    <m/>
    <m/>
    <m/>
    <m/>
    <m/>
    <m/>
    <m/>
    <m/>
    <s v="PM"/>
    <n v="0"/>
    <n v="0.16"/>
  </r>
  <r>
    <x v="1"/>
    <x v="14"/>
    <x v="1"/>
    <x v="28"/>
    <m/>
    <m/>
    <m/>
    <m/>
    <m/>
    <m/>
    <m/>
    <m/>
    <m/>
    <m/>
    <m/>
    <m/>
    <m/>
    <m/>
    <m/>
    <m/>
    <m/>
    <m/>
    <m/>
    <m/>
    <m/>
    <m/>
    <m/>
    <m/>
    <m/>
    <m/>
    <m/>
    <s v="PM"/>
    <n v="0"/>
    <n v="0.06"/>
  </r>
  <r>
    <x v="1"/>
    <x v="14"/>
    <x v="0"/>
    <x v="29"/>
    <m/>
    <m/>
    <m/>
    <m/>
    <m/>
    <m/>
    <m/>
    <m/>
    <m/>
    <m/>
    <m/>
    <m/>
    <m/>
    <m/>
    <m/>
    <m/>
    <m/>
    <m/>
    <m/>
    <m/>
    <m/>
    <m/>
    <m/>
    <m/>
    <m/>
    <m/>
    <m/>
    <s v="PM"/>
    <n v="0"/>
    <n v="0.78"/>
  </r>
  <r>
    <x v="1"/>
    <x v="14"/>
    <x v="9"/>
    <x v="30"/>
    <m/>
    <m/>
    <m/>
    <m/>
    <m/>
    <m/>
    <m/>
    <m/>
    <m/>
    <m/>
    <m/>
    <m/>
    <m/>
    <m/>
    <m/>
    <m/>
    <m/>
    <m/>
    <m/>
    <m/>
    <m/>
    <m/>
    <m/>
    <m/>
    <m/>
    <m/>
    <m/>
    <s v="PM"/>
    <n v="0"/>
    <n v="0.15"/>
  </r>
  <r>
    <x v="1"/>
    <x v="14"/>
    <x v="1"/>
    <x v="31"/>
    <m/>
    <m/>
    <m/>
    <m/>
    <m/>
    <m/>
    <m/>
    <m/>
    <m/>
    <m/>
    <m/>
    <m/>
    <m/>
    <m/>
    <m/>
    <m/>
    <m/>
    <m/>
    <m/>
    <m/>
    <m/>
    <m/>
    <m/>
    <m/>
    <m/>
    <m/>
    <m/>
    <s v="PM"/>
    <n v="0"/>
    <n v="0.48"/>
  </r>
  <r>
    <x v="1"/>
    <x v="14"/>
    <x v="4"/>
    <x v="32"/>
    <m/>
    <m/>
    <m/>
    <m/>
    <m/>
    <m/>
    <m/>
    <m/>
    <m/>
    <m/>
    <m/>
    <m/>
    <m/>
    <m/>
    <m/>
    <m/>
    <m/>
    <m/>
    <m/>
    <m/>
    <m/>
    <m/>
    <m/>
    <m/>
    <m/>
    <m/>
    <m/>
    <s v="PM"/>
    <n v="0"/>
    <n v="0.01"/>
  </r>
  <r>
    <x v="1"/>
    <x v="14"/>
    <x v="5"/>
    <x v="33"/>
    <m/>
    <m/>
    <m/>
    <m/>
    <m/>
    <m/>
    <m/>
    <m/>
    <m/>
    <m/>
    <m/>
    <m/>
    <m/>
    <m/>
    <m/>
    <m/>
    <m/>
    <m/>
    <m/>
    <m/>
    <m/>
    <m/>
    <m/>
    <m/>
    <m/>
    <m/>
    <m/>
    <s v="PM"/>
    <n v="0"/>
    <n v="0.61"/>
  </r>
  <r>
    <x v="1"/>
    <x v="14"/>
    <x v="8"/>
    <x v="34"/>
    <m/>
    <m/>
    <m/>
    <m/>
    <m/>
    <m/>
    <m/>
    <m/>
    <m/>
    <m/>
    <m/>
    <m/>
    <m/>
    <m/>
    <m/>
    <m/>
    <m/>
    <m/>
    <m/>
    <m/>
    <m/>
    <m/>
    <m/>
    <m/>
    <m/>
    <m/>
    <m/>
    <s v="PM"/>
    <n v="0"/>
    <n v="0.86"/>
  </r>
  <r>
    <x v="1"/>
    <x v="14"/>
    <x v="5"/>
    <x v="35"/>
    <m/>
    <m/>
    <m/>
    <m/>
    <m/>
    <m/>
    <m/>
    <m/>
    <m/>
    <m/>
    <m/>
    <m/>
    <m/>
    <m/>
    <m/>
    <m/>
    <m/>
    <m/>
    <m/>
    <m/>
    <m/>
    <m/>
    <m/>
    <m/>
    <m/>
    <m/>
    <m/>
    <s v="PM"/>
    <n v="0"/>
    <n v="0.1"/>
  </r>
  <r>
    <x v="1"/>
    <x v="15"/>
    <x v="1"/>
    <x v="20"/>
    <m/>
    <m/>
    <m/>
    <m/>
    <m/>
    <m/>
    <m/>
    <m/>
    <m/>
    <m/>
    <m/>
    <m/>
    <m/>
    <m/>
    <m/>
    <m/>
    <m/>
    <m/>
    <m/>
    <m/>
    <m/>
    <m/>
    <m/>
    <m/>
    <m/>
    <m/>
    <m/>
    <s v="PM"/>
    <n v="0"/>
    <n v="0.18"/>
  </r>
  <r>
    <x v="1"/>
    <x v="15"/>
    <x v="0"/>
    <x v="21"/>
    <m/>
    <m/>
    <m/>
    <m/>
    <m/>
    <m/>
    <m/>
    <m/>
    <m/>
    <m/>
    <m/>
    <m/>
    <m/>
    <m/>
    <m/>
    <m/>
    <m/>
    <m/>
    <m/>
    <m/>
    <m/>
    <m/>
    <m/>
    <m/>
    <m/>
    <m/>
    <m/>
    <s v="PM"/>
    <n v="0"/>
    <n v="1.44"/>
  </r>
  <r>
    <x v="1"/>
    <x v="15"/>
    <x v="0"/>
    <x v="22"/>
    <m/>
    <m/>
    <m/>
    <m/>
    <m/>
    <m/>
    <m/>
    <m/>
    <m/>
    <m/>
    <m/>
    <m/>
    <m/>
    <m/>
    <m/>
    <m/>
    <m/>
    <m/>
    <m/>
    <m/>
    <m/>
    <m/>
    <m/>
    <m/>
    <m/>
    <m/>
    <m/>
    <s v="PM"/>
    <n v="0"/>
    <n v="0.01"/>
  </r>
  <r>
    <x v="1"/>
    <x v="15"/>
    <x v="0"/>
    <x v="23"/>
    <m/>
    <m/>
    <m/>
    <m/>
    <m/>
    <m/>
    <m/>
    <m/>
    <m/>
    <m/>
    <m/>
    <m/>
    <m/>
    <m/>
    <m/>
    <m/>
    <m/>
    <m/>
    <m/>
    <m/>
    <m/>
    <m/>
    <m/>
    <m/>
    <m/>
    <m/>
    <m/>
    <s v="PM"/>
    <n v="0"/>
    <n v="0.68"/>
  </r>
  <r>
    <x v="1"/>
    <x v="15"/>
    <x v="8"/>
    <x v="24"/>
    <m/>
    <m/>
    <m/>
    <m/>
    <m/>
    <m/>
    <m/>
    <m/>
    <m/>
    <m/>
    <m/>
    <m/>
    <m/>
    <m/>
    <m/>
    <m/>
    <m/>
    <m/>
    <m/>
    <m/>
    <m/>
    <m/>
    <m/>
    <m/>
    <m/>
    <m/>
    <m/>
    <s v="PM"/>
    <n v="0"/>
    <n v="0.12"/>
  </r>
  <r>
    <x v="1"/>
    <x v="15"/>
    <x v="8"/>
    <x v="25"/>
    <m/>
    <m/>
    <m/>
    <m/>
    <m/>
    <m/>
    <m/>
    <m/>
    <m/>
    <m/>
    <m/>
    <m/>
    <m/>
    <m/>
    <m/>
    <m/>
    <m/>
    <m/>
    <m/>
    <m/>
    <m/>
    <m/>
    <m/>
    <m/>
    <m/>
    <m/>
    <m/>
    <s v="PM"/>
    <n v="0"/>
    <n v="0.01"/>
  </r>
  <r>
    <x v="1"/>
    <x v="15"/>
    <x v="1"/>
    <x v="26"/>
    <m/>
    <m/>
    <m/>
    <m/>
    <m/>
    <m/>
    <m/>
    <m/>
    <m/>
    <m/>
    <m/>
    <m/>
    <m/>
    <m/>
    <m/>
    <m/>
    <m/>
    <m/>
    <m/>
    <m/>
    <m/>
    <m/>
    <m/>
    <m/>
    <m/>
    <m/>
    <m/>
    <s v="PM"/>
    <n v="0"/>
    <n v="0.31"/>
  </r>
  <r>
    <x v="1"/>
    <x v="15"/>
    <x v="8"/>
    <x v="27"/>
    <m/>
    <m/>
    <m/>
    <m/>
    <m/>
    <m/>
    <m/>
    <m/>
    <m/>
    <m/>
    <m/>
    <m/>
    <m/>
    <m/>
    <m/>
    <m/>
    <m/>
    <m/>
    <m/>
    <m/>
    <m/>
    <m/>
    <m/>
    <m/>
    <m/>
    <m/>
    <m/>
    <s v="PM"/>
    <n v="0"/>
    <n v="0"/>
  </r>
  <r>
    <x v="1"/>
    <x v="15"/>
    <x v="1"/>
    <x v="28"/>
    <m/>
    <m/>
    <m/>
    <m/>
    <m/>
    <m/>
    <m/>
    <m/>
    <m/>
    <m/>
    <m/>
    <m/>
    <m/>
    <m/>
    <m/>
    <m/>
    <m/>
    <m/>
    <m/>
    <m/>
    <m/>
    <m/>
    <m/>
    <m/>
    <m/>
    <m/>
    <m/>
    <s v="PM"/>
    <n v="0"/>
    <n v="0.11"/>
  </r>
  <r>
    <x v="1"/>
    <x v="15"/>
    <x v="0"/>
    <x v="29"/>
    <m/>
    <m/>
    <m/>
    <m/>
    <m/>
    <m/>
    <m/>
    <m/>
    <m/>
    <m/>
    <m/>
    <m/>
    <m/>
    <m/>
    <m/>
    <m/>
    <m/>
    <m/>
    <m/>
    <m/>
    <m/>
    <m/>
    <m/>
    <m/>
    <m/>
    <m/>
    <m/>
    <s v="PM"/>
    <n v="0"/>
    <n v="0.06"/>
  </r>
  <r>
    <x v="1"/>
    <x v="15"/>
    <x v="9"/>
    <x v="30"/>
    <m/>
    <m/>
    <m/>
    <m/>
    <m/>
    <m/>
    <m/>
    <m/>
    <m/>
    <m/>
    <m/>
    <m/>
    <m/>
    <m/>
    <m/>
    <m/>
    <m/>
    <m/>
    <m/>
    <m/>
    <m/>
    <m/>
    <m/>
    <m/>
    <m/>
    <m/>
    <m/>
    <s v="PM"/>
    <n v="0"/>
    <n v="0"/>
  </r>
  <r>
    <x v="1"/>
    <x v="15"/>
    <x v="1"/>
    <x v="31"/>
    <m/>
    <m/>
    <m/>
    <m/>
    <m/>
    <m/>
    <m/>
    <m/>
    <m/>
    <m/>
    <m/>
    <m/>
    <m/>
    <m/>
    <m/>
    <m/>
    <m/>
    <m/>
    <m/>
    <m/>
    <m/>
    <m/>
    <m/>
    <m/>
    <m/>
    <m/>
    <m/>
    <s v="PM"/>
    <n v="0"/>
    <n v="0.02"/>
  </r>
  <r>
    <x v="1"/>
    <x v="15"/>
    <x v="4"/>
    <x v="32"/>
    <m/>
    <m/>
    <m/>
    <m/>
    <m/>
    <m/>
    <m/>
    <m/>
    <m/>
    <m/>
    <m/>
    <m/>
    <m/>
    <m/>
    <m/>
    <m/>
    <m/>
    <m/>
    <m/>
    <m/>
    <m/>
    <m/>
    <m/>
    <m/>
    <m/>
    <m/>
    <m/>
    <s v="PM"/>
    <n v="0"/>
    <n v="0.21"/>
  </r>
  <r>
    <x v="1"/>
    <x v="15"/>
    <x v="5"/>
    <x v="33"/>
    <m/>
    <m/>
    <m/>
    <m/>
    <m/>
    <m/>
    <m/>
    <m/>
    <m/>
    <m/>
    <m/>
    <m/>
    <m/>
    <m/>
    <m/>
    <m/>
    <m/>
    <m/>
    <m/>
    <m/>
    <m/>
    <m/>
    <m/>
    <m/>
    <m/>
    <m/>
    <m/>
    <s v="PM"/>
    <n v="0"/>
    <n v="0.08"/>
  </r>
  <r>
    <x v="1"/>
    <x v="15"/>
    <x v="8"/>
    <x v="34"/>
    <m/>
    <m/>
    <m/>
    <m/>
    <m/>
    <m/>
    <m/>
    <m/>
    <m/>
    <m/>
    <m/>
    <m/>
    <m/>
    <m/>
    <m/>
    <m/>
    <m/>
    <m/>
    <m/>
    <m/>
    <m/>
    <m/>
    <m/>
    <m/>
    <m/>
    <m/>
    <m/>
    <s v="PM"/>
    <n v="0"/>
    <n v="0.06"/>
  </r>
  <r>
    <x v="1"/>
    <x v="15"/>
    <x v="5"/>
    <x v="35"/>
    <m/>
    <m/>
    <m/>
    <m/>
    <m/>
    <m/>
    <m/>
    <m/>
    <m/>
    <m/>
    <m/>
    <m/>
    <m/>
    <m/>
    <m/>
    <m/>
    <m/>
    <m/>
    <m/>
    <m/>
    <m/>
    <m/>
    <m/>
    <m/>
    <m/>
    <m/>
    <m/>
    <s v="PM"/>
    <n v="0"/>
    <n v="0.01"/>
  </r>
  <r>
    <x v="1"/>
    <x v="15"/>
    <x v="4"/>
    <x v="36"/>
    <m/>
    <m/>
    <m/>
    <m/>
    <m/>
    <m/>
    <m/>
    <m/>
    <m/>
    <m/>
    <m/>
    <m/>
    <m/>
    <m/>
    <m/>
    <m/>
    <m/>
    <m/>
    <m/>
    <m/>
    <m/>
    <m/>
    <m/>
    <m/>
    <m/>
    <m/>
    <m/>
    <s v="PM"/>
    <n v="0"/>
    <n v="0.21"/>
  </r>
  <r>
    <x v="1"/>
    <x v="15"/>
    <x v="10"/>
    <x v="37"/>
    <m/>
    <m/>
    <m/>
    <m/>
    <m/>
    <m/>
    <m/>
    <m/>
    <m/>
    <m/>
    <m/>
    <m/>
    <m/>
    <m/>
    <m/>
    <m/>
    <m/>
    <m/>
    <m/>
    <m/>
    <m/>
    <m/>
    <m/>
    <m/>
    <m/>
    <m/>
    <m/>
    <s v="PM"/>
    <n v="0"/>
    <n v="0.28000000000000003"/>
  </r>
  <r>
    <x v="1"/>
    <x v="15"/>
    <x v="10"/>
    <x v="38"/>
    <m/>
    <m/>
    <m/>
    <m/>
    <m/>
    <m/>
    <m/>
    <m/>
    <m/>
    <m/>
    <m/>
    <m/>
    <m/>
    <m/>
    <m/>
    <m/>
    <m/>
    <m/>
    <m/>
    <m/>
    <m/>
    <m/>
    <m/>
    <m/>
    <m/>
    <m/>
    <m/>
    <s v="PM"/>
    <n v="0"/>
    <n v="0.04"/>
  </r>
  <r>
    <x v="1"/>
    <x v="15"/>
    <x v="2"/>
    <x v="39"/>
    <m/>
    <m/>
    <m/>
    <m/>
    <m/>
    <m/>
    <m/>
    <m/>
    <m/>
    <m/>
    <m/>
    <m/>
    <m/>
    <m/>
    <m/>
    <m/>
    <m/>
    <m/>
    <m/>
    <m/>
    <m/>
    <m/>
    <m/>
    <m/>
    <m/>
    <m/>
    <m/>
    <s v="PM"/>
    <n v="0"/>
    <n v="1.41"/>
  </r>
  <r>
    <x v="1"/>
    <x v="15"/>
    <x v="10"/>
    <x v="40"/>
    <m/>
    <m/>
    <m/>
    <m/>
    <m/>
    <m/>
    <m/>
    <m/>
    <m/>
    <m/>
    <m/>
    <m/>
    <m/>
    <m/>
    <m/>
    <m/>
    <m/>
    <m/>
    <m/>
    <m/>
    <m/>
    <m/>
    <m/>
    <m/>
    <m/>
    <m/>
    <m/>
    <s v="PM"/>
    <n v="0"/>
    <n v="0.48"/>
  </r>
  <r>
    <x v="1"/>
    <x v="17"/>
    <x v="1"/>
    <x v="20"/>
    <m/>
    <m/>
    <m/>
    <m/>
    <m/>
    <m/>
    <m/>
    <m/>
    <m/>
    <m/>
    <m/>
    <m/>
    <m/>
    <m/>
    <m/>
    <m/>
    <m/>
    <m/>
    <m/>
    <m/>
    <m/>
    <m/>
    <m/>
    <m/>
    <m/>
    <m/>
    <m/>
    <s v="PM"/>
    <n v="0"/>
    <n v="6.98"/>
  </r>
  <r>
    <x v="1"/>
    <x v="17"/>
    <x v="0"/>
    <x v="21"/>
    <m/>
    <m/>
    <m/>
    <m/>
    <m/>
    <m/>
    <m/>
    <m/>
    <m/>
    <m/>
    <m/>
    <m/>
    <m/>
    <m/>
    <m/>
    <m/>
    <m/>
    <m/>
    <m/>
    <m/>
    <m/>
    <m/>
    <m/>
    <m/>
    <m/>
    <m/>
    <m/>
    <s v="PM"/>
    <n v="0"/>
    <n v="0.09"/>
  </r>
  <r>
    <x v="1"/>
    <x v="17"/>
    <x v="0"/>
    <x v="22"/>
    <m/>
    <m/>
    <m/>
    <m/>
    <m/>
    <m/>
    <m/>
    <m/>
    <m/>
    <m/>
    <m/>
    <m/>
    <m/>
    <m/>
    <m/>
    <m/>
    <m/>
    <m/>
    <m/>
    <m/>
    <m/>
    <m/>
    <m/>
    <m/>
    <m/>
    <m/>
    <m/>
    <s v="PM"/>
    <n v="0"/>
    <n v="0.26"/>
  </r>
  <r>
    <x v="1"/>
    <x v="17"/>
    <x v="0"/>
    <x v="23"/>
    <m/>
    <m/>
    <m/>
    <m/>
    <m/>
    <m/>
    <m/>
    <m/>
    <m/>
    <m/>
    <m/>
    <m/>
    <m/>
    <m/>
    <m/>
    <m/>
    <m/>
    <m/>
    <m/>
    <m/>
    <m/>
    <m/>
    <m/>
    <m/>
    <m/>
    <m/>
    <m/>
    <s v="PM"/>
    <n v="0"/>
    <n v="0.04"/>
  </r>
  <r>
    <x v="1"/>
    <x v="17"/>
    <x v="8"/>
    <x v="25"/>
    <m/>
    <m/>
    <m/>
    <m/>
    <m/>
    <m/>
    <m/>
    <m/>
    <m/>
    <m/>
    <m/>
    <m/>
    <m/>
    <m/>
    <m/>
    <m/>
    <m/>
    <m/>
    <m/>
    <m/>
    <m/>
    <m/>
    <m/>
    <m/>
    <m/>
    <m/>
    <m/>
    <s v="PM"/>
    <n v="0"/>
    <n v="0.03"/>
  </r>
  <r>
    <x v="1"/>
    <x v="17"/>
    <x v="1"/>
    <x v="26"/>
    <m/>
    <m/>
    <m/>
    <m/>
    <m/>
    <m/>
    <m/>
    <m/>
    <m/>
    <m/>
    <m/>
    <m/>
    <m/>
    <m/>
    <m/>
    <m/>
    <m/>
    <m/>
    <m/>
    <m/>
    <m/>
    <m/>
    <m/>
    <m/>
    <m/>
    <m/>
    <m/>
    <s v="PM"/>
    <n v="0"/>
    <n v="0.04"/>
  </r>
  <r>
    <x v="1"/>
    <x v="17"/>
    <x v="8"/>
    <x v="27"/>
    <m/>
    <m/>
    <m/>
    <m/>
    <m/>
    <m/>
    <m/>
    <m/>
    <m/>
    <m/>
    <m/>
    <m/>
    <m/>
    <m/>
    <m/>
    <m/>
    <m/>
    <m/>
    <m/>
    <m/>
    <m/>
    <m/>
    <m/>
    <m/>
    <m/>
    <m/>
    <m/>
    <s v="PM"/>
    <n v="0"/>
    <n v="0.01"/>
  </r>
  <r>
    <x v="1"/>
    <x v="17"/>
    <x v="1"/>
    <x v="28"/>
    <m/>
    <m/>
    <m/>
    <m/>
    <m/>
    <m/>
    <m/>
    <m/>
    <m/>
    <m/>
    <m/>
    <m/>
    <m/>
    <m/>
    <m/>
    <m/>
    <m/>
    <m/>
    <m/>
    <m/>
    <m/>
    <m/>
    <m/>
    <m/>
    <m/>
    <m/>
    <m/>
    <s v="PM"/>
    <n v="0"/>
    <n v="0.76"/>
  </r>
  <r>
    <x v="1"/>
    <x v="17"/>
    <x v="0"/>
    <x v="29"/>
    <m/>
    <m/>
    <m/>
    <m/>
    <m/>
    <m/>
    <m/>
    <m/>
    <m/>
    <m/>
    <m/>
    <m/>
    <m/>
    <m/>
    <m/>
    <m/>
    <m/>
    <m/>
    <m/>
    <m/>
    <m/>
    <m/>
    <m/>
    <m/>
    <m/>
    <m/>
    <m/>
    <s v="PM"/>
    <n v="0"/>
    <n v="0.46"/>
  </r>
  <r>
    <x v="1"/>
    <x v="17"/>
    <x v="9"/>
    <x v="30"/>
    <m/>
    <m/>
    <m/>
    <m/>
    <m/>
    <m/>
    <m/>
    <m/>
    <m/>
    <m/>
    <m/>
    <m/>
    <m/>
    <m/>
    <m/>
    <m/>
    <m/>
    <m/>
    <m/>
    <m/>
    <m/>
    <m/>
    <m/>
    <m/>
    <m/>
    <m/>
    <m/>
    <s v="PM"/>
    <n v="0"/>
    <n v="9.2899999999999991"/>
  </r>
  <r>
    <x v="1"/>
    <x v="17"/>
    <x v="1"/>
    <x v="31"/>
    <m/>
    <m/>
    <m/>
    <m/>
    <m/>
    <m/>
    <m/>
    <m/>
    <m/>
    <m/>
    <m/>
    <m/>
    <m/>
    <m/>
    <m/>
    <m/>
    <m/>
    <m/>
    <m/>
    <m/>
    <m/>
    <m/>
    <m/>
    <m/>
    <m/>
    <m/>
    <m/>
    <s v="PM"/>
    <n v="0"/>
    <n v="0.18"/>
  </r>
  <r>
    <x v="1"/>
    <x v="17"/>
    <x v="4"/>
    <x v="32"/>
    <m/>
    <m/>
    <m/>
    <m/>
    <m/>
    <m/>
    <m/>
    <m/>
    <m/>
    <m/>
    <m/>
    <m/>
    <m/>
    <m/>
    <m/>
    <m/>
    <m/>
    <m/>
    <m/>
    <m/>
    <m/>
    <m/>
    <m/>
    <m/>
    <m/>
    <m/>
    <m/>
    <s v="PM"/>
    <n v="0"/>
    <n v="0"/>
  </r>
  <r>
    <x v="1"/>
    <x v="17"/>
    <x v="5"/>
    <x v="33"/>
    <m/>
    <m/>
    <m/>
    <m/>
    <m/>
    <m/>
    <m/>
    <m/>
    <m/>
    <m/>
    <m/>
    <m/>
    <m/>
    <m/>
    <m/>
    <m/>
    <m/>
    <m/>
    <m/>
    <m/>
    <m/>
    <m/>
    <m/>
    <m/>
    <m/>
    <m/>
    <m/>
    <s v="PM"/>
    <n v="0"/>
    <n v="0.01"/>
  </r>
  <r>
    <x v="1"/>
    <x v="17"/>
    <x v="8"/>
    <x v="34"/>
    <m/>
    <m/>
    <m/>
    <m/>
    <m/>
    <m/>
    <m/>
    <m/>
    <m/>
    <m/>
    <m/>
    <m/>
    <m/>
    <m/>
    <m/>
    <m/>
    <m/>
    <m/>
    <m/>
    <m/>
    <m/>
    <m/>
    <m/>
    <m/>
    <m/>
    <m/>
    <m/>
    <s v="PM"/>
    <n v="0"/>
    <n v="0.02"/>
  </r>
  <r>
    <x v="1"/>
    <x v="17"/>
    <x v="5"/>
    <x v="35"/>
    <m/>
    <m/>
    <m/>
    <m/>
    <m/>
    <m/>
    <m/>
    <m/>
    <m/>
    <m/>
    <m/>
    <m/>
    <m/>
    <m/>
    <m/>
    <m/>
    <m/>
    <m/>
    <m/>
    <m/>
    <m/>
    <m/>
    <m/>
    <m/>
    <m/>
    <m/>
    <m/>
    <s v="PM"/>
    <n v="0"/>
    <n v="0.04"/>
  </r>
  <r>
    <x v="1"/>
    <x v="18"/>
    <x v="1"/>
    <x v="20"/>
    <m/>
    <m/>
    <m/>
    <m/>
    <m/>
    <m/>
    <m/>
    <m/>
    <m/>
    <m/>
    <m/>
    <m/>
    <m/>
    <m/>
    <m/>
    <m/>
    <m/>
    <m/>
    <m/>
    <m/>
    <m/>
    <m/>
    <m/>
    <m/>
    <m/>
    <m/>
    <m/>
    <s v="PM"/>
    <n v="0"/>
    <n v="0.21"/>
  </r>
  <r>
    <x v="1"/>
    <x v="18"/>
    <x v="0"/>
    <x v="21"/>
    <m/>
    <m/>
    <m/>
    <m/>
    <m/>
    <m/>
    <m/>
    <m/>
    <m/>
    <m/>
    <m/>
    <m/>
    <m/>
    <m/>
    <m/>
    <m/>
    <m/>
    <m/>
    <m/>
    <m/>
    <m/>
    <m/>
    <m/>
    <m/>
    <m/>
    <m/>
    <m/>
    <s v="PM"/>
    <n v="0"/>
    <n v="1.06"/>
  </r>
  <r>
    <x v="1"/>
    <x v="18"/>
    <x v="0"/>
    <x v="22"/>
    <m/>
    <m/>
    <m/>
    <m/>
    <m/>
    <m/>
    <m/>
    <m/>
    <m/>
    <m/>
    <m/>
    <m/>
    <m/>
    <m/>
    <m/>
    <m/>
    <m/>
    <m/>
    <m/>
    <m/>
    <m/>
    <m/>
    <m/>
    <m/>
    <m/>
    <m/>
    <m/>
    <s v="PM"/>
    <n v="0"/>
    <n v="0.73"/>
  </r>
  <r>
    <x v="1"/>
    <x v="18"/>
    <x v="0"/>
    <x v="23"/>
    <m/>
    <m/>
    <m/>
    <m/>
    <m/>
    <m/>
    <m/>
    <m/>
    <m/>
    <m/>
    <m/>
    <m/>
    <m/>
    <m/>
    <m/>
    <m/>
    <m/>
    <m/>
    <m/>
    <m/>
    <m/>
    <m/>
    <m/>
    <m/>
    <m/>
    <m/>
    <m/>
    <s v="PM"/>
    <n v="0"/>
    <n v="0.55000000000000004"/>
  </r>
  <r>
    <x v="1"/>
    <x v="18"/>
    <x v="8"/>
    <x v="24"/>
    <m/>
    <m/>
    <m/>
    <m/>
    <m/>
    <m/>
    <m/>
    <m/>
    <m/>
    <m/>
    <m/>
    <m/>
    <m/>
    <m/>
    <m/>
    <m/>
    <m/>
    <m/>
    <m/>
    <m/>
    <m/>
    <m/>
    <m/>
    <m/>
    <m/>
    <m/>
    <m/>
    <s v="PM"/>
    <n v="0"/>
    <n v="0.09"/>
  </r>
  <r>
    <x v="1"/>
    <x v="18"/>
    <x v="8"/>
    <x v="25"/>
    <m/>
    <m/>
    <m/>
    <m/>
    <m/>
    <m/>
    <m/>
    <m/>
    <m/>
    <m/>
    <m/>
    <m/>
    <m/>
    <m/>
    <m/>
    <m/>
    <m/>
    <m/>
    <m/>
    <m/>
    <m/>
    <m/>
    <m/>
    <m/>
    <m/>
    <m/>
    <m/>
    <s v="PM"/>
    <n v="0"/>
    <n v="0.08"/>
  </r>
  <r>
    <x v="1"/>
    <x v="18"/>
    <x v="1"/>
    <x v="26"/>
    <m/>
    <m/>
    <m/>
    <m/>
    <m/>
    <m/>
    <m/>
    <m/>
    <m/>
    <m/>
    <m/>
    <m/>
    <m/>
    <m/>
    <m/>
    <m/>
    <m/>
    <m/>
    <m/>
    <m/>
    <m/>
    <m/>
    <m/>
    <m/>
    <m/>
    <m/>
    <m/>
    <s v="PM"/>
    <n v="0"/>
    <n v="4.2300000000000004"/>
  </r>
  <r>
    <x v="1"/>
    <x v="18"/>
    <x v="8"/>
    <x v="27"/>
    <m/>
    <m/>
    <m/>
    <m/>
    <m/>
    <m/>
    <m/>
    <m/>
    <m/>
    <m/>
    <m/>
    <m/>
    <m/>
    <m/>
    <m/>
    <m/>
    <m/>
    <m/>
    <m/>
    <m/>
    <m/>
    <m/>
    <m/>
    <m/>
    <m/>
    <m/>
    <m/>
    <s v="PM"/>
    <n v="0"/>
    <n v="0.01"/>
  </r>
  <r>
    <x v="1"/>
    <x v="18"/>
    <x v="1"/>
    <x v="28"/>
    <m/>
    <m/>
    <m/>
    <m/>
    <m/>
    <m/>
    <m/>
    <m/>
    <m/>
    <m/>
    <m/>
    <m/>
    <m/>
    <m/>
    <m/>
    <m/>
    <m/>
    <m/>
    <m/>
    <m/>
    <m/>
    <m/>
    <m/>
    <m/>
    <m/>
    <m/>
    <m/>
    <s v="PM"/>
    <n v="0"/>
    <n v="0.05"/>
  </r>
  <r>
    <x v="1"/>
    <x v="18"/>
    <x v="0"/>
    <x v="29"/>
    <m/>
    <m/>
    <m/>
    <m/>
    <m/>
    <m/>
    <m/>
    <m/>
    <m/>
    <m/>
    <m/>
    <m/>
    <m/>
    <m/>
    <m/>
    <m/>
    <m/>
    <m/>
    <m/>
    <m/>
    <m/>
    <m/>
    <m/>
    <m/>
    <m/>
    <m/>
    <m/>
    <s v="PM"/>
    <n v="0"/>
    <n v="0.02"/>
  </r>
  <r>
    <x v="1"/>
    <x v="18"/>
    <x v="9"/>
    <x v="30"/>
    <m/>
    <m/>
    <m/>
    <m/>
    <m/>
    <m/>
    <m/>
    <m/>
    <m/>
    <m/>
    <m/>
    <m/>
    <m/>
    <m/>
    <m/>
    <m/>
    <m/>
    <m/>
    <m/>
    <m/>
    <m/>
    <m/>
    <m/>
    <m/>
    <m/>
    <m/>
    <m/>
    <s v="PM"/>
    <n v="0"/>
    <n v="0.06"/>
  </r>
  <r>
    <x v="1"/>
    <x v="18"/>
    <x v="1"/>
    <x v="31"/>
    <m/>
    <m/>
    <m/>
    <m/>
    <m/>
    <m/>
    <m/>
    <m/>
    <m/>
    <m/>
    <m/>
    <m/>
    <m/>
    <m/>
    <m/>
    <m/>
    <m/>
    <m/>
    <m/>
    <m/>
    <m/>
    <m/>
    <m/>
    <m/>
    <m/>
    <m/>
    <m/>
    <s v="PM"/>
    <n v="0"/>
    <n v="0.02"/>
  </r>
  <r>
    <x v="1"/>
    <x v="18"/>
    <x v="4"/>
    <x v="32"/>
    <m/>
    <m/>
    <m/>
    <m/>
    <m/>
    <m/>
    <m/>
    <m/>
    <m/>
    <m/>
    <m/>
    <m/>
    <m/>
    <m/>
    <m/>
    <m/>
    <m/>
    <m/>
    <m/>
    <m/>
    <m/>
    <m/>
    <m/>
    <m/>
    <m/>
    <m/>
    <m/>
    <s v="PM"/>
    <n v="0"/>
    <n v="7.04"/>
  </r>
  <r>
    <x v="1"/>
    <x v="18"/>
    <x v="5"/>
    <x v="33"/>
    <m/>
    <m/>
    <m/>
    <m/>
    <m/>
    <m/>
    <m/>
    <m/>
    <m/>
    <m/>
    <m/>
    <m/>
    <m/>
    <m/>
    <m/>
    <m/>
    <m/>
    <m/>
    <m/>
    <m/>
    <m/>
    <m/>
    <m/>
    <m/>
    <m/>
    <m/>
    <m/>
    <s v="PM"/>
    <n v="0"/>
    <n v="0.01"/>
  </r>
  <r>
    <x v="1"/>
    <x v="18"/>
    <x v="8"/>
    <x v="34"/>
    <m/>
    <m/>
    <m/>
    <m/>
    <m/>
    <m/>
    <m/>
    <m/>
    <m/>
    <m/>
    <m/>
    <m/>
    <m/>
    <m/>
    <m/>
    <m/>
    <m/>
    <m/>
    <m/>
    <m/>
    <m/>
    <m/>
    <m/>
    <m/>
    <m/>
    <m/>
    <m/>
    <s v="PM"/>
    <n v="0"/>
    <n v="0.02"/>
  </r>
  <r>
    <x v="1"/>
    <x v="18"/>
    <x v="5"/>
    <x v="35"/>
    <m/>
    <m/>
    <m/>
    <m/>
    <m/>
    <m/>
    <m/>
    <m/>
    <m/>
    <m/>
    <m/>
    <m/>
    <m/>
    <m/>
    <m/>
    <m/>
    <m/>
    <m/>
    <m/>
    <m/>
    <m/>
    <m/>
    <m/>
    <m/>
    <m/>
    <m/>
    <m/>
    <s v="PM"/>
    <n v="0"/>
    <n v="0.01"/>
  </r>
  <r>
    <x v="1"/>
    <x v="18"/>
    <x v="4"/>
    <x v="36"/>
    <m/>
    <m/>
    <m/>
    <m/>
    <m/>
    <m/>
    <m/>
    <m/>
    <m/>
    <m/>
    <m/>
    <m/>
    <m/>
    <m/>
    <m/>
    <m/>
    <m/>
    <m/>
    <m/>
    <m/>
    <m/>
    <m/>
    <m/>
    <m/>
    <m/>
    <m/>
    <m/>
    <s v="PM"/>
    <n v="0"/>
    <n v="0.05"/>
  </r>
  <r>
    <x v="1"/>
    <x v="18"/>
    <x v="10"/>
    <x v="37"/>
    <m/>
    <m/>
    <m/>
    <m/>
    <m/>
    <m/>
    <m/>
    <m/>
    <m/>
    <m/>
    <m/>
    <m/>
    <m/>
    <m/>
    <m/>
    <m/>
    <m/>
    <m/>
    <m/>
    <m/>
    <m/>
    <m/>
    <m/>
    <m/>
    <m/>
    <m/>
    <m/>
    <s v="PM"/>
    <n v="0"/>
    <n v="0.12"/>
  </r>
  <r>
    <x v="1"/>
    <x v="18"/>
    <x v="10"/>
    <x v="38"/>
    <m/>
    <m/>
    <m/>
    <m/>
    <m/>
    <m/>
    <m/>
    <m/>
    <m/>
    <m/>
    <m/>
    <m/>
    <m/>
    <m/>
    <m/>
    <m/>
    <m/>
    <m/>
    <m/>
    <m/>
    <m/>
    <m/>
    <m/>
    <m/>
    <m/>
    <m/>
    <m/>
    <s v="PM"/>
    <n v="0"/>
    <n v="0.02"/>
  </r>
  <r>
    <x v="1"/>
    <x v="18"/>
    <x v="2"/>
    <x v="39"/>
    <m/>
    <m/>
    <m/>
    <m/>
    <m/>
    <m/>
    <m/>
    <m/>
    <m/>
    <m/>
    <m/>
    <m/>
    <m/>
    <m/>
    <m/>
    <m/>
    <m/>
    <m/>
    <m/>
    <m/>
    <m/>
    <m/>
    <m/>
    <m/>
    <m/>
    <m/>
    <m/>
    <s v="PM"/>
    <n v="0"/>
    <n v="0.25"/>
  </r>
  <r>
    <x v="1"/>
    <x v="18"/>
    <x v="10"/>
    <x v="40"/>
    <m/>
    <m/>
    <m/>
    <m/>
    <m/>
    <m/>
    <m/>
    <m/>
    <m/>
    <m/>
    <m/>
    <m/>
    <m/>
    <m/>
    <m/>
    <m/>
    <m/>
    <m/>
    <m/>
    <m/>
    <m/>
    <m/>
    <m/>
    <m/>
    <m/>
    <m/>
    <m/>
    <s v="PM"/>
    <n v="0"/>
    <n v="0.83"/>
  </r>
  <r>
    <x v="1"/>
    <x v="20"/>
    <x v="1"/>
    <x v="20"/>
    <m/>
    <m/>
    <m/>
    <m/>
    <m/>
    <m/>
    <m/>
    <m/>
    <m/>
    <m/>
    <m/>
    <m/>
    <m/>
    <m/>
    <m/>
    <m/>
    <m/>
    <m/>
    <m/>
    <m/>
    <m/>
    <m/>
    <m/>
    <m/>
    <m/>
    <m/>
    <m/>
    <s v="PM"/>
    <n v="0"/>
    <n v="0.57999999999999996"/>
  </r>
  <r>
    <x v="1"/>
    <x v="20"/>
    <x v="0"/>
    <x v="21"/>
    <m/>
    <m/>
    <m/>
    <m/>
    <m/>
    <m/>
    <m/>
    <m/>
    <m/>
    <m/>
    <m/>
    <m/>
    <m/>
    <m/>
    <m/>
    <m/>
    <m/>
    <m/>
    <m/>
    <m/>
    <m/>
    <m/>
    <m/>
    <m/>
    <m/>
    <m/>
    <m/>
    <s v="PM"/>
    <n v="0"/>
    <n v="0.64"/>
  </r>
  <r>
    <x v="1"/>
    <x v="20"/>
    <x v="0"/>
    <x v="22"/>
    <m/>
    <m/>
    <m/>
    <m/>
    <m/>
    <m/>
    <m/>
    <m/>
    <m/>
    <m/>
    <m/>
    <m/>
    <m/>
    <m/>
    <m/>
    <m/>
    <m/>
    <m/>
    <m/>
    <m/>
    <m/>
    <m/>
    <m/>
    <m/>
    <m/>
    <m/>
    <m/>
    <s v="PM"/>
    <n v="0"/>
    <n v="7.0000000000000007E-2"/>
  </r>
  <r>
    <x v="1"/>
    <x v="20"/>
    <x v="0"/>
    <x v="23"/>
    <m/>
    <m/>
    <m/>
    <m/>
    <m/>
    <m/>
    <m/>
    <m/>
    <m/>
    <m/>
    <m/>
    <m/>
    <m/>
    <m/>
    <m/>
    <m/>
    <m/>
    <m/>
    <m/>
    <m/>
    <m/>
    <m/>
    <m/>
    <m/>
    <m/>
    <m/>
    <m/>
    <s v="PM"/>
    <n v="0"/>
    <n v="2.0699999999999998"/>
  </r>
  <r>
    <x v="1"/>
    <x v="20"/>
    <x v="8"/>
    <x v="25"/>
    <m/>
    <m/>
    <m/>
    <m/>
    <m/>
    <m/>
    <m/>
    <m/>
    <m/>
    <m/>
    <m/>
    <m/>
    <m/>
    <m/>
    <m/>
    <m/>
    <m/>
    <m/>
    <m/>
    <m/>
    <m/>
    <m/>
    <m/>
    <m/>
    <m/>
    <m/>
    <m/>
    <s v="PM"/>
    <n v="0"/>
    <n v="0.01"/>
  </r>
  <r>
    <x v="1"/>
    <x v="20"/>
    <x v="1"/>
    <x v="26"/>
    <m/>
    <m/>
    <m/>
    <m/>
    <m/>
    <m/>
    <m/>
    <m/>
    <m/>
    <m/>
    <m/>
    <m/>
    <m/>
    <m/>
    <m/>
    <m/>
    <m/>
    <m/>
    <m/>
    <m/>
    <m/>
    <m/>
    <m/>
    <m/>
    <m/>
    <m/>
    <m/>
    <s v="PM"/>
    <n v="0"/>
    <n v="0"/>
  </r>
  <r>
    <x v="1"/>
    <x v="20"/>
    <x v="8"/>
    <x v="27"/>
    <m/>
    <m/>
    <m/>
    <m/>
    <m/>
    <m/>
    <m/>
    <m/>
    <m/>
    <m/>
    <m/>
    <m/>
    <m/>
    <m/>
    <m/>
    <m/>
    <m/>
    <m/>
    <m/>
    <m/>
    <m/>
    <m/>
    <m/>
    <m/>
    <m/>
    <m/>
    <m/>
    <s v="PM"/>
    <n v="0"/>
    <n v="0.15"/>
  </r>
  <r>
    <x v="1"/>
    <x v="20"/>
    <x v="1"/>
    <x v="28"/>
    <m/>
    <m/>
    <m/>
    <m/>
    <m/>
    <m/>
    <m/>
    <m/>
    <m/>
    <m/>
    <m/>
    <m/>
    <m/>
    <m/>
    <m/>
    <m/>
    <m/>
    <m/>
    <m/>
    <m/>
    <m/>
    <m/>
    <m/>
    <m/>
    <m/>
    <m/>
    <m/>
    <s v="PM"/>
    <n v="0"/>
    <n v="0.03"/>
  </r>
  <r>
    <x v="1"/>
    <x v="20"/>
    <x v="0"/>
    <x v="29"/>
    <m/>
    <m/>
    <m/>
    <m/>
    <m/>
    <m/>
    <m/>
    <m/>
    <m/>
    <m/>
    <m/>
    <m/>
    <m/>
    <m/>
    <m/>
    <m/>
    <m/>
    <m/>
    <m/>
    <m/>
    <m/>
    <m/>
    <m/>
    <m/>
    <m/>
    <m/>
    <m/>
    <s v="PM"/>
    <n v="0"/>
    <n v="7.0000000000000007E-2"/>
  </r>
  <r>
    <x v="1"/>
    <x v="20"/>
    <x v="9"/>
    <x v="30"/>
    <m/>
    <m/>
    <m/>
    <m/>
    <m/>
    <m/>
    <m/>
    <m/>
    <m/>
    <m/>
    <m/>
    <m/>
    <m/>
    <m/>
    <m/>
    <m/>
    <m/>
    <m/>
    <m/>
    <m/>
    <m/>
    <m/>
    <m/>
    <m/>
    <m/>
    <m/>
    <m/>
    <s v="PM"/>
    <n v="0"/>
    <n v="0.73"/>
  </r>
  <r>
    <x v="1"/>
    <x v="20"/>
    <x v="1"/>
    <x v="31"/>
    <m/>
    <m/>
    <m/>
    <m/>
    <m/>
    <m/>
    <m/>
    <m/>
    <m/>
    <m/>
    <m/>
    <m/>
    <m/>
    <m/>
    <m/>
    <m/>
    <m/>
    <m/>
    <m/>
    <m/>
    <m/>
    <m/>
    <m/>
    <m/>
    <m/>
    <m/>
    <m/>
    <s v="PM"/>
    <n v="0"/>
    <n v="0.32"/>
  </r>
  <r>
    <x v="1"/>
    <x v="20"/>
    <x v="4"/>
    <x v="32"/>
    <m/>
    <m/>
    <m/>
    <m/>
    <m/>
    <m/>
    <m/>
    <m/>
    <m/>
    <m/>
    <m/>
    <m/>
    <m/>
    <m/>
    <m/>
    <m/>
    <m/>
    <m/>
    <m/>
    <m/>
    <m/>
    <m/>
    <m/>
    <m/>
    <m/>
    <m/>
    <m/>
    <s v="PM"/>
    <n v="0"/>
    <n v="0.03"/>
  </r>
  <r>
    <x v="1"/>
    <x v="20"/>
    <x v="5"/>
    <x v="33"/>
    <m/>
    <m/>
    <m/>
    <m/>
    <m/>
    <m/>
    <m/>
    <m/>
    <m/>
    <m/>
    <m/>
    <m/>
    <m/>
    <m/>
    <m/>
    <m/>
    <m/>
    <m/>
    <m/>
    <m/>
    <m/>
    <m/>
    <m/>
    <m/>
    <m/>
    <m/>
    <m/>
    <s v="PM"/>
    <n v="0"/>
    <n v="0.08"/>
  </r>
  <r>
    <x v="1"/>
    <x v="20"/>
    <x v="8"/>
    <x v="34"/>
    <m/>
    <m/>
    <m/>
    <m/>
    <m/>
    <m/>
    <m/>
    <m/>
    <m/>
    <m/>
    <m/>
    <m/>
    <m/>
    <m/>
    <m/>
    <m/>
    <m/>
    <m/>
    <m/>
    <m/>
    <m/>
    <m/>
    <m/>
    <m/>
    <m/>
    <m/>
    <m/>
    <s v="PM"/>
    <n v="0"/>
    <n v="0.61"/>
  </r>
  <r>
    <x v="1"/>
    <x v="21"/>
    <x v="1"/>
    <x v="20"/>
    <m/>
    <m/>
    <m/>
    <m/>
    <m/>
    <m/>
    <m/>
    <m/>
    <m/>
    <m/>
    <m/>
    <m/>
    <m/>
    <m/>
    <m/>
    <m/>
    <m/>
    <m/>
    <m/>
    <m/>
    <m/>
    <m/>
    <m/>
    <m/>
    <m/>
    <m/>
    <m/>
    <s v="PM"/>
    <n v="0"/>
    <n v="0.45"/>
  </r>
  <r>
    <x v="1"/>
    <x v="21"/>
    <x v="0"/>
    <x v="21"/>
    <m/>
    <m/>
    <m/>
    <m/>
    <m/>
    <m/>
    <m/>
    <m/>
    <m/>
    <m/>
    <m/>
    <m/>
    <m/>
    <m/>
    <m/>
    <m/>
    <m/>
    <m/>
    <m/>
    <m/>
    <m/>
    <m/>
    <m/>
    <m/>
    <m/>
    <m/>
    <m/>
    <s v="PM"/>
    <n v="0"/>
    <n v="0.2"/>
  </r>
  <r>
    <x v="1"/>
    <x v="21"/>
    <x v="0"/>
    <x v="22"/>
    <m/>
    <m/>
    <m/>
    <m/>
    <m/>
    <m/>
    <m/>
    <m/>
    <m/>
    <m/>
    <m/>
    <m/>
    <m/>
    <m/>
    <m/>
    <m/>
    <m/>
    <m/>
    <m/>
    <m/>
    <m/>
    <m/>
    <m/>
    <m/>
    <m/>
    <m/>
    <m/>
    <s v="PM"/>
    <n v="0"/>
    <n v="0.19"/>
  </r>
  <r>
    <x v="1"/>
    <x v="21"/>
    <x v="0"/>
    <x v="23"/>
    <m/>
    <m/>
    <m/>
    <m/>
    <m/>
    <m/>
    <m/>
    <m/>
    <m/>
    <m/>
    <m/>
    <m/>
    <m/>
    <m/>
    <m/>
    <m/>
    <m/>
    <m/>
    <m/>
    <m/>
    <m/>
    <m/>
    <m/>
    <m/>
    <m/>
    <m/>
    <m/>
    <s v="PM"/>
    <n v="0"/>
    <n v="0.12"/>
  </r>
  <r>
    <x v="1"/>
    <x v="21"/>
    <x v="8"/>
    <x v="24"/>
    <m/>
    <m/>
    <m/>
    <m/>
    <m/>
    <m/>
    <m/>
    <m/>
    <m/>
    <m/>
    <m/>
    <m/>
    <m/>
    <m/>
    <m/>
    <m/>
    <m/>
    <m/>
    <m/>
    <m/>
    <m/>
    <m/>
    <m/>
    <m/>
    <m/>
    <m/>
    <m/>
    <s v="PM"/>
    <n v="0"/>
    <n v="0.01"/>
  </r>
  <r>
    <x v="1"/>
    <x v="21"/>
    <x v="8"/>
    <x v="25"/>
    <m/>
    <m/>
    <m/>
    <m/>
    <m/>
    <m/>
    <m/>
    <m/>
    <m/>
    <m/>
    <m/>
    <m/>
    <m/>
    <m/>
    <m/>
    <m/>
    <m/>
    <m/>
    <m/>
    <m/>
    <m/>
    <m/>
    <m/>
    <m/>
    <m/>
    <m/>
    <m/>
    <s v="PM"/>
    <n v="0"/>
    <n v="0.66"/>
  </r>
  <r>
    <x v="1"/>
    <x v="21"/>
    <x v="1"/>
    <x v="26"/>
    <m/>
    <m/>
    <m/>
    <m/>
    <m/>
    <m/>
    <m/>
    <m/>
    <m/>
    <m/>
    <m/>
    <m/>
    <m/>
    <m/>
    <m/>
    <m/>
    <m/>
    <m/>
    <m/>
    <m/>
    <m/>
    <m/>
    <m/>
    <m/>
    <m/>
    <m/>
    <m/>
    <s v="PM"/>
    <n v="0"/>
    <n v="1.31"/>
  </r>
  <r>
    <x v="1"/>
    <x v="21"/>
    <x v="8"/>
    <x v="27"/>
    <m/>
    <m/>
    <m/>
    <m/>
    <m/>
    <m/>
    <m/>
    <m/>
    <m/>
    <m/>
    <m/>
    <m/>
    <m/>
    <m/>
    <m/>
    <m/>
    <m/>
    <m/>
    <m/>
    <m/>
    <m/>
    <m/>
    <m/>
    <m/>
    <m/>
    <m/>
    <m/>
    <s v="PM"/>
    <n v="0"/>
    <n v="0.01"/>
  </r>
  <r>
    <x v="1"/>
    <x v="21"/>
    <x v="1"/>
    <x v="28"/>
    <m/>
    <m/>
    <m/>
    <m/>
    <m/>
    <m/>
    <m/>
    <m/>
    <m/>
    <m/>
    <m/>
    <m/>
    <m/>
    <m/>
    <m/>
    <m/>
    <m/>
    <m/>
    <m/>
    <m/>
    <m/>
    <m/>
    <m/>
    <m/>
    <m/>
    <m/>
    <m/>
    <s v="PM"/>
    <n v="0"/>
    <n v="0.19"/>
  </r>
  <r>
    <x v="1"/>
    <x v="21"/>
    <x v="0"/>
    <x v="29"/>
    <m/>
    <m/>
    <m/>
    <m/>
    <m/>
    <m/>
    <m/>
    <m/>
    <m/>
    <m/>
    <m/>
    <m/>
    <m/>
    <m/>
    <m/>
    <m/>
    <m/>
    <m/>
    <m/>
    <m/>
    <m/>
    <m/>
    <m/>
    <m/>
    <m/>
    <m/>
    <m/>
    <s v="PM"/>
    <n v="0"/>
    <n v="0.06"/>
  </r>
  <r>
    <x v="1"/>
    <x v="21"/>
    <x v="9"/>
    <x v="30"/>
    <m/>
    <m/>
    <m/>
    <m/>
    <m/>
    <m/>
    <m/>
    <m/>
    <m/>
    <m/>
    <m/>
    <m/>
    <m/>
    <m/>
    <m/>
    <m/>
    <m/>
    <m/>
    <m/>
    <m/>
    <m/>
    <m/>
    <m/>
    <m/>
    <m/>
    <m/>
    <m/>
    <s v="PM"/>
    <n v="0"/>
    <n v="0.03"/>
  </r>
  <r>
    <x v="1"/>
    <x v="21"/>
    <x v="1"/>
    <x v="31"/>
    <m/>
    <m/>
    <m/>
    <m/>
    <m/>
    <m/>
    <m/>
    <m/>
    <m/>
    <m/>
    <m/>
    <m/>
    <m/>
    <m/>
    <m/>
    <m/>
    <m/>
    <m/>
    <m/>
    <m/>
    <m/>
    <m/>
    <m/>
    <m/>
    <m/>
    <m/>
    <m/>
    <s v="PM"/>
    <n v="0"/>
    <n v="0.54"/>
  </r>
  <r>
    <x v="1"/>
    <x v="21"/>
    <x v="4"/>
    <x v="32"/>
    <m/>
    <m/>
    <m/>
    <m/>
    <m/>
    <m/>
    <m/>
    <m/>
    <m/>
    <m/>
    <m/>
    <m/>
    <m/>
    <m/>
    <m/>
    <m/>
    <m/>
    <m/>
    <m/>
    <m/>
    <m/>
    <m/>
    <m/>
    <m/>
    <m/>
    <m/>
    <m/>
    <s v="PM"/>
    <n v="0"/>
    <n v="0.08"/>
  </r>
  <r>
    <x v="1"/>
    <x v="21"/>
    <x v="8"/>
    <x v="34"/>
    <m/>
    <m/>
    <m/>
    <m/>
    <m/>
    <m/>
    <m/>
    <m/>
    <m/>
    <m/>
    <m/>
    <m/>
    <m/>
    <m/>
    <m/>
    <m/>
    <m/>
    <m/>
    <m/>
    <m/>
    <m/>
    <m/>
    <m/>
    <m/>
    <m/>
    <m/>
    <m/>
    <s v="PM"/>
    <n v="0"/>
    <n v="0.02"/>
  </r>
  <r>
    <x v="1"/>
    <x v="21"/>
    <x v="5"/>
    <x v="35"/>
    <m/>
    <m/>
    <m/>
    <m/>
    <m/>
    <m/>
    <m/>
    <m/>
    <m/>
    <m/>
    <m/>
    <m/>
    <m/>
    <m/>
    <m/>
    <m/>
    <m/>
    <m/>
    <m/>
    <m/>
    <m/>
    <m/>
    <m/>
    <m/>
    <m/>
    <m/>
    <m/>
    <s v="PM"/>
    <n v="0"/>
    <n v="0.18"/>
  </r>
  <r>
    <x v="1"/>
    <x v="21"/>
    <x v="10"/>
    <x v="40"/>
    <m/>
    <m/>
    <m/>
    <m/>
    <m/>
    <m/>
    <m/>
    <m/>
    <m/>
    <m/>
    <m/>
    <m/>
    <m/>
    <m/>
    <m/>
    <m/>
    <m/>
    <m/>
    <m/>
    <m/>
    <m/>
    <m/>
    <m/>
    <m/>
    <m/>
    <m/>
    <m/>
    <s v="PM"/>
    <n v="0"/>
    <n v="2.04"/>
  </r>
  <r>
    <x v="1"/>
    <x v="23"/>
    <x v="1"/>
    <x v="20"/>
    <m/>
    <m/>
    <m/>
    <m/>
    <m/>
    <m/>
    <m/>
    <m/>
    <m/>
    <m/>
    <m/>
    <m/>
    <m/>
    <m/>
    <m/>
    <m/>
    <m/>
    <m/>
    <m/>
    <m/>
    <m/>
    <m/>
    <m/>
    <m/>
    <m/>
    <m/>
    <m/>
    <s v="PM"/>
    <n v="0"/>
    <n v="0.62"/>
  </r>
  <r>
    <x v="1"/>
    <x v="23"/>
    <x v="0"/>
    <x v="21"/>
    <m/>
    <m/>
    <m/>
    <m/>
    <m/>
    <m/>
    <m/>
    <m/>
    <m/>
    <m/>
    <m/>
    <m/>
    <m/>
    <m/>
    <m/>
    <m/>
    <m/>
    <m/>
    <m/>
    <m/>
    <m/>
    <m/>
    <m/>
    <m/>
    <m/>
    <m/>
    <m/>
    <s v="PM"/>
    <n v="0"/>
    <n v="0.18"/>
  </r>
  <r>
    <x v="1"/>
    <x v="23"/>
    <x v="0"/>
    <x v="22"/>
    <m/>
    <m/>
    <m/>
    <m/>
    <m/>
    <m/>
    <m/>
    <m/>
    <m/>
    <m/>
    <m/>
    <m/>
    <m/>
    <m/>
    <m/>
    <m/>
    <m/>
    <m/>
    <m/>
    <m/>
    <m/>
    <m/>
    <m/>
    <m/>
    <m/>
    <m/>
    <m/>
    <s v="PM"/>
    <n v="0"/>
    <n v="0.87"/>
  </r>
  <r>
    <x v="1"/>
    <x v="23"/>
    <x v="0"/>
    <x v="23"/>
    <m/>
    <m/>
    <m/>
    <m/>
    <m/>
    <m/>
    <m/>
    <m/>
    <m/>
    <m/>
    <m/>
    <m/>
    <m/>
    <m/>
    <m/>
    <m/>
    <m/>
    <m/>
    <m/>
    <m/>
    <m/>
    <m/>
    <m/>
    <m/>
    <m/>
    <m/>
    <m/>
    <s v="PM"/>
    <n v="0"/>
    <n v="0.34"/>
  </r>
  <r>
    <x v="1"/>
    <x v="23"/>
    <x v="8"/>
    <x v="24"/>
    <m/>
    <m/>
    <m/>
    <m/>
    <m/>
    <m/>
    <m/>
    <m/>
    <m/>
    <m/>
    <m/>
    <m/>
    <m/>
    <m/>
    <m/>
    <m/>
    <m/>
    <m/>
    <m/>
    <m/>
    <m/>
    <m/>
    <m/>
    <m/>
    <m/>
    <m/>
    <m/>
    <s v="PM"/>
    <n v="0"/>
    <n v="0.01"/>
  </r>
  <r>
    <x v="1"/>
    <x v="23"/>
    <x v="8"/>
    <x v="25"/>
    <m/>
    <m/>
    <m/>
    <m/>
    <m/>
    <m/>
    <m/>
    <m/>
    <m/>
    <m/>
    <m/>
    <m/>
    <m/>
    <m/>
    <m/>
    <m/>
    <m/>
    <m/>
    <m/>
    <m/>
    <m/>
    <m/>
    <m/>
    <m/>
    <m/>
    <m/>
    <m/>
    <s v="PM"/>
    <n v="0"/>
    <n v="0.06"/>
  </r>
  <r>
    <x v="1"/>
    <x v="23"/>
    <x v="8"/>
    <x v="27"/>
    <m/>
    <m/>
    <m/>
    <m/>
    <m/>
    <m/>
    <m/>
    <m/>
    <m/>
    <m/>
    <m/>
    <m/>
    <m/>
    <m/>
    <m/>
    <m/>
    <m/>
    <m/>
    <m/>
    <m/>
    <m/>
    <m/>
    <m/>
    <m/>
    <m/>
    <m/>
    <m/>
    <s v="PM"/>
    <n v="0"/>
    <n v="0.82"/>
  </r>
  <r>
    <x v="1"/>
    <x v="23"/>
    <x v="1"/>
    <x v="28"/>
    <m/>
    <m/>
    <m/>
    <m/>
    <m/>
    <m/>
    <m/>
    <m/>
    <m/>
    <m/>
    <m/>
    <m/>
    <m/>
    <m/>
    <m/>
    <m/>
    <m/>
    <m/>
    <m/>
    <m/>
    <m/>
    <m/>
    <m/>
    <m/>
    <m/>
    <m/>
    <m/>
    <s v="PM"/>
    <n v="0"/>
    <n v="2.11"/>
  </r>
  <r>
    <x v="1"/>
    <x v="23"/>
    <x v="0"/>
    <x v="29"/>
    <m/>
    <m/>
    <m/>
    <m/>
    <m/>
    <m/>
    <m/>
    <m/>
    <m/>
    <m/>
    <m/>
    <m/>
    <m/>
    <m/>
    <m/>
    <m/>
    <m/>
    <m/>
    <m/>
    <m/>
    <m/>
    <m/>
    <m/>
    <m/>
    <m/>
    <m/>
    <m/>
    <s v="PM"/>
    <n v="0"/>
    <n v="0.37"/>
  </r>
  <r>
    <x v="1"/>
    <x v="23"/>
    <x v="9"/>
    <x v="30"/>
    <m/>
    <m/>
    <m/>
    <m/>
    <m/>
    <m/>
    <m/>
    <m/>
    <m/>
    <m/>
    <m/>
    <m/>
    <m/>
    <m/>
    <m/>
    <m/>
    <m/>
    <m/>
    <m/>
    <m/>
    <m/>
    <m/>
    <m/>
    <m/>
    <m/>
    <m/>
    <m/>
    <s v="PM"/>
    <n v="0"/>
    <n v="0.17"/>
  </r>
  <r>
    <x v="1"/>
    <x v="23"/>
    <x v="1"/>
    <x v="31"/>
    <m/>
    <m/>
    <m/>
    <m/>
    <m/>
    <m/>
    <m/>
    <m/>
    <m/>
    <m/>
    <m/>
    <m/>
    <m/>
    <m/>
    <m/>
    <m/>
    <m/>
    <m/>
    <m/>
    <m/>
    <m/>
    <m/>
    <m/>
    <m/>
    <m/>
    <m/>
    <m/>
    <s v="PM"/>
    <n v="0"/>
    <n v="0"/>
  </r>
  <r>
    <x v="1"/>
    <x v="23"/>
    <x v="5"/>
    <x v="33"/>
    <m/>
    <m/>
    <m/>
    <m/>
    <m/>
    <m/>
    <m/>
    <m/>
    <m/>
    <m/>
    <m/>
    <m/>
    <m/>
    <m/>
    <m/>
    <m/>
    <m/>
    <m/>
    <m/>
    <m/>
    <m/>
    <m/>
    <m/>
    <m/>
    <m/>
    <m/>
    <m/>
    <s v="PM"/>
    <n v="0"/>
    <n v="0.26"/>
  </r>
  <r>
    <x v="1"/>
    <x v="23"/>
    <x v="8"/>
    <x v="34"/>
    <m/>
    <m/>
    <m/>
    <m/>
    <m/>
    <m/>
    <m/>
    <m/>
    <m/>
    <m/>
    <m/>
    <m/>
    <m/>
    <m/>
    <m/>
    <m/>
    <m/>
    <m/>
    <m/>
    <m/>
    <m/>
    <m/>
    <m/>
    <m/>
    <m/>
    <m/>
    <m/>
    <s v="PM"/>
    <n v="0"/>
    <n v="0"/>
  </r>
  <r>
    <x v="1"/>
    <x v="23"/>
    <x v="5"/>
    <x v="35"/>
    <m/>
    <m/>
    <m/>
    <m/>
    <m/>
    <m/>
    <m/>
    <m/>
    <m/>
    <m/>
    <m/>
    <m/>
    <m/>
    <m/>
    <m/>
    <m/>
    <m/>
    <m/>
    <m/>
    <m/>
    <m/>
    <m/>
    <m/>
    <m/>
    <m/>
    <m/>
    <m/>
    <s v="PM"/>
    <n v="0"/>
    <n v="0.18"/>
  </r>
  <r>
    <x v="1"/>
    <x v="24"/>
    <x v="1"/>
    <x v="20"/>
    <m/>
    <m/>
    <m/>
    <m/>
    <m/>
    <m/>
    <m/>
    <m/>
    <m/>
    <m/>
    <m/>
    <m/>
    <m/>
    <m/>
    <m/>
    <m/>
    <m/>
    <m/>
    <m/>
    <m/>
    <m/>
    <m/>
    <m/>
    <m/>
    <m/>
    <m/>
    <m/>
    <s v="PM"/>
    <n v="0"/>
    <n v="0.36"/>
  </r>
  <r>
    <x v="1"/>
    <x v="24"/>
    <x v="0"/>
    <x v="21"/>
    <m/>
    <m/>
    <m/>
    <m/>
    <m/>
    <m/>
    <m/>
    <m/>
    <m/>
    <m/>
    <m/>
    <m/>
    <m/>
    <m/>
    <m/>
    <m/>
    <m/>
    <m/>
    <m/>
    <m/>
    <m/>
    <m/>
    <m/>
    <m/>
    <m/>
    <m/>
    <m/>
    <s v="PM"/>
    <n v="0"/>
    <n v="1.69"/>
  </r>
  <r>
    <x v="1"/>
    <x v="24"/>
    <x v="0"/>
    <x v="22"/>
    <m/>
    <m/>
    <m/>
    <m/>
    <m/>
    <m/>
    <m/>
    <m/>
    <m/>
    <m/>
    <m/>
    <m/>
    <m/>
    <m/>
    <m/>
    <m/>
    <m/>
    <m/>
    <m/>
    <m/>
    <m/>
    <m/>
    <m/>
    <m/>
    <m/>
    <m/>
    <m/>
    <s v="PM"/>
    <n v="0"/>
    <n v="1.49"/>
  </r>
  <r>
    <x v="1"/>
    <x v="24"/>
    <x v="0"/>
    <x v="23"/>
    <m/>
    <m/>
    <m/>
    <m/>
    <m/>
    <m/>
    <m/>
    <m/>
    <m/>
    <m/>
    <m/>
    <m/>
    <m/>
    <m/>
    <m/>
    <m/>
    <m/>
    <m/>
    <m/>
    <m/>
    <m/>
    <m/>
    <m/>
    <m/>
    <m/>
    <m/>
    <m/>
    <s v="PM"/>
    <n v="0"/>
    <n v="0.04"/>
  </r>
  <r>
    <x v="1"/>
    <x v="24"/>
    <x v="8"/>
    <x v="24"/>
    <m/>
    <m/>
    <m/>
    <m/>
    <m/>
    <m/>
    <m/>
    <m/>
    <m/>
    <m/>
    <m/>
    <m/>
    <m/>
    <m/>
    <m/>
    <m/>
    <m/>
    <m/>
    <m/>
    <m/>
    <m/>
    <m/>
    <m/>
    <m/>
    <m/>
    <m/>
    <m/>
    <s v="PM"/>
    <n v="0"/>
    <n v="7.0000000000000007E-2"/>
  </r>
  <r>
    <x v="1"/>
    <x v="24"/>
    <x v="8"/>
    <x v="25"/>
    <m/>
    <m/>
    <m/>
    <m/>
    <m/>
    <m/>
    <m/>
    <m/>
    <m/>
    <m/>
    <m/>
    <m/>
    <m/>
    <m/>
    <m/>
    <m/>
    <m/>
    <m/>
    <m/>
    <m/>
    <m/>
    <m/>
    <m/>
    <m/>
    <m/>
    <m/>
    <m/>
    <s v="PM"/>
    <n v="0"/>
    <n v="1.47"/>
  </r>
  <r>
    <x v="1"/>
    <x v="24"/>
    <x v="1"/>
    <x v="26"/>
    <m/>
    <m/>
    <m/>
    <m/>
    <m/>
    <m/>
    <m/>
    <m/>
    <m/>
    <m/>
    <m/>
    <m/>
    <m/>
    <m/>
    <m/>
    <m/>
    <m/>
    <m/>
    <m/>
    <m/>
    <m/>
    <m/>
    <m/>
    <m/>
    <m/>
    <m/>
    <m/>
    <s v="PM"/>
    <n v="0"/>
    <n v="0.01"/>
  </r>
  <r>
    <x v="1"/>
    <x v="24"/>
    <x v="8"/>
    <x v="27"/>
    <m/>
    <m/>
    <m/>
    <m/>
    <m/>
    <m/>
    <m/>
    <m/>
    <m/>
    <m/>
    <m/>
    <m/>
    <m/>
    <m/>
    <m/>
    <m/>
    <m/>
    <m/>
    <m/>
    <m/>
    <m/>
    <m/>
    <m/>
    <m/>
    <m/>
    <m/>
    <m/>
    <s v="PM"/>
    <n v="0"/>
    <n v="1"/>
  </r>
  <r>
    <x v="1"/>
    <x v="24"/>
    <x v="1"/>
    <x v="28"/>
    <m/>
    <m/>
    <m/>
    <m/>
    <m/>
    <m/>
    <m/>
    <m/>
    <m/>
    <m/>
    <m/>
    <m/>
    <m/>
    <m/>
    <m/>
    <m/>
    <m/>
    <m/>
    <m/>
    <m/>
    <m/>
    <m/>
    <m/>
    <m/>
    <m/>
    <m/>
    <m/>
    <s v="PM"/>
    <n v="0"/>
    <n v="0.08"/>
  </r>
  <r>
    <x v="1"/>
    <x v="24"/>
    <x v="0"/>
    <x v="29"/>
    <m/>
    <m/>
    <m/>
    <m/>
    <m/>
    <m/>
    <m/>
    <m/>
    <m/>
    <m/>
    <m/>
    <m/>
    <m/>
    <m/>
    <m/>
    <m/>
    <m/>
    <m/>
    <m/>
    <m/>
    <m/>
    <m/>
    <m/>
    <m/>
    <m/>
    <m/>
    <m/>
    <s v="PM"/>
    <n v="0"/>
    <n v="0.25"/>
  </r>
  <r>
    <x v="1"/>
    <x v="24"/>
    <x v="9"/>
    <x v="30"/>
    <m/>
    <m/>
    <m/>
    <m/>
    <m/>
    <m/>
    <m/>
    <m/>
    <m/>
    <m/>
    <m/>
    <m/>
    <m/>
    <m/>
    <m/>
    <m/>
    <m/>
    <m/>
    <m/>
    <m/>
    <m/>
    <m/>
    <m/>
    <m/>
    <m/>
    <m/>
    <m/>
    <s v="PM"/>
    <n v="0"/>
    <n v="0.01"/>
  </r>
  <r>
    <x v="1"/>
    <x v="24"/>
    <x v="1"/>
    <x v="31"/>
    <m/>
    <m/>
    <m/>
    <m/>
    <m/>
    <m/>
    <m/>
    <m/>
    <m/>
    <m/>
    <m/>
    <m/>
    <m/>
    <m/>
    <m/>
    <m/>
    <m/>
    <m/>
    <m/>
    <m/>
    <m/>
    <m/>
    <m/>
    <m/>
    <m/>
    <m/>
    <m/>
    <s v="PM"/>
    <n v="0"/>
    <n v="0.01"/>
  </r>
  <r>
    <x v="1"/>
    <x v="24"/>
    <x v="4"/>
    <x v="32"/>
    <m/>
    <m/>
    <m/>
    <m/>
    <m/>
    <m/>
    <m/>
    <m/>
    <m/>
    <m/>
    <m/>
    <m/>
    <m/>
    <m/>
    <m/>
    <m/>
    <m/>
    <m/>
    <m/>
    <m/>
    <m/>
    <m/>
    <m/>
    <m/>
    <m/>
    <m/>
    <m/>
    <s v="PM"/>
    <n v="0"/>
    <n v="0.26"/>
  </r>
  <r>
    <x v="1"/>
    <x v="24"/>
    <x v="5"/>
    <x v="33"/>
    <m/>
    <m/>
    <m/>
    <m/>
    <m/>
    <m/>
    <m/>
    <m/>
    <m/>
    <m/>
    <m/>
    <m/>
    <m/>
    <m/>
    <m/>
    <m/>
    <m/>
    <m/>
    <m/>
    <m/>
    <m/>
    <m/>
    <m/>
    <m/>
    <m/>
    <m/>
    <m/>
    <s v="PM"/>
    <n v="0"/>
    <n v="0.06"/>
  </r>
  <r>
    <x v="1"/>
    <x v="24"/>
    <x v="8"/>
    <x v="34"/>
    <m/>
    <m/>
    <m/>
    <m/>
    <m/>
    <m/>
    <m/>
    <m/>
    <m/>
    <m/>
    <m/>
    <m/>
    <m/>
    <m/>
    <m/>
    <m/>
    <m/>
    <m/>
    <m/>
    <m/>
    <m/>
    <m/>
    <m/>
    <m/>
    <m/>
    <m/>
    <m/>
    <s v="PM"/>
    <n v="0"/>
    <n v="0.6"/>
  </r>
  <r>
    <x v="1"/>
    <x v="24"/>
    <x v="5"/>
    <x v="35"/>
    <m/>
    <m/>
    <m/>
    <m/>
    <m/>
    <m/>
    <m/>
    <m/>
    <m/>
    <m/>
    <m/>
    <m/>
    <m/>
    <m/>
    <m/>
    <m/>
    <m/>
    <m/>
    <m/>
    <m/>
    <m/>
    <m/>
    <m/>
    <m/>
    <m/>
    <m/>
    <m/>
    <s v="PM"/>
    <n v="0"/>
    <n v="0.08"/>
  </r>
  <r>
    <x v="1"/>
    <x v="24"/>
    <x v="4"/>
    <x v="36"/>
    <m/>
    <m/>
    <m/>
    <m/>
    <m/>
    <m/>
    <m/>
    <m/>
    <m/>
    <m/>
    <m/>
    <m/>
    <m/>
    <m/>
    <m/>
    <m/>
    <m/>
    <m/>
    <m/>
    <m/>
    <m/>
    <m/>
    <m/>
    <m/>
    <m/>
    <m/>
    <m/>
    <s v="PM"/>
    <n v="0"/>
    <n v="0.1"/>
  </r>
  <r>
    <x v="1"/>
    <x v="24"/>
    <x v="10"/>
    <x v="37"/>
    <m/>
    <m/>
    <m/>
    <m/>
    <m/>
    <m/>
    <m/>
    <m/>
    <m/>
    <m/>
    <m/>
    <m/>
    <m/>
    <m/>
    <m/>
    <m/>
    <m/>
    <m/>
    <m/>
    <m/>
    <m/>
    <m/>
    <m/>
    <m/>
    <m/>
    <m/>
    <m/>
    <s v="PM"/>
    <n v="0"/>
    <n v="3.92"/>
  </r>
  <r>
    <x v="1"/>
    <x v="24"/>
    <x v="10"/>
    <x v="38"/>
    <m/>
    <m/>
    <m/>
    <m/>
    <m/>
    <m/>
    <m/>
    <m/>
    <m/>
    <m/>
    <m/>
    <m/>
    <m/>
    <m/>
    <m/>
    <m/>
    <m/>
    <m/>
    <m/>
    <m/>
    <m/>
    <m/>
    <m/>
    <m/>
    <m/>
    <m/>
    <m/>
    <s v="PM"/>
    <n v="0"/>
    <n v="1.52"/>
  </r>
  <r>
    <x v="1"/>
    <x v="24"/>
    <x v="2"/>
    <x v="39"/>
    <m/>
    <m/>
    <m/>
    <m/>
    <m/>
    <m/>
    <m/>
    <m/>
    <m/>
    <m/>
    <m/>
    <m/>
    <m/>
    <m/>
    <m/>
    <m/>
    <m/>
    <m/>
    <m/>
    <m/>
    <m/>
    <m/>
    <m/>
    <m/>
    <m/>
    <m/>
    <m/>
    <s v="PM"/>
    <n v="0"/>
    <n v="0.28000000000000003"/>
  </r>
  <r>
    <x v="1"/>
    <x v="24"/>
    <x v="10"/>
    <x v="40"/>
    <m/>
    <m/>
    <m/>
    <m/>
    <m/>
    <m/>
    <m/>
    <m/>
    <m/>
    <m/>
    <m/>
    <m/>
    <m/>
    <m/>
    <m/>
    <m/>
    <m/>
    <m/>
    <m/>
    <m/>
    <m/>
    <m/>
    <m/>
    <m/>
    <m/>
    <m/>
    <m/>
    <s v="PM"/>
    <n v="0"/>
    <n v="0.76"/>
  </r>
  <r>
    <x v="1"/>
    <x v="26"/>
    <x v="1"/>
    <x v="20"/>
    <m/>
    <m/>
    <m/>
    <m/>
    <m/>
    <m/>
    <m/>
    <m/>
    <m/>
    <m/>
    <m/>
    <m/>
    <m/>
    <m/>
    <m/>
    <m/>
    <m/>
    <m/>
    <m/>
    <m/>
    <m/>
    <m/>
    <m/>
    <m/>
    <m/>
    <m/>
    <m/>
    <s v="PM"/>
    <n v="0"/>
    <n v="0.12"/>
  </r>
  <r>
    <x v="1"/>
    <x v="26"/>
    <x v="0"/>
    <x v="21"/>
    <m/>
    <m/>
    <m/>
    <m/>
    <m/>
    <m/>
    <m/>
    <m/>
    <m/>
    <m/>
    <m/>
    <m/>
    <m/>
    <m/>
    <m/>
    <m/>
    <m/>
    <m/>
    <m/>
    <m/>
    <m/>
    <m/>
    <m/>
    <m/>
    <m/>
    <m/>
    <m/>
    <s v="PM"/>
    <n v="0"/>
    <n v="1.1499999999999999"/>
  </r>
  <r>
    <x v="1"/>
    <x v="26"/>
    <x v="0"/>
    <x v="22"/>
    <m/>
    <m/>
    <m/>
    <m/>
    <m/>
    <m/>
    <m/>
    <m/>
    <m/>
    <m/>
    <m/>
    <m/>
    <m/>
    <m/>
    <m/>
    <m/>
    <m/>
    <m/>
    <m/>
    <m/>
    <m/>
    <m/>
    <m/>
    <m/>
    <m/>
    <m/>
    <m/>
    <s v="PM"/>
    <n v="0"/>
    <n v="1.35"/>
  </r>
  <r>
    <x v="1"/>
    <x v="26"/>
    <x v="0"/>
    <x v="23"/>
    <m/>
    <m/>
    <m/>
    <m/>
    <m/>
    <m/>
    <m/>
    <m/>
    <m/>
    <m/>
    <m/>
    <m/>
    <m/>
    <m/>
    <m/>
    <m/>
    <m/>
    <m/>
    <m/>
    <m/>
    <m/>
    <m/>
    <m/>
    <m/>
    <m/>
    <m/>
    <m/>
    <s v="PM"/>
    <n v="0"/>
    <n v="0.06"/>
  </r>
  <r>
    <x v="1"/>
    <x v="26"/>
    <x v="8"/>
    <x v="24"/>
    <m/>
    <m/>
    <m/>
    <m/>
    <m/>
    <m/>
    <m/>
    <m/>
    <m/>
    <m/>
    <m/>
    <m/>
    <m/>
    <m/>
    <m/>
    <m/>
    <m/>
    <m/>
    <m/>
    <m/>
    <m/>
    <m/>
    <m/>
    <m/>
    <m/>
    <m/>
    <m/>
    <s v="PM"/>
    <n v="0"/>
    <n v="0.02"/>
  </r>
  <r>
    <x v="1"/>
    <x v="26"/>
    <x v="8"/>
    <x v="25"/>
    <m/>
    <m/>
    <m/>
    <m/>
    <m/>
    <m/>
    <m/>
    <m/>
    <m/>
    <m/>
    <m/>
    <m/>
    <m/>
    <m/>
    <m/>
    <m/>
    <m/>
    <m/>
    <m/>
    <m/>
    <m/>
    <m/>
    <m/>
    <m/>
    <m/>
    <m/>
    <m/>
    <s v="PM"/>
    <n v="0"/>
    <n v="0.75"/>
  </r>
  <r>
    <x v="1"/>
    <x v="26"/>
    <x v="1"/>
    <x v="26"/>
    <m/>
    <m/>
    <m/>
    <m/>
    <m/>
    <m/>
    <m/>
    <m/>
    <m/>
    <m/>
    <m/>
    <m/>
    <m/>
    <m/>
    <m/>
    <m/>
    <m/>
    <m/>
    <m/>
    <m/>
    <m/>
    <m/>
    <m/>
    <m/>
    <m/>
    <m/>
    <m/>
    <s v="PM"/>
    <n v="0"/>
    <n v="4.17"/>
  </r>
  <r>
    <x v="1"/>
    <x v="26"/>
    <x v="8"/>
    <x v="27"/>
    <m/>
    <m/>
    <m/>
    <m/>
    <m/>
    <m/>
    <m/>
    <m/>
    <m/>
    <m/>
    <m/>
    <m/>
    <m/>
    <m/>
    <m/>
    <m/>
    <m/>
    <m/>
    <m/>
    <m/>
    <m/>
    <m/>
    <m/>
    <m/>
    <m/>
    <m/>
    <m/>
    <s v="PM"/>
    <n v="0"/>
    <n v="0.04"/>
  </r>
  <r>
    <x v="1"/>
    <x v="26"/>
    <x v="1"/>
    <x v="28"/>
    <m/>
    <m/>
    <m/>
    <m/>
    <m/>
    <m/>
    <m/>
    <m/>
    <m/>
    <m/>
    <m/>
    <m/>
    <m/>
    <m/>
    <m/>
    <m/>
    <m/>
    <m/>
    <m/>
    <m/>
    <m/>
    <m/>
    <m/>
    <m/>
    <m/>
    <m/>
    <m/>
    <s v="PM"/>
    <n v="0"/>
    <n v="0.34"/>
  </r>
  <r>
    <x v="1"/>
    <x v="26"/>
    <x v="0"/>
    <x v="29"/>
    <m/>
    <m/>
    <m/>
    <m/>
    <m/>
    <m/>
    <m/>
    <m/>
    <m/>
    <m/>
    <m/>
    <m/>
    <m/>
    <m/>
    <m/>
    <m/>
    <m/>
    <m/>
    <m/>
    <m/>
    <m/>
    <m/>
    <m/>
    <m/>
    <m/>
    <m/>
    <m/>
    <s v="PM"/>
    <n v="0"/>
    <n v="0.04"/>
  </r>
  <r>
    <x v="1"/>
    <x v="26"/>
    <x v="9"/>
    <x v="30"/>
    <m/>
    <m/>
    <m/>
    <m/>
    <m/>
    <m/>
    <m/>
    <m/>
    <m/>
    <m/>
    <m/>
    <m/>
    <m/>
    <m/>
    <m/>
    <m/>
    <m/>
    <m/>
    <m/>
    <m/>
    <m/>
    <m/>
    <m/>
    <m/>
    <m/>
    <m/>
    <m/>
    <s v="PM"/>
    <n v="0"/>
    <n v="0.13"/>
  </r>
  <r>
    <x v="1"/>
    <x v="26"/>
    <x v="1"/>
    <x v="31"/>
    <m/>
    <m/>
    <m/>
    <m/>
    <m/>
    <m/>
    <m/>
    <m/>
    <m/>
    <m/>
    <m/>
    <m/>
    <m/>
    <m/>
    <m/>
    <m/>
    <m/>
    <m/>
    <m/>
    <m/>
    <m/>
    <m/>
    <m/>
    <m/>
    <m/>
    <m/>
    <m/>
    <s v="PM"/>
    <n v="0"/>
    <n v="0.01"/>
  </r>
  <r>
    <x v="1"/>
    <x v="26"/>
    <x v="4"/>
    <x v="32"/>
    <m/>
    <m/>
    <m/>
    <m/>
    <m/>
    <m/>
    <m/>
    <m/>
    <m/>
    <m/>
    <m/>
    <m/>
    <m/>
    <m/>
    <m/>
    <m/>
    <m/>
    <m/>
    <m/>
    <m/>
    <m/>
    <m/>
    <m/>
    <m/>
    <m/>
    <m/>
    <m/>
    <s v="PM"/>
    <n v="0"/>
    <n v="0.21"/>
  </r>
  <r>
    <x v="1"/>
    <x v="26"/>
    <x v="5"/>
    <x v="33"/>
    <m/>
    <m/>
    <m/>
    <m/>
    <m/>
    <m/>
    <m/>
    <m/>
    <m/>
    <m/>
    <m/>
    <m/>
    <m/>
    <m/>
    <m/>
    <m/>
    <m/>
    <m/>
    <m/>
    <m/>
    <m/>
    <m/>
    <m/>
    <m/>
    <m/>
    <m/>
    <m/>
    <s v="PM"/>
    <n v="0"/>
    <n v="0.7"/>
  </r>
  <r>
    <x v="1"/>
    <x v="26"/>
    <x v="8"/>
    <x v="34"/>
    <m/>
    <m/>
    <m/>
    <m/>
    <m/>
    <m/>
    <m/>
    <m/>
    <m/>
    <m/>
    <m/>
    <m/>
    <m/>
    <m/>
    <m/>
    <m/>
    <m/>
    <m/>
    <m/>
    <m/>
    <m/>
    <m/>
    <m/>
    <m/>
    <m/>
    <m/>
    <m/>
    <s v="PM"/>
    <n v="0"/>
    <n v="0.02"/>
  </r>
  <r>
    <x v="1"/>
    <x v="26"/>
    <x v="5"/>
    <x v="35"/>
    <m/>
    <m/>
    <m/>
    <m/>
    <m/>
    <m/>
    <m/>
    <m/>
    <m/>
    <m/>
    <m/>
    <m/>
    <m/>
    <m/>
    <m/>
    <m/>
    <m/>
    <m/>
    <m/>
    <m/>
    <m/>
    <m/>
    <m/>
    <m/>
    <m/>
    <m/>
    <m/>
    <s v="PM"/>
    <n v="0"/>
    <n v="2.25"/>
  </r>
  <r>
    <x v="1"/>
    <x v="28"/>
    <x v="1"/>
    <x v="20"/>
    <m/>
    <m/>
    <m/>
    <m/>
    <m/>
    <m/>
    <m/>
    <m/>
    <m/>
    <m/>
    <m/>
    <m/>
    <m/>
    <m/>
    <m/>
    <m/>
    <m/>
    <m/>
    <m/>
    <m/>
    <m/>
    <m/>
    <m/>
    <m/>
    <m/>
    <m/>
    <m/>
    <s v="PM"/>
    <n v="0"/>
    <n v="0.35"/>
  </r>
  <r>
    <x v="1"/>
    <x v="28"/>
    <x v="0"/>
    <x v="21"/>
    <m/>
    <m/>
    <m/>
    <m/>
    <m/>
    <m/>
    <m/>
    <m/>
    <m/>
    <m/>
    <m/>
    <m/>
    <m/>
    <m/>
    <m/>
    <m/>
    <m/>
    <m/>
    <m/>
    <m/>
    <m/>
    <m/>
    <m/>
    <m/>
    <m/>
    <m/>
    <m/>
    <s v="PM"/>
    <n v="0"/>
    <n v="0.04"/>
  </r>
  <r>
    <x v="1"/>
    <x v="28"/>
    <x v="0"/>
    <x v="22"/>
    <m/>
    <m/>
    <m/>
    <m/>
    <m/>
    <m/>
    <m/>
    <m/>
    <m/>
    <m/>
    <m/>
    <m/>
    <m/>
    <m/>
    <m/>
    <m/>
    <m/>
    <m/>
    <m/>
    <m/>
    <m/>
    <m/>
    <m/>
    <m/>
    <m/>
    <m/>
    <m/>
    <s v="PM"/>
    <n v="0"/>
    <n v="0.18"/>
  </r>
  <r>
    <x v="1"/>
    <x v="28"/>
    <x v="0"/>
    <x v="23"/>
    <m/>
    <m/>
    <m/>
    <m/>
    <m/>
    <m/>
    <m/>
    <m/>
    <m/>
    <m/>
    <m/>
    <m/>
    <m/>
    <m/>
    <m/>
    <m/>
    <m/>
    <m/>
    <m/>
    <m/>
    <m/>
    <m/>
    <m/>
    <m/>
    <m/>
    <m/>
    <m/>
    <s v="PM"/>
    <n v="0"/>
    <n v="0.16"/>
  </r>
  <r>
    <x v="1"/>
    <x v="28"/>
    <x v="8"/>
    <x v="24"/>
    <m/>
    <m/>
    <m/>
    <m/>
    <m/>
    <m/>
    <m/>
    <m/>
    <m/>
    <m/>
    <m/>
    <m/>
    <m/>
    <m/>
    <m/>
    <m/>
    <m/>
    <m/>
    <m/>
    <m/>
    <m/>
    <m/>
    <m/>
    <m/>
    <m/>
    <m/>
    <m/>
    <s v="PM"/>
    <n v="0"/>
    <n v="0.03"/>
  </r>
  <r>
    <x v="1"/>
    <x v="28"/>
    <x v="1"/>
    <x v="26"/>
    <m/>
    <m/>
    <m/>
    <m/>
    <m/>
    <m/>
    <m/>
    <m/>
    <m/>
    <m/>
    <m/>
    <m/>
    <m/>
    <m/>
    <m/>
    <m/>
    <m/>
    <m/>
    <m/>
    <m/>
    <m/>
    <m/>
    <m/>
    <m/>
    <m/>
    <m/>
    <m/>
    <s v="PM"/>
    <n v="0"/>
    <n v="0.4"/>
  </r>
  <r>
    <x v="1"/>
    <x v="28"/>
    <x v="8"/>
    <x v="27"/>
    <m/>
    <m/>
    <m/>
    <m/>
    <m/>
    <m/>
    <m/>
    <m/>
    <m/>
    <m/>
    <m/>
    <m/>
    <m/>
    <m/>
    <m/>
    <m/>
    <m/>
    <m/>
    <m/>
    <m/>
    <m/>
    <m/>
    <m/>
    <m/>
    <m/>
    <m/>
    <m/>
    <s v="PM"/>
    <n v="0"/>
    <n v="0.02"/>
  </r>
  <r>
    <x v="1"/>
    <x v="28"/>
    <x v="1"/>
    <x v="28"/>
    <m/>
    <m/>
    <m/>
    <m/>
    <m/>
    <m/>
    <m/>
    <m/>
    <m/>
    <m/>
    <m/>
    <m/>
    <m/>
    <m/>
    <m/>
    <m/>
    <m/>
    <m/>
    <m/>
    <m/>
    <m/>
    <m/>
    <m/>
    <m/>
    <m/>
    <m/>
    <m/>
    <s v="PM"/>
    <n v="0"/>
    <n v="0.7"/>
  </r>
  <r>
    <x v="1"/>
    <x v="28"/>
    <x v="0"/>
    <x v="29"/>
    <m/>
    <m/>
    <m/>
    <m/>
    <m/>
    <m/>
    <m/>
    <m/>
    <m/>
    <m/>
    <m/>
    <m/>
    <m/>
    <m/>
    <m/>
    <m/>
    <m/>
    <m/>
    <m/>
    <m/>
    <m/>
    <m/>
    <m/>
    <m/>
    <m/>
    <m/>
    <m/>
    <s v="PM"/>
    <n v="0"/>
    <n v="1.26"/>
  </r>
  <r>
    <x v="1"/>
    <x v="28"/>
    <x v="9"/>
    <x v="30"/>
    <m/>
    <m/>
    <m/>
    <m/>
    <m/>
    <m/>
    <m/>
    <m/>
    <m/>
    <m/>
    <m/>
    <m/>
    <m/>
    <m/>
    <m/>
    <m/>
    <m/>
    <m/>
    <m/>
    <m/>
    <m/>
    <m/>
    <m/>
    <m/>
    <m/>
    <m/>
    <m/>
    <s v="PM"/>
    <n v="0"/>
    <n v="0.99"/>
  </r>
  <r>
    <x v="1"/>
    <x v="28"/>
    <x v="1"/>
    <x v="31"/>
    <m/>
    <m/>
    <m/>
    <m/>
    <m/>
    <m/>
    <m/>
    <m/>
    <m/>
    <m/>
    <m/>
    <m/>
    <m/>
    <m/>
    <m/>
    <m/>
    <m/>
    <m/>
    <m/>
    <m/>
    <m/>
    <m/>
    <m/>
    <m/>
    <m/>
    <m/>
    <m/>
    <s v="PM"/>
    <n v="0"/>
    <n v="0.05"/>
  </r>
  <r>
    <x v="1"/>
    <x v="28"/>
    <x v="4"/>
    <x v="32"/>
    <m/>
    <m/>
    <m/>
    <m/>
    <m/>
    <m/>
    <m/>
    <m/>
    <m/>
    <m/>
    <m/>
    <m/>
    <m/>
    <m/>
    <m/>
    <m/>
    <m/>
    <m/>
    <m/>
    <m/>
    <m/>
    <m/>
    <m/>
    <m/>
    <m/>
    <m/>
    <m/>
    <s v="PM"/>
    <n v="0"/>
    <n v="0.01"/>
  </r>
  <r>
    <x v="1"/>
    <x v="28"/>
    <x v="5"/>
    <x v="33"/>
    <m/>
    <m/>
    <m/>
    <m/>
    <m/>
    <m/>
    <m/>
    <m/>
    <m/>
    <m/>
    <m/>
    <m/>
    <m/>
    <m/>
    <m/>
    <m/>
    <m/>
    <m/>
    <m/>
    <m/>
    <m/>
    <m/>
    <m/>
    <m/>
    <m/>
    <m/>
    <m/>
    <s v="PM"/>
    <n v="0"/>
    <n v="0.84"/>
  </r>
  <r>
    <x v="1"/>
    <x v="28"/>
    <x v="8"/>
    <x v="34"/>
    <m/>
    <m/>
    <m/>
    <m/>
    <m/>
    <m/>
    <m/>
    <m/>
    <m/>
    <m/>
    <m/>
    <m/>
    <m/>
    <m/>
    <m/>
    <m/>
    <m/>
    <m/>
    <m/>
    <m/>
    <m/>
    <m/>
    <m/>
    <m/>
    <m/>
    <m/>
    <m/>
    <s v="PM"/>
    <n v="0"/>
    <n v="0.11"/>
  </r>
  <r>
    <x v="1"/>
    <x v="28"/>
    <x v="5"/>
    <x v="35"/>
    <m/>
    <m/>
    <m/>
    <m/>
    <m/>
    <m/>
    <m/>
    <m/>
    <m/>
    <m/>
    <m/>
    <m/>
    <m/>
    <m/>
    <m/>
    <m/>
    <m/>
    <m/>
    <m/>
    <m/>
    <m/>
    <m/>
    <m/>
    <m/>
    <m/>
    <m/>
    <m/>
    <s v="PM"/>
    <n v="0"/>
    <n v="5.19"/>
  </r>
  <r>
    <x v="1"/>
    <x v="29"/>
    <x v="1"/>
    <x v="20"/>
    <m/>
    <m/>
    <m/>
    <m/>
    <m/>
    <m/>
    <m/>
    <m/>
    <m/>
    <m/>
    <m/>
    <m/>
    <m/>
    <m/>
    <m/>
    <m/>
    <m/>
    <m/>
    <m/>
    <m/>
    <m/>
    <m/>
    <m/>
    <m/>
    <m/>
    <m/>
    <m/>
    <s v="PM"/>
    <n v="0"/>
    <n v="0.22"/>
  </r>
  <r>
    <x v="1"/>
    <x v="29"/>
    <x v="0"/>
    <x v="21"/>
    <m/>
    <m/>
    <m/>
    <m/>
    <m/>
    <m/>
    <m/>
    <m/>
    <m/>
    <m/>
    <m/>
    <m/>
    <m/>
    <m/>
    <m/>
    <m/>
    <m/>
    <m/>
    <m/>
    <m/>
    <m/>
    <m/>
    <m/>
    <m/>
    <m/>
    <m/>
    <m/>
    <s v="PM"/>
    <n v="0"/>
    <n v="1.74"/>
  </r>
  <r>
    <x v="1"/>
    <x v="29"/>
    <x v="0"/>
    <x v="22"/>
    <m/>
    <m/>
    <m/>
    <m/>
    <m/>
    <m/>
    <m/>
    <m/>
    <m/>
    <m/>
    <m/>
    <m/>
    <m/>
    <m/>
    <m/>
    <m/>
    <m/>
    <m/>
    <m/>
    <m/>
    <m/>
    <m/>
    <m/>
    <m/>
    <m/>
    <m/>
    <m/>
    <s v="PM"/>
    <n v="0"/>
    <n v="0.8"/>
  </r>
  <r>
    <x v="1"/>
    <x v="29"/>
    <x v="0"/>
    <x v="23"/>
    <m/>
    <m/>
    <m/>
    <m/>
    <m/>
    <m/>
    <m/>
    <m/>
    <m/>
    <m/>
    <m/>
    <m/>
    <m/>
    <m/>
    <m/>
    <m/>
    <m/>
    <m/>
    <m/>
    <m/>
    <m/>
    <m/>
    <m/>
    <m/>
    <m/>
    <m/>
    <m/>
    <s v="PM"/>
    <n v="0"/>
    <n v="0.09"/>
  </r>
  <r>
    <x v="1"/>
    <x v="29"/>
    <x v="8"/>
    <x v="24"/>
    <m/>
    <m/>
    <m/>
    <m/>
    <m/>
    <m/>
    <m/>
    <m/>
    <m/>
    <m/>
    <m/>
    <m/>
    <m/>
    <m/>
    <m/>
    <m/>
    <m/>
    <m/>
    <m/>
    <m/>
    <m/>
    <m/>
    <m/>
    <m/>
    <m/>
    <m/>
    <m/>
    <s v="PM"/>
    <n v="0"/>
    <n v="0.03"/>
  </r>
  <r>
    <x v="1"/>
    <x v="29"/>
    <x v="8"/>
    <x v="25"/>
    <m/>
    <m/>
    <m/>
    <m/>
    <m/>
    <m/>
    <m/>
    <m/>
    <m/>
    <m/>
    <m/>
    <m/>
    <m/>
    <m/>
    <m/>
    <m/>
    <m/>
    <m/>
    <m/>
    <m/>
    <m/>
    <m/>
    <m/>
    <m/>
    <m/>
    <m/>
    <m/>
    <s v="PM"/>
    <n v="0"/>
    <n v="0.02"/>
  </r>
  <r>
    <x v="1"/>
    <x v="29"/>
    <x v="1"/>
    <x v="26"/>
    <m/>
    <m/>
    <m/>
    <m/>
    <m/>
    <m/>
    <m/>
    <m/>
    <m/>
    <m/>
    <m/>
    <m/>
    <m/>
    <m/>
    <m/>
    <m/>
    <m/>
    <m/>
    <m/>
    <m/>
    <m/>
    <m/>
    <m/>
    <m/>
    <m/>
    <m/>
    <m/>
    <s v="PM"/>
    <n v="0"/>
    <n v="0.08"/>
  </r>
  <r>
    <x v="1"/>
    <x v="29"/>
    <x v="8"/>
    <x v="27"/>
    <m/>
    <m/>
    <m/>
    <m/>
    <m/>
    <m/>
    <m/>
    <m/>
    <m/>
    <m/>
    <m/>
    <m/>
    <m/>
    <m/>
    <m/>
    <m/>
    <m/>
    <m/>
    <m/>
    <m/>
    <m/>
    <m/>
    <m/>
    <m/>
    <m/>
    <m/>
    <m/>
    <s v="PM"/>
    <n v="0"/>
    <n v="0.75"/>
  </r>
  <r>
    <x v="1"/>
    <x v="29"/>
    <x v="1"/>
    <x v="28"/>
    <m/>
    <m/>
    <m/>
    <m/>
    <m/>
    <m/>
    <m/>
    <m/>
    <m/>
    <m/>
    <m/>
    <m/>
    <m/>
    <m/>
    <m/>
    <m/>
    <m/>
    <m/>
    <m/>
    <m/>
    <m/>
    <m/>
    <m/>
    <m/>
    <m/>
    <m/>
    <m/>
    <s v="PM"/>
    <n v="0"/>
    <n v="0.06"/>
  </r>
  <r>
    <x v="1"/>
    <x v="29"/>
    <x v="0"/>
    <x v="29"/>
    <m/>
    <m/>
    <m/>
    <m/>
    <m/>
    <m/>
    <m/>
    <m/>
    <m/>
    <m/>
    <m/>
    <m/>
    <m/>
    <m/>
    <m/>
    <m/>
    <m/>
    <m/>
    <m/>
    <m/>
    <m/>
    <m/>
    <m/>
    <m/>
    <m/>
    <m/>
    <m/>
    <s v="PM"/>
    <n v="0"/>
    <n v="1.1100000000000001"/>
  </r>
  <r>
    <x v="1"/>
    <x v="29"/>
    <x v="9"/>
    <x v="30"/>
    <m/>
    <m/>
    <m/>
    <m/>
    <m/>
    <m/>
    <m/>
    <m/>
    <m/>
    <m/>
    <m/>
    <m/>
    <m/>
    <m/>
    <m/>
    <m/>
    <m/>
    <m/>
    <m/>
    <m/>
    <m/>
    <m/>
    <m/>
    <m/>
    <m/>
    <m/>
    <m/>
    <s v="PM"/>
    <n v="0"/>
    <n v="0.4"/>
  </r>
  <r>
    <x v="1"/>
    <x v="29"/>
    <x v="1"/>
    <x v="31"/>
    <m/>
    <m/>
    <m/>
    <m/>
    <m/>
    <m/>
    <m/>
    <m/>
    <m/>
    <m/>
    <m/>
    <m/>
    <m/>
    <m/>
    <m/>
    <m/>
    <m/>
    <m/>
    <m/>
    <m/>
    <m/>
    <m/>
    <m/>
    <m/>
    <m/>
    <m/>
    <m/>
    <s v="PM"/>
    <n v="0"/>
    <n v="1.1299999999999999"/>
  </r>
  <r>
    <x v="1"/>
    <x v="29"/>
    <x v="4"/>
    <x v="32"/>
    <m/>
    <m/>
    <m/>
    <m/>
    <m/>
    <m/>
    <m/>
    <m/>
    <m/>
    <m/>
    <m/>
    <m/>
    <m/>
    <m/>
    <m/>
    <m/>
    <m/>
    <m/>
    <m/>
    <m/>
    <m/>
    <m/>
    <m/>
    <m/>
    <m/>
    <m/>
    <m/>
    <s v="PM"/>
    <n v="0"/>
    <n v="0"/>
  </r>
  <r>
    <x v="1"/>
    <x v="29"/>
    <x v="5"/>
    <x v="33"/>
    <m/>
    <m/>
    <m/>
    <m/>
    <m/>
    <m/>
    <m/>
    <m/>
    <m/>
    <m/>
    <m/>
    <m/>
    <m/>
    <m/>
    <m/>
    <m/>
    <m/>
    <m/>
    <m/>
    <m/>
    <m/>
    <m/>
    <m/>
    <m/>
    <m/>
    <m/>
    <m/>
    <s v="PM"/>
    <n v="0"/>
    <n v="0.11"/>
  </r>
  <r>
    <x v="1"/>
    <x v="29"/>
    <x v="8"/>
    <x v="34"/>
    <m/>
    <m/>
    <m/>
    <m/>
    <m/>
    <m/>
    <m/>
    <m/>
    <m/>
    <m/>
    <m/>
    <m/>
    <m/>
    <m/>
    <m/>
    <m/>
    <m/>
    <m/>
    <m/>
    <m/>
    <m/>
    <m/>
    <m/>
    <m/>
    <m/>
    <m/>
    <m/>
    <s v="PM"/>
    <n v="0"/>
    <n v="0"/>
  </r>
  <r>
    <x v="1"/>
    <x v="29"/>
    <x v="5"/>
    <x v="35"/>
    <m/>
    <m/>
    <m/>
    <m/>
    <m/>
    <m/>
    <m/>
    <m/>
    <m/>
    <m/>
    <m/>
    <m/>
    <m/>
    <m/>
    <m/>
    <m/>
    <m/>
    <m/>
    <m/>
    <m/>
    <m/>
    <m/>
    <m/>
    <m/>
    <m/>
    <m/>
    <m/>
    <s v="PM"/>
    <n v="0"/>
    <n v="0.01"/>
  </r>
  <r>
    <x v="1"/>
    <x v="1"/>
    <x v="1"/>
    <x v="20"/>
    <m/>
    <m/>
    <m/>
    <m/>
    <m/>
    <m/>
    <m/>
    <m/>
    <m/>
    <m/>
    <m/>
    <m/>
    <m/>
    <m/>
    <m/>
    <m/>
    <m/>
    <m/>
    <m/>
    <m/>
    <m/>
    <m/>
    <m/>
    <m/>
    <m/>
    <m/>
    <m/>
    <s v="Protocol"/>
    <n v="0"/>
    <n v="0"/>
  </r>
  <r>
    <x v="1"/>
    <x v="1"/>
    <x v="0"/>
    <x v="23"/>
    <m/>
    <m/>
    <m/>
    <m/>
    <m/>
    <m/>
    <m/>
    <m/>
    <m/>
    <m/>
    <m/>
    <m/>
    <m/>
    <m/>
    <m/>
    <m/>
    <m/>
    <m/>
    <m/>
    <m/>
    <m/>
    <m/>
    <m/>
    <m/>
    <m/>
    <m/>
    <m/>
    <s v="Protocol"/>
    <n v="0"/>
    <n v="0"/>
  </r>
  <r>
    <x v="1"/>
    <x v="1"/>
    <x v="8"/>
    <x v="24"/>
    <m/>
    <m/>
    <m/>
    <m/>
    <m/>
    <m/>
    <m/>
    <m/>
    <m/>
    <m/>
    <m/>
    <m/>
    <m/>
    <m/>
    <m/>
    <m/>
    <m/>
    <m/>
    <m/>
    <m/>
    <m/>
    <m/>
    <m/>
    <m/>
    <m/>
    <m/>
    <m/>
    <s v="Protocol"/>
    <n v="0"/>
    <n v="40.85"/>
  </r>
  <r>
    <x v="1"/>
    <x v="1"/>
    <x v="8"/>
    <x v="25"/>
    <m/>
    <m/>
    <m/>
    <m/>
    <m/>
    <m/>
    <m/>
    <m/>
    <m/>
    <m/>
    <m/>
    <m/>
    <m/>
    <m/>
    <m/>
    <m/>
    <m/>
    <m/>
    <m/>
    <m/>
    <m/>
    <m/>
    <m/>
    <m/>
    <m/>
    <m/>
    <m/>
    <s v="Protocol"/>
    <n v="0"/>
    <n v="110.75"/>
  </r>
  <r>
    <x v="1"/>
    <x v="1"/>
    <x v="8"/>
    <x v="27"/>
    <m/>
    <m/>
    <m/>
    <m/>
    <m/>
    <m/>
    <m/>
    <m/>
    <m/>
    <m/>
    <m/>
    <m/>
    <m/>
    <m/>
    <m/>
    <m/>
    <m/>
    <m/>
    <m/>
    <m/>
    <m/>
    <m/>
    <m/>
    <m/>
    <m/>
    <m/>
    <m/>
    <s v="Protocol"/>
    <n v="0"/>
    <n v="0.24"/>
  </r>
  <r>
    <x v="1"/>
    <x v="1"/>
    <x v="1"/>
    <x v="28"/>
    <m/>
    <m/>
    <m/>
    <m/>
    <m/>
    <m/>
    <m/>
    <m/>
    <m/>
    <m/>
    <m/>
    <m/>
    <m/>
    <m/>
    <m/>
    <m/>
    <m/>
    <m/>
    <m/>
    <m/>
    <m/>
    <m/>
    <m/>
    <m/>
    <m/>
    <m/>
    <m/>
    <s v="Protocol"/>
    <n v="0"/>
    <n v="5.0199999999999996"/>
  </r>
  <r>
    <x v="1"/>
    <x v="1"/>
    <x v="9"/>
    <x v="30"/>
    <m/>
    <m/>
    <m/>
    <m/>
    <m/>
    <m/>
    <m/>
    <m/>
    <m/>
    <m/>
    <m/>
    <m/>
    <m/>
    <m/>
    <m/>
    <m/>
    <m/>
    <m/>
    <m/>
    <m/>
    <m/>
    <m/>
    <m/>
    <m/>
    <m/>
    <m/>
    <m/>
    <s v="Protocol"/>
    <n v="0"/>
    <n v="14.94"/>
  </r>
  <r>
    <x v="1"/>
    <x v="1"/>
    <x v="4"/>
    <x v="32"/>
    <m/>
    <m/>
    <m/>
    <m/>
    <m/>
    <m/>
    <m/>
    <m/>
    <m/>
    <m/>
    <m/>
    <m/>
    <m/>
    <m/>
    <m/>
    <m/>
    <m/>
    <m/>
    <m/>
    <m/>
    <m/>
    <m/>
    <m/>
    <m/>
    <m/>
    <m/>
    <m/>
    <s v="Protocol"/>
    <n v="0"/>
    <n v="44.39"/>
  </r>
  <r>
    <x v="1"/>
    <x v="1"/>
    <x v="8"/>
    <x v="34"/>
    <m/>
    <m/>
    <m/>
    <m/>
    <m/>
    <m/>
    <m/>
    <m/>
    <m/>
    <m/>
    <m/>
    <m/>
    <m/>
    <m/>
    <m/>
    <m/>
    <m/>
    <m/>
    <m/>
    <m/>
    <m/>
    <m/>
    <m/>
    <m/>
    <m/>
    <m/>
    <m/>
    <s v="Protocol"/>
    <n v="0"/>
    <n v="85.62"/>
  </r>
  <r>
    <x v="1"/>
    <x v="1"/>
    <x v="5"/>
    <x v="35"/>
    <m/>
    <m/>
    <m/>
    <m/>
    <m/>
    <m/>
    <m/>
    <m/>
    <m/>
    <m/>
    <m/>
    <m/>
    <m/>
    <m/>
    <m/>
    <m/>
    <m/>
    <m/>
    <m/>
    <m/>
    <m/>
    <m/>
    <m/>
    <m/>
    <m/>
    <m/>
    <m/>
    <s v="Protocol"/>
    <n v="0"/>
    <n v="17.52"/>
  </r>
  <r>
    <x v="1"/>
    <x v="2"/>
    <x v="1"/>
    <x v="20"/>
    <m/>
    <m/>
    <m/>
    <m/>
    <m/>
    <m/>
    <m/>
    <m/>
    <m/>
    <m/>
    <m/>
    <m/>
    <m/>
    <m/>
    <m/>
    <m/>
    <m/>
    <m/>
    <m/>
    <m/>
    <m/>
    <m/>
    <m/>
    <m/>
    <m/>
    <m/>
    <m/>
    <s v="Protocol"/>
    <n v="0"/>
    <n v="0"/>
  </r>
  <r>
    <x v="1"/>
    <x v="2"/>
    <x v="0"/>
    <x v="21"/>
    <m/>
    <m/>
    <m/>
    <m/>
    <m/>
    <m/>
    <m/>
    <m/>
    <m/>
    <m/>
    <m/>
    <m/>
    <m/>
    <m/>
    <m/>
    <m/>
    <m/>
    <m/>
    <m/>
    <m/>
    <m/>
    <m/>
    <m/>
    <m/>
    <m/>
    <m/>
    <m/>
    <s v="Protocol"/>
    <n v="0"/>
    <n v="4.16"/>
  </r>
  <r>
    <x v="1"/>
    <x v="2"/>
    <x v="8"/>
    <x v="25"/>
    <m/>
    <m/>
    <m/>
    <m/>
    <m/>
    <m/>
    <m/>
    <m/>
    <m/>
    <m/>
    <m/>
    <m/>
    <m/>
    <m/>
    <m/>
    <m/>
    <m/>
    <m/>
    <m/>
    <m/>
    <m/>
    <m/>
    <m/>
    <m/>
    <m/>
    <m/>
    <m/>
    <s v="Protocol"/>
    <n v="0"/>
    <n v="42.9"/>
  </r>
  <r>
    <x v="1"/>
    <x v="2"/>
    <x v="1"/>
    <x v="26"/>
    <m/>
    <m/>
    <m/>
    <m/>
    <m/>
    <m/>
    <m/>
    <m/>
    <m/>
    <m/>
    <m/>
    <m/>
    <m/>
    <m/>
    <m/>
    <m/>
    <m/>
    <m/>
    <m/>
    <m/>
    <m/>
    <m/>
    <m/>
    <m/>
    <m/>
    <m/>
    <m/>
    <s v="Protocol"/>
    <n v="0"/>
    <n v="215.38"/>
  </r>
  <r>
    <x v="1"/>
    <x v="2"/>
    <x v="1"/>
    <x v="28"/>
    <m/>
    <m/>
    <m/>
    <m/>
    <m/>
    <m/>
    <m/>
    <m/>
    <m/>
    <m/>
    <m/>
    <m/>
    <m/>
    <m/>
    <m/>
    <m/>
    <m/>
    <m/>
    <m/>
    <m/>
    <m/>
    <m/>
    <m/>
    <m/>
    <m/>
    <m/>
    <m/>
    <s v="Protocol"/>
    <n v="0"/>
    <n v="76.94"/>
  </r>
  <r>
    <x v="1"/>
    <x v="2"/>
    <x v="1"/>
    <x v="31"/>
    <m/>
    <m/>
    <m/>
    <m/>
    <m/>
    <m/>
    <m/>
    <m/>
    <m/>
    <m/>
    <m/>
    <m/>
    <m/>
    <m/>
    <m/>
    <m/>
    <m/>
    <m/>
    <m/>
    <m/>
    <m/>
    <m/>
    <m/>
    <m/>
    <m/>
    <m/>
    <m/>
    <s v="Protocol"/>
    <n v="0"/>
    <n v="358.28"/>
  </r>
  <r>
    <x v="1"/>
    <x v="2"/>
    <x v="4"/>
    <x v="32"/>
    <m/>
    <m/>
    <m/>
    <m/>
    <m/>
    <m/>
    <m/>
    <m/>
    <m/>
    <m/>
    <m/>
    <m/>
    <m/>
    <m/>
    <m/>
    <m/>
    <m/>
    <m/>
    <m/>
    <m/>
    <m/>
    <m/>
    <m/>
    <m/>
    <m/>
    <m/>
    <m/>
    <s v="Protocol"/>
    <n v="0"/>
    <n v="20.37"/>
  </r>
  <r>
    <x v="1"/>
    <x v="2"/>
    <x v="5"/>
    <x v="33"/>
    <m/>
    <m/>
    <m/>
    <m/>
    <m/>
    <m/>
    <m/>
    <m/>
    <m/>
    <m/>
    <m/>
    <m/>
    <m/>
    <m/>
    <m/>
    <m/>
    <m/>
    <m/>
    <m/>
    <m/>
    <m/>
    <m/>
    <m/>
    <m/>
    <m/>
    <m/>
    <m/>
    <s v="Protocol"/>
    <n v="0"/>
    <n v="9.48"/>
  </r>
  <r>
    <x v="1"/>
    <x v="2"/>
    <x v="8"/>
    <x v="34"/>
    <m/>
    <m/>
    <m/>
    <m/>
    <m/>
    <m/>
    <m/>
    <m/>
    <m/>
    <m/>
    <m/>
    <m/>
    <m/>
    <m/>
    <m/>
    <m/>
    <m/>
    <m/>
    <m/>
    <m/>
    <m/>
    <m/>
    <m/>
    <m/>
    <m/>
    <m/>
    <m/>
    <s v="Protocol"/>
    <n v="0"/>
    <n v="22.24"/>
  </r>
  <r>
    <x v="1"/>
    <x v="2"/>
    <x v="5"/>
    <x v="35"/>
    <m/>
    <m/>
    <m/>
    <m/>
    <m/>
    <m/>
    <m/>
    <m/>
    <m/>
    <m/>
    <m/>
    <m/>
    <m/>
    <m/>
    <m/>
    <m/>
    <m/>
    <m/>
    <m/>
    <m/>
    <m/>
    <m/>
    <m/>
    <m/>
    <m/>
    <m/>
    <m/>
    <s v="Protocol"/>
    <n v="0"/>
    <n v="0.02"/>
  </r>
  <r>
    <x v="1"/>
    <x v="2"/>
    <x v="10"/>
    <x v="37"/>
    <m/>
    <m/>
    <m/>
    <m/>
    <m/>
    <m/>
    <m/>
    <m/>
    <m/>
    <m/>
    <m/>
    <m/>
    <m/>
    <m/>
    <m/>
    <m/>
    <m/>
    <m/>
    <m/>
    <m/>
    <m/>
    <m/>
    <m/>
    <m/>
    <m/>
    <m/>
    <m/>
    <s v="Protocol"/>
    <n v="0"/>
    <n v="75.599999999999994"/>
  </r>
  <r>
    <x v="1"/>
    <x v="2"/>
    <x v="10"/>
    <x v="38"/>
    <m/>
    <m/>
    <m/>
    <m/>
    <m/>
    <m/>
    <m/>
    <m/>
    <m/>
    <m/>
    <m/>
    <m/>
    <m/>
    <m/>
    <m/>
    <m/>
    <m/>
    <m/>
    <m/>
    <m/>
    <m/>
    <m/>
    <m/>
    <m/>
    <m/>
    <m/>
    <m/>
    <s v="Protocol"/>
    <n v="0"/>
    <n v="9.2899999999999991"/>
  </r>
  <r>
    <x v="1"/>
    <x v="2"/>
    <x v="2"/>
    <x v="39"/>
    <m/>
    <m/>
    <m/>
    <m/>
    <m/>
    <m/>
    <m/>
    <m/>
    <m/>
    <m/>
    <m/>
    <m/>
    <m/>
    <m/>
    <m/>
    <m/>
    <m/>
    <m/>
    <m/>
    <m/>
    <m/>
    <m/>
    <m/>
    <m/>
    <m/>
    <m/>
    <m/>
    <s v="Protocol"/>
    <n v="0"/>
    <n v="55.73"/>
  </r>
  <r>
    <x v="1"/>
    <x v="2"/>
    <x v="10"/>
    <x v="40"/>
    <m/>
    <m/>
    <m/>
    <m/>
    <m/>
    <m/>
    <m/>
    <m/>
    <m/>
    <m/>
    <m/>
    <m/>
    <m/>
    <m/>
    <m/>
    <m/>
    <m/>
    <m/>
    <m/>
    <m/>
    <m/>
    <m/>
    <m/>
    <m/>
    <m/>
    <m/>
    <m/>
    <s v="Protocol"/>
    <n v="0"/>
    <n v="7.84"/>
  </r>
  <r>
    <x v="1"/>
    <x v="4"/>
    <x v="8"/>
    <x v="25"/>
    <m/>
    <m/>
    <m/>
    <m/>
    <m/>
    <m/>
    <m/>
    <m/>
    <m/>
    <m/>
    <m/>
    <m/>
    <m/>
    <m/>
    <m/>
    <m/>
    <m/>
    <m/>
    <m/>
    <m/>
    <m/>
    <m/>
    <m/>
    <m/>
    <m/>
    <m/>
    <m/>
    <s v="Protocol"/>
    <n v="0"/>
    <n v="125.38"/>
  </r>
  <r>
    <x v="1"/>
    <x v="4"/>
    <x v="1"/>
    <x v="28"/>
    <m/>
    <m/>
    <m/>
    <m/>
    <m/>
    <m/>
    <m/>
    <m/>
    <m/>
    <m/>
    <m/>
    <m/>
    <m/>
    <m/>
    <m/>
    <m/>
    <m/>
    <m/>
    <m/>
    <m/>
    <m/>
    <m/>
    <m/>
    <m/>
    <m/>
    <m/>
    <m/>
    <s v="Protocol"/>
    <n v="0"/>
    <n v="0"/>
  </r>
  <r>
    <x v="1"/>
    <x v="4"/>
    <x v="0"/>
    <x v="29"/>
    <m/>
    <m/>
    <m/>
    <m/>
    <m/>
    <m/>
    <m/>
    <m/>
    <m/>
    <m/>
    <m/>
    <m/>
    <m/>
    <m/>
    <m/>
    <m/>
    <m/>
    <m/>
    <m/>
    <m/>
    <m/>
    <m/>
    <m/>
    <m/>
    <m/>
    <m/>
    <m/>
    <s v="Protocol"/>
    <n v="0"/>
    <n v="44.88"/>
  </r>
  <r>
    <x v="1"/>
    <x v="4"/>
    <x v="9"/>
    <x v="30"/>
    <m/>
    <m/>
    <m/>
    <m/>
    <m/>
    <m/>
    <m/>
    <m/>
    <m/>
    <m/>
    <m/>
    <m/>
    <m/>
    <m/>
    <m/>
    <m/>
    <m/>
    <m/>
    <m/>
    <m/>
    <m/>
    <m/>
    <m/>
    <m/>
    <m/>
    <m/>
    <m/>
    <s v="Protocol"/>
    <n v="0"/>
    <n v="149.13999999999999"/>
  </r>
  <r>
    <x v="1"/>
    <x v="4"/>
    <x v="4"/>
    <x v="32"/>
    <m/>
    <m/>
    <m/>
    <m/>
    <m/>
    <m/>
    <m/>
    <m/>
    <m/>
    <m/>
    <m/>
    <m/>
    <m/>
    <m/>
    <m/>
    <m/>
    <m/>
    <m/>
    <m/>
    <m/>
    <m/>
    <m/>
    <m/>
    <m/>
    <m/>
    <m/>
    <m/>
    <s v="Protocol"/>
    <n v="0"/>
    <n v="17.55"/>
  </r>
  <r>
    <x v="1"/>
    <x v="4"/>
    <x v="5"/>
    <x v="33"/>
    <m/>
    <m/>
    <m/>
    <m/>
    <m/>
    <m/>
    <m/>
    <m/>
    <m/>
    <m/>
    <m/>
    <m/>
    <m/>
    <m/>
    <m/>
    <m/>
    <m/>
    <m/>
    <m/>
    <m/>
    <m/>
    <m/>
    <m/>
    <m/>
    <m/>
    <m/>
    <m/>
    <s v="Protocol"/>
    <n v="0"/>
    <n v="22.75"/>
  </r>
  <r>
    <x v="1"/>
    <x v="4"/>
    <x v="8"/>
    <x v="34"/>
    <m/>
    <m/>
    <m/>
    <m/>
    <m/>
    <m/>
    <m/>
    <m/>
    <m/>
    <m/>
    <m/>
    <m/>
    <m/>
    <m/>
    <m/>
    <m/>
    <m/>
    <m/>
    <m/>
    <m/>
    <m/>
    <m/>
    <m/>
    <m/>
    <m/>
    <m/>
    <m/>
    <s v="Protocol"/>
    <n v="0"/>
    <n v="91.42"/>
  </r>
  <r>
    <x v="1"/>
    <x v="6"/>
    <x v="0"/>
    <x v="21"/>
    <m/>
    <m/>
    <m/>
    <m/>
    <m/>
    <m/>
    <m/>
    <m/>
    <m/>
    <m/>
    <m/>
    <m/>
    <m/>
    <m/>
    <m/>
    <m/>
    <m/>
    <m/>
    <m/>
    <m/>
    <m/>
    <m/>
    <m/>
    <m/>
    <m/>
    <m/>
    <m/>
    <s v="Protocol"/>
    <n v="0"/>
    <n v="0.24"/>
  </r>
  <r>
    <x v="1"/>
    <x v="6"/>
    <x v="8"/>
    <x v="25"/>
    <m/>
    <m/>
    <m/>
    <m/>
    <m/>
    <m/>
    <m/>
    <m/>
    <m/>
    <m/>
    <m/>
    <m/>
    <m/>
    <m/>
    <m/>
    <m/>
    <m/>
    <m/>
    <m/>
    <m/>
    <m/>
    <m/>
    <m/>
    <m/>
    <m/>
    <m/>
    <m/>
    <s v="Protocol"/>
    <n v="0"/>
    <n v="132.84"/>
  </r>
  <r>
    <x v="1"/>
    <x v="6"/>
    <x v="1"/>
    <x v="26"/>
    <m/>
    <m/>
    <m/>
    <m/>
    <m/>
    <m/>
    <m/>
    <m/>
    <m/>
    <m/>
    <m/>
    <m/>
    <m/>
    <m/>
    <m/>
    <m/>
    <m/>
    <m/>
    <m/>
    <m/>
    <m/>
    <m/>
    <m/>
    <m/>
    <m/>
    <m/>
    <m/>
    <s v="Protocol"/>
    <n v="0"/>
    <n v="35.590000000000003"/>
  </r>
  <r>
    <x v="1"/>
    <x v="6"/>
    <x v="8"/>
    <x v="27"/>
    <m/>
    <m/>
    <m/>
    <m/>
    <m/>
    <m/>
    <m/>
    <m/>
    <m/>
    <m/>
    <m/>
    <m/>
    <m/>
    <m/>
    <m/>
    <m/>
    <m/>
    <m/>
    <m/>
    <m/>
    <m/>
    <m/>
    <m/>
    <m/>
    <m/>
    <m/>
    <m/>
    <s v="Protocol"/>
    <n v="0"/>
    <n v="0"/>
  </r>
  <r>
    <x v="1"/>
    <x v="6"/>
    <x v="1"/>
    <x v="28"/>
    <m/>
    <m/>
    <m/>
    <m/>
    <m/>
    <m/>
    <m/>
    <m/>
    <m/>
    <m/>
    <m/>
    <m/>
    <m/>
    <m/>
    <m/>
    <m/>
    <m/>
    <m/>
    <m/>
    <m/>
    <m/>
    <m/>
    <m/>
    <m/>
    <m/>
    <m/>
    <m/>
    <s v="Protocol"/>
    <n v="0"/>
    <n v="1.6"/>
  </r>
  <r>
    <x v="1"/>
    <x v="6"/>
    <x v="9"/>
    <x v="30"/>
    <m/>
    <m/>
    <m/>
    <m/>
    <m/>
    <m/>
    <m/>
    <m/>
    <m/>
    <m/>
    <m/>
    <m/>
    <m/>
    <m/>
    <m/>
    <m/>
    <m/>
    <m/>
    <m/>
    <m/>
    <m/>
    <m/>
    <m/>
    <m/>
    <m/>
    <m/>
    <m/>
    <s v="Protocol"/>
    <n v="0"/>
    <n v="104.41"/>
  </r>
  <r>
    <x v="1"/>
    <x v="6"/>
    <x v="1"/>
    <x v="31"/>
    <m/>
    <m/>
    <m/>
    <m/>
    <m/>
    <m/>
    <m/>
    <m/>
    <m/>
    <m/>
    <m/>
    <m/>
    <m/>
    <m/>
    <m/>
    <m/>
    <m/>
    <m/>
    <m/>
    <m/>
    <m/>
    <m/>
    <m/>
    <m/>
    <m/>
    <m/>
    <m/>
    <s v="Protocol"/>
    <n v="0"/>
    <n v="18.89"/>
  </r>
  <r>
    <x v="1"/>
    <x v="6"/>
    <x v="4"/>
    <x v="32"/>
    <m/>
    <m/>
    <m/>
    <m/>
    <m/>
    <m/>
    <m/>
    <m/>
    <m/>
    <m/>
    <m/>
    <m/>
    <m/>
    <m/>
    <m/>
    <m/>
    <m/>
    <m/>
    <m/>
    <m/>
    <m/>
    <m/>
    <m/>
    <m/>
    <m/>
    <m/>
    <m/>
    <s v="Protocol"/>
    <n v="0"/>
    <n v="0.96"/>
  </r>
  <r>
    <x v="1"/>
    <x v="6"/>
    <x v="5"/>
    <x v="33"/>
    <m/>
    <m/>
    <m/>
    <m/>
    <m/>
    <m/>
    <m/>
    <m/>
    <m/>
    <m/>
    <m/>
    <m/>
    <m/>
    <m/>
    <m/>
    <m/>
    <m/>
    <m/>
    <m/>
    <m/>
    <m/>
    <m/>
    <m/>
    <m/>
    <m/>
    <m/>
    <m/>
    <s v="Protocol"/>
    <n v="0"/>
    <n v="27.55"/>
  </r>
  <r>
    <x v="1"/>
    <x v="6"/>
    <x v="8"/>
    <x v="34"/>
    <m/>
    <m/>
    <m/>
    <m/>
    <m/>
    <m/>
    <m/>
    <m/>
    <m/>
    <m/>
    <m/>
    <m/>
    <m/>
    <m/>
    <m/>
    <m/>
    <m/>
    <m/>
    <m/>
    <m/>
    <m/>
    <m/>
    <m/>
    <m/>
    <m/>
    <m/>
    <m/>
    <s v="Protocol"/>
    <n v="0"/>
    <n v="60.4"/>
  </r>
  <r>
    <x v="1"/>
    <x v="6"/>
    <x v="5"/>
    <x v="35"/>
    <m/>
    <m/>
    <m/>
    <m/>
    <m/>
    <m/>
    <m/>
    <m/>
    <m/>
    <m/>
    <m/>
    <m/>
    <m/>
    <m/>
    <m/>
    <m/>
    <m/>
    <m/>
    <m/>
    <m/>
    <m/>
    <m/>
    <m/>
    <m/>
    <m/>
    <m/>
    <m/>
    <s v="Protocol"/>
    <n v="0"/>
    <n v="4.8600000000000003"/>
  </r>
  <r>
    <x v="1"/>
    <x v="6"/>
    <x v="10"/>
    <x v="40"/>
    <m/>
    <m/>
    <m/>
    <m/>
    <m/>
    <m/>
    <m/>
    <m/>
    <m/>
    <m/>
    <m/>
    <m/>
    <m/>
    <m/>
    <m/>
    <m/>
    <m/>
    <m/>
    <m/>
    <m/>
    <m/>
    <m/>
    <m/>
    <m/>
    <m/>
    <m/>
    <m/>
    <s v="Protocol"/>
    <n v="0"/>
    <n v="357.24"/>
  </r>
  <r>
    <x v="1"/>
    <x v="8"/>
    <x v="0"/>
    <x v="21"/>
    <m/>
    <m/>
    <m/>
    <m/>
    <m/>
    <m/>
    <m/>
    <m/>
    <m/>
    <m/>
    <m/>
    <m/>
    <m/>
    <m/>
    <m/>
    <m/>
    <m/>
    <m/>
    <m/>
    <m/>
    <m/>
    <m/>
    <m/>
    <m/>
    <m/>
    <m/>
    <m/>
    <s v="Protocol"/>
    <n v="0"/>
    <n v="4.28"/>
  </r>
  <r>
    <x v="1"/>
    <x v="8"/>
    <x v="0"/>
    <x v="22"/>
    <m/>
    <m/>
    <m/>
    <m/>
    <m/>
    <m/>
    <m/>
    <m/>
    <m/>
    <m/>
    <m/>
    <m/>
    <m/>
    <m/>
    <m/>
    <m/>
    <m/>
    <m/>
    <m/>
    <m/>
    <m/>
    <m/>
    <m/>
    <m/>
    <m/>
    <m/>
    <m/>
    <s v="Protocol"/>
    <n v="0"/>
    <n v="7.16"/>
  </r>
  <r>
    <x v="1"/>
    <x v="8"/>
    <x v="8"/>
    <x v="24"/>
    <m/>
    <m/>
    <m/>
    <m/>
    <m/>
    <m/>
    <m/>
    <m/>
    <m/>
    <m/>
    <m/>
    <m/>
    <m/>
    <m/>
    <m/>
    <m/>
    <m/>
    <m/>
    <m/>
    <m/>
    <m/>
    <m/>
    <m/>
    <m/>
    <m/>
    <m/>
    <m/>
    <s v="Protocol"/>
    <n v="0"/>
    <n v="0.08"/>
  </r>
  <r>
    <x v="1"/>
    <x v="8"/>
    <x v="8"/>
    <x v="25"/>
    <m/>
    <m/>
    <m/>
    <m/>
    <m/>
    <m/>
    <m/>
    <m/>
    <m/>
    <m/>
    <m/>
    <m/>
    <m/>
    <m/>
    <m/>
    <m/>
    <m/>
    <m/>
    <m/>
    <m/>
    <m/>
    <m/>
    <m/>
    <m/>
    <m/>
    <m/>
    <m/>
    <s v="Protocol"/>
    <n v="0"/>
    <n v="38.15"/>
  </r>
  <r>
    <x v="1"/>
    <x v="8"/>
    <x v="1"/>
    <x v="28"/>
    <m/>
    <m/>
    <m/>
    <m/>
    <m/>
    <m/>
    <m/>
    <m/>
    <m/>
    <m/>
    <m/>
    <m/>
    <m/>
    <m/>
    <m/>
    <m/>
    <m/>
    <m/>
    <m/>
    <m/>
    <m/>
    <m/>
    <m/>
    <m/>
    <m/>
    <m/>
    <m/>
    <s v="Protocol"/>
    <n v="0"/>
    <n v="0.22"/>
  </r>
  <r>
    <x v="1"/>
    <x v="8"/>
    <x v="0"/>
    <x v="29"/>
    <m/>
    <m/>
    <m/>
    <m/>
    <m/>
    <m/>
    <m/>
    <m/>
    <m/>
    <m/>
    <m/>
    <m/>
    <m/>
    <m/>
    <m/>
    <m/>
    <m/>
    <m/>
    <m/>
    <m/>
    <m/>
    <m/>
    <m/>
    <m/>
    <m/>
    <m/>
    <m/>
    <s v="Protocol"/>
    <n v="0"/>
    <n v="9.06"/>
  </r>
  <r>
    <x v="1"/>
    <x v="8"/>
    <x v="9"/>
    <x v="30"/>
    <m/>
    <m/>
    <m/>
    <m/>
    <m/>
    <m/>
    <m/>
    <m/>
    <m/>
    <m/>
    <m/>
    <m/>
    <m/>
    <m/>
    <m/>
    <m/>
    <m/>
    <m/>
    <m/>
    <m/>
    <m/>
    <m/>
    <m/>
    <m/>
    <m/>
    <m/>
    <m/>
    <s v="Protocol"/>
    <n v="0"/>
    <n v="61.1"/>
  </r>
  <r>
    <x v="1"/>
    <x v="8"/>
    <x v="4"/>
    <x v="32"/>
    <m/>
    <m/>
    <m/>
    <m/>
    <m/>
    <m/>
    <m/>
    <m/>
    <m/>
    <m/>
    <m/>
    <m/>
    <m/>
    <m/>
    <m/>
    <m/>
    <m/>
    <m/>
    <m/>
    <m/>
    <m/>
    <m/>
    <m/>
    <m/>
    <m/>
    <m/>
    <m/>
    <s v="Protocol"/>
    <n v="0"/>
    <n v="0.18"/>
  </r>
  <r>
    <x v="1"/>
    <x v="8"/>
    <x v="5"/>
    <x v="33"/>
    <m/>
    <m/>
    <m/>
    <m/>
    <m/>
    <m/>
    <m/>
    <m/>
    <m/>
    <m/>
    <m/>
    <m/>
    <m/>
    <m/>
    <m/>
    <m/>
    <m/>
    <m/>
    <m/>
    <m/>
    <m/>
    <m/>
    <m/>
    <m/>
    <m/>
    <m/>
    <m/>
    <s v="Protocol"/>
    <n v="0"/>
    <n v="0"/>
  </r>
  <r>
    <x v="1"/>
    <x v="8"/>
    <x v="8"/>
    <x v="34"/>
    <m/>
    <m/>
    <m/>
    <m/>
    <m/>
    <m/>
    <m/>
    <m/>
    <m/>
    <m/>
    <m/>
    <m/>
    <m/>
    <m/>
    <m/>
    <m/>
    <m/>
    <m/>
    <m/>
    <m/>
    <m/>
    <m/>
    <m/>
    <m/>
    <m/>
    <m/>
    <m/>
    <s v="Protocol"/>
    <n v="0"/>
    <n v="79.209999999999994"/>
  </r>
  <r>
    <x v="1"/>
    <x v="9"/>
    <x v="1"/>
    <x v="20"/>
    <m/>
    <m/>
    <m/>
    <m/>
    <m/>
    <m/>
    <m/>
    <m/>
    <m/>
    <m/>
    <m/>
    <m/>
    <m/>
    <m/>
    <m/>
    <m/>
    <m/>
    <m/>
    <m/>
    <m/>
    <m/>
    <m/>
    <m/>
    <m/>
    <m/>
    <m/>
    <m/>
    <s v="Protocol"/>
    <n v="0"/>
    <n v="18.510000000000002"/>
  </r>
  <r>
    <x v="1"/>
    <x v="9"/>
    <x v="1"/>
    <x v="26"/>
    <m/>
    <m/>
    <m/>
    <m/>
    <m/>
    <m/>
    <m/>
    <m/>
    <m/>
    <m/>
    <m/>
    <m/>
    <m/>
    <m/>
    <m/>
    <m/>
    <m/>
    <m/>
    <m/>
    <m/>
    <m/>
    <m/>
    <m/>
    <m/>
    <m/>
    <m/>
    <m/>
    <s v="Protocol"/>
    <n v="0"/>
    <n v="18.63"/>
  </r>
  <r>
    <x v="1"/>
    <x v="9"/>
    <x v="1"/>
    <x v="28"/>
    <m/>
    <m/>
    <m/>
    <m/>
    <m/>
    <m/>
    <m/>
    <m/>
    <m/>
    <m/>
    <m/>
    <m/>
    <m/>
    <m/>
    <m/>
    <m/>
    <m/>
    <m/>
    <m/>
    <m/>
    <m/>
    <m/>
    <m/>
    <m/>
    <m/>
    <m/>
    <m/>
    <s v="Protocol"/>
    <n v="0"/>
    <n v="38.020000000000003"/>
  </r>
  <r>
    <x v="1"/>
    <x v="9"/>
    <x v="9"/>
    <x v="30"/>
    <m/>
    <m/>
    <m/>
    <m/>
    <m/>
    <m/>
    <m/>
    <m/>
    <m/>
    <m/>
    <m/>
    <m/>
    <m/>
    <m/>
    <m/>
    <m/>
    <m/>
    <m/>
    <m/>
    <m/>
    <m/>
    <m/>
    <m/>
    <m/>
    <m/>
    <m/>
    <m/>
    <s v="Protocol"/>
    <n v="0"/>
    <n v="9.64"/>
  </r>
  <r>
    <x v="1"/>
    <x v="9"/>
    <x v="1"/>
    <x v="31"/>
    <m/>
    <m/>
    <m/>
    <m/>
    <m/>
    <m/>
    <m/>
    <m/>
    <m/>
    <m/>
    <m/>
    <m/>
    <m/>
    <m/>
    <m/>
    <m/>
    <m/>
    <m/>
    <m/>
    <m/>
    <m/>
    <m/>
    <m/>
    <m/>
    <m/>
    <m/>
    <m/>
    <s v="Protocol"/>
    <n v="0"/>
    <n v="34.85"/>
  </r>
  <r>
    <x v="1"/>
    <x v="9"/>
    <x v="5"/>
    <x v="33"/>
    <m/>
    <m/>
    <m/>
    <m/>
    <m/>
    <m/>
    <m/>
    <m/>
    <m/>
    <m/>
    <m/>
    <m/>
    <m/>
    <m/>
    <m/>
    <m/>
    <m/>
    <m/>
    <m/>
    <m/>
    <m/>
    <m/>
    <m/>
    <m/>
    <m/>
    <m/>
    <m/>
    <s v="Protocol"/>
    <n v="0"/>
    <n v="0.04"/>
  </r>
  <r>
    <x v="1"/>
    <x v="9"/>
    <x v="8"/>
    <x v="34"/>
    <m/>
    <m/>
    <m/>
    <m/>
    <m/>
    <m/>
    <m/>
    <m/>
    <m/>
    <m/>
    <m/>
    <m/>
    <m/>
    <m/>
    <m/>
    <m/>
    <m/>
    <m/>
    <m/>
    <m/>
    <m/>
    <m/>
    <m/>
    <m/>
    <m/>
    <m/>
    <m/>
    <s v="Protocol"/>
    <n v="0"/>
    <n v="18.88"/>
  </r>
  <r>
    <x v="1"/>
    <x v="9"/>
    <x v="10"/>
    <x v="40"/>
    <m/>
    <m/>
    <m/>
    <m/>
    <m/>
    <m/>
    <m/>
    <m/>
    <m/>
    <m/>
    <m/>
    <m/>
    <m/>
    <m/>
    <m/>
    <m/>
    <m/>
    <m/>
    <m/>
    <m/>
    <m/>
    <m/>
    <m/>
    <m/>
    <m/>
    <m/>
    <m/>
    <s v="Protocol"/>
    <n v="0"/>
    <n v="0.01"/>
  </r>
  <r>
    <x v="1"/>
    <x v="11"/>
    <x v="1"/>
    <x v="20"/>
    <m/>
    <m/>
    <m/>
    <m/>
    <m/>
    <m/>
    <m/>
    <m/>
    <m/>
    <m/>
    <m/>
    <m/>
    <m/>
    <m/>
    <m/>
    <m/>
    <m/>
    <m/>
    <m/>
    <m/>
    <m/>
    <m/>
    <m/>
    <m/>
    <m/>
    <m/>
    <m/>
    <s v="Protocol"/>
    <n v="0"/>
    <n v="0.02"/>
  </r>
  <r>
    <x v="1"/>
    <x v="11"/>
    <x v="0"/>
    <x v="23"/>
    <m/>
    <m/>
    <m/>
    <m/>
    <m/>
    <m/>
    <m/>
    <m/>
    <m/>
    <m/>
    <m/>
    <m/>
    <m/>
    <m/>
    <m/>
    <m/>
    <m/>
    <m/>
    <m/>
    <m/>
    <m/>
    <m/>
    <m/>
    <m/>
    <m/>
    <m/>
    <m/>
    <s v="Protocol"/>
    <n v="0"/>
    <n v="24"/>
  </r>
  <r>
    <x v="1"/>
    <x v="11"/>
    <x v="8"/>
    <x v="24"/>
    <m/>
    <m/>
    <m/>
    <m/>
    <m/>
    <m/>
    <m/>
    <m/>
    <m/>
    <m/>
    <m/>
    <m/>
    <m/>
    <m/>
    <m/>
    <m/>
    <m/>
    <m/>
    <m/>
    <m/>
    <m/>
    <m/>
    <m/>
    <m/>
    <m/>
    <m/>
    <m/>
    <s v="Protocol"/>
    <n v="0"/>
    <n v="1.01"/>
  </r>
  <r>
    <x v="1"/>
    <x v="11"/>
    <x v="8"/>
    <x v="25"/>
    <m/>
    <m/>
    <m/>
    <m/>
    <m/>
    <m/>
    <m/>
    <m/>
    <m/>
    <m/>
    <m/>
    <m/>
    <m/>
    <m/>
    <m/>
    <m/>
    <m/>
    <m/>
    <m/>
    <m/>
    <m/>
    <m/>
    <m/>
    <m/>
    <m/>
    <m/>
    <m/>
    <s v="Protocol"/>
    <n v="0"/>
    <n v="21.78"/>
  </r>
  <r>
    <x v="1"/>
    <x v="11"/>
    <x v="1"/>
    <x v="28"/>
    <m/>
    <m/>
    <m/>
    <m/>
    <m/>
    <m/>
    <m/>
    <m/>
    <m/>
    <m/>
    <m/>
    <m/>
    <m/>
    <m/>
    <m/>
    <m/>
    <m/>
    <m/>
    <m/>
    <m/>
    <m/>
    <m/>
    <m/>
    <m/>
    <m/>
    <m/>
    <m/>
    <s v="Protocol"/>
    <n v="0"/>
    <n v="24.09"/>
  </r>
  <r>
    <x v="1"/>
    <x v="11"/>
    <x v="0"/>
    <x v="29"/>
    <m/>
    <m/>
    <m/>
    <m/>
    <m/>
    <m/>
    <m/>
    <m/>
    <m/>
    <m/>
    <m/>
    <m/>
    <m/>
    <m/>
    <m/>
    <m/>
    <m/>
    <m/>
    <m/>
    <m/>
    <m/>
    <m/>
    <m/>
    <m/>
    <m/>
    <m/>
    <m/>
    <s v="Protocol"/>
    <n v="0"/>
    <n v="167.09"/>
  </r>
  <r>
    <x v="1"/>
    <x v="11"/>
    <x v="9"/>
    <x v="30"/>
    <m/>
    <m/>
    <m/>
    <m/>
    <m/>
    <m/>
    <m/>
    <m/>
    <m/>
    <m/>
    <m/>
    <m/>
    <m/>
    <m/>
    <m/>
    <m/>
    <m/>
    <m/>
    <m/>
    <m/>
    <m/>
    <m/>
    <m/>
    <m/>
    <m/>
    <m/>
    <m/>
    <s v="Protocol"/>
    <n v="0"/>
    <n v="87.07"/>
  </r>
  <r>
    <x v="1"/>
    <x v="11"/>
    <x v="1"/>
    <x v="31"/>
    <m/>
    <m/>
    <m/>
    <m/>
    <m/>
    <m/>
    <m/>
    <m/>
    <m/>
    <m/>
    <m/>
    <m/>
    <m/>
    <m/>
    <m/>
    <m/>
    <m/>
    <m/>
    <m/>
    <m/>
    <m/>
    <m/>
    <m/>
    <m/>
    <m/>
    <m/>
    <m/>
    <s v="Protocol"/>
    <n v="0"/>
    <n v="0.02"/>
  </r>
  <r>
    <x v="1"/>
    <x v="11"/>
    <x v="4"/>
    <x v="32"/>
    <m/>
    <m/>
    <m/>
    <m/>
    <m/>
    <m/>
    <m/>
    <m/>
    <m/>
    <m/>
    <m/>
    <m/>
    <m/>
    <m/>
    <m/>
    <m/>
    <m/>
    <m/>
    <m/>
    <m/>
    <m/>
    <m/>
    <m/>
    <m/>
    <m/>
    <m/>
    <m/>
    <s v="Protocol"/>
    <n v="0"/>
    <n v="9.65"/>
  </r>
  <r>
    <x v="1"/>
    <x v="11"/>
    <x v="5"/>
    <x v="33"/>
    <m/>
    <m/>
    <m/>
    <m/>
    <m/>
    <m/>
    <m/>
    <m/>
    <m/>
    <m/>
    <m/>
    <m/>
    <m/>
    <m/>
    <m/>
    <m/>
    <m/>
    <m/>
    <m/>
    <m/>
    <m/>
    <m/>
    <m/>
    <m/>
    <m/>
    <m/>
    <m/>
    <s v="Protocol"/>
    <n v="0"/>
    <n v="7.38"/>
  </r>
  <r>
    <x v="1"/>
    <x v="12"/>
    <x v="0"/>
    <x v="23"/>
    <m/>
    <m/>
    <m/>
    <m/>
    <m/>
    <m/>
    <m/>
    <m/>
    <m/>
    <m/>
    <m/>
    <m/>
    <m/>
    <m/>
    <m/>
    <m/>
    <m/>
    <m/>
    <m/>
    <m/>
    <m/>
    <m/>
    <m/>
    <m/>
    <m/>
    <m/>
    <m/>
    <s v="Protocol"/>
    <n v="0"/>
    <n v="5.99"/>
  </r>
  <r>
    <x v="1"/>
    <x v="12"/>
    <x v="8"/>
    <x v="25"/>
    <m/>
    <m/>
    <m/>
    <m/>
    <m/>
    <m/>
    <m/>
    <m/>
    <m/>
    <m/>
    <m/>
    <m/>
    <m/>
    <m/>
    <m/>
    <m/>
    <m/>
    <m/>
    <m/>
    <m/>
    <m/>
    <m/>
    <m/>
    <m/>
    <m/>
    <m/>
    <m/>
    <s v="Protocol"/>
    <n v="0"/>
    <n v="51.16"/>
  </r>
  <r>
    <x v="1"/>
    <x v="12"/>
    <x v="1"/>
    <x v="26"/>
    <m/>
    <m/>
    <m/>
    <m/>
    <m/>
    <m/>
    <m/>
    <m/>
    <m/>
    <m/>
    <m/>
    <m/>
    <m/>
    <m/>
    <m/>
    <m/>
    <m/>
    <m/>
    <m/>
    <m/>
    <m/>
    <m/>
    <m/>
    <m/>
    <m/>
    <m/>
    <m/>
    <s v="Protocol"/>
    <n v="0"/>
    <n v="7.1"/>
  </r>
  <r>
    <x v="1"/>
    <x v="12"/>
    <x v="1"/>
    <x v="28"/>
    <m/>
    <m/>
    <m/>
    <m/>
    <m/>
    <m/>
    <m/>
    <m/>
    <m/>
    <m/>
    <m/>
    <m/>
    <m/>
    <m/>
    <m/>
    <m/>
    <m/>
    <m/>
    <m/>
    <m/>
    <m/>
    <m/>
    <m/>
    <m/>
    <m/>
    <m/>
    <m/>
    <s v="Protocol"/>
    <n v="0"/>
    <n v="34.83"/>
  </r>
  <r>
    <x v="1"/>
    <x v="12"/>
    <x v="9"/>
    <x v="30"/>
    <m/>
    <m/>
    <m/>
    <m/>
    <m/>
    <m/>
    <m/>
    <m/>
    <m/>
    <m/>
    <m/>
    <m/>
    <m/>
    <m/>
    <m/>
    <m/>
    <m/>
    <m/>
    <m/>
    <m/>
    <m/>
    <m/>
    <m/>
    <m/>
    <m/>
    <m/>
    <m/>
    <s v="Protocol"/>
    <n v="0"/>
    <n v="12.54"/>
  </r>
  <r>
    <x v="1"/>
    <x v="12"/>
    <x v="1"/>
    <x v="31"/>
    <m/>
    <m/>
    <m/>
    <m/>
    <m/>
    <m/>
    <m/>
    <m/>
    <m/>
    <m/>
    <m/>
    <m/>
    <m/>
    <m/>
    <m/>
    <m/>
    <m/>
    <m/>
    <m/>
    <m/>
    <m/>
    <m/>
    <m/>
    <m/>
    <m/>
    <m/>
    <m/>
    <s v="Protocol"/>
    <n v="0"/>
    <n v="12.41"/>
  </r>
  <r>
    <x v="1"/>
    <x v="12"/>
    <x v="4"/>
    <x v="32"/>
    <m/>
    <m/>
    <m/>
    <m/>
    <m/>
    <m/>
    <m/>
    <m/>
    <m/>
    <m/>
    <m/>
    <m/>
    <m/>
    <m/>
    <m/>
    <m/>
    <m/>
    <m/>
    <m/>
    <m/>
    <m/>
    <m/>
    <m/>
    <m/>
    <m/>
    <m/>
    <m/>
    <s v="Protocol"/>
    <n v="0"/>
    <n v="0"/>
  </r>
  <r>
    <x v="1"/>
    <x v="12"/>
    <x v="5"/>
    <x v="33"/>
    <m/>
    <m/>
    <m/>
    <m/>
    <m/>
    <m/>
    <m/>
    <m/>
    <m/>
    <m/>
    <m/>
    <m/>
    <m/>
    <m/>
    <m/>
    <m/>
    <m/>
    <m/>
    <m/>
    <m/>
    <m/>
    <m/>
    <m/>
    <m/>
    <m/>
    <m/>
    <m/>
    <s v="Protocol"/>
    <n v="0"/>
    <n v="12.01"/>
  </r>
  <r>
    <x v="1"/>
    <x v="12"/>
    <x v="8"/>
    <x v="34"/>
    <m/>
    <m/>
    <m/>
    <m/>
    <m/>
    <m/>
    <m/>
    <m/>
    <m/>
    <m/>
    <m/>
    <m/>
    <m/>
    <m/>
    <m/>
    <m/>
    <m/>
    <m/>
    <m/>
    <m/>
    <m/>
    <m/>
    <m/>
    <m/>
    <m/>
    <m/>
    <m/>
    <s v="Protocol"/>
    <n v="0"/>
    <n v="33.58"/>
  </r>
  <r>
    <x v="1"/>
    <x v="12"/>
    <x v="5"/>
    <x v="35"/>
    <m/>
    <m/>
    <m/>
    <m/>
    <m/>
    <m/>
    <m/>
    <m/>
    <m/>
    <m/>
    <m/>
    <m/>
    <m/>
    <m/>
    <m/>
    <m/>
    <m/>
    <m/>
    <m/>
    <m/>
    <m/>
    <m/>
    <m/>
    <m/>
    <m/>
    <m/>
    <m/>
    <s v="Protocol"/>
    <n v="0"/>
    <n v="4.57"/>
  </r>
  <r>
    <x v="1"/>
    <x v="12"/>
    <x v="4"/>
    <x v="36"/>
    <m/>
    <m/>
    <m/>
    <m/>
    <m/>
    <m/>
    <m/>
    <m/>
    <m/>
    <m/>
    <m/>
    <m/>
    <m/>
    <m/>
    <m/>
    <m/>
    <m/>
    <m/>
    <m/>
    <m/>
    <m/>
    <m/>
    <m/>
    <m/>
    <m/>
    <m/>
    <m/>
    <s v="Protocol"/>
    <n v="0"/>
    <n v="1.1200000000000001"/>
  </r>
  <r>
    <x v="1"/>
    <x v="12"/>
    <x v="10"/>
    <x v="38"/>
    <m/>
    <m/>
    <m/>
    <m/>
    <m/>
    <m/>
    <m/>
    <m/>
    <m/>
    <m/>
    <m/>
    <m/>
    <m/>
    <m/>
    <m/>
    <m/>
    <m/>
    <m/>
    <m/>
    <m/>
    <m/>
    <m/>
    <m/>
    <m/>
    <m/>
    <m/>
    <m/>
    <s v="Protocol"/>
    <n v="0"/>
    <n v="8.9600000000000009"/>
  </r>
  <r>
    <x v="1"/>
    <x v="12"/>
    <x v="2"/>
    <x v="39"/>
    <m/>
    <m/>
    <m/>
    <m/>
    <m/>
    <m/>
    <m/>
    <m/>
    <m/>
    <m/>
    <m/>
    <m/>
    <m/>
    <m/>
    <m/>
    <m/>
    <m/>
    <m/>
    <m/>
    <m/>
    <m/>
    <m/>
    <m/>
    <m/>
    <m/>
    <m/>
    <m/>
    <s v="Protocol"/>
    <n v="0"/>
    <n v="50.25"/>
  </r>
  <r>
    <x v="1"/>
    <x v="12"/>
    <x v="10"/>
    <x v="40"/>
    <m/>
    <m/>
    <m/>
    <m/>
    <m/>
    <m/>
    <m/>
    <m/>
    <m/>
    <m/>
    <m/>
    <m/>
    <m/>
    <m/>
    <m/>
    <m/>
    <m/>
    <m/>
    <m/>
    <m/>
    <m/>
    <m/>
    <m/>
    <m/>
    <m/>
    <m/>
    <m/>
    <s v="Protocol"/>
    <n v="0"/>
    <n v="81.19"/>
  </r>
  <r>
    <x v="1"/>
    <x v="14"/>
    <x v="8"/>
    <x v="24"/>
    <m/>
    <m/>
    <m/>
    <m/>
    <m/>
    <m/>
    <m/>
    <m/>
    <m/>
    <m/>
    <m/>
    <m/>
    <m/>
    <m/>
    <m/>
    <m/>
    <m/>
    <m/>
    <m/>
    <m/>
    <m/>
    <m/>
    <m/>
    <m/>
    <m/>
    <m/>
    <m/>
    <s v="Protocol"/>
    <n v="0"/>
    <n v="58.14"/>
  </r>
  <r>
    <x v="1"/>
    <x v="14"/>
    <x v="1"/>
    <x v="26"/>
    <m/>
    <m/>
    <m/>
    <m/>
    <m/>
    <m/>
    <m/>
    <m/>
    <m/>
    <m/>
    <m/>
    <m/>
    <m/>
    <m/>
    <m/>
    <m/>
    <m/>
    <m/>
    <m/>
    <m/>
    <m/>
    <m/>
    <m/>
    <m/>
    <m/>
    <m/>
    <m/>
    <s v="Protocol"/>
    <n v="0"/>
    <n v="37.92"/>
  </r>
  <r>
    <x v="1"/>
    <x v="14"/>
    <x v="8"/>
    <x v="27"/>
    <m/>
    <m/>
    <m/>
    <m/>
    <m/>
    <m/>
    <m/>
    <m/>
    <m/>
    <m/>
    <m/>
    <m/>
    <m/>
    <m/>
    <m/>
    <m/>
    <m/>
    <m/>
    <m/>
    <m/>
    <m/>
    <m/>
    <m/>
    <m/>
    <m/>
    <m/>
    <m/>
    <s v="Protocol"/>
    <n v="0"/>
    <n v="0.01"/>
  </r>
  <r>
    <x v="1"/>
    <x v="14"/>
    <x v="1"/>
    <x v="28"/>
    <m/>
    <m/>
    <m/>
    <m/>
    <m/>
    <m/>
    <m/>
    <m/>
    <m/>
    <m/>
    <m/>
    <m/>
    <m/>
    <m/>
    <m/>
    <m/>
    <m/>
    <m/>
    <m/>
    <m/>
    <m/>
    <m/>
    <m/>
    <m/>
    <m/>
    <m/>
    <m/>
    <s v="Protocol"/>
    <n v="0"/>
    <n v="21.31"/>
  </r>
  <r>
    <x v="1"/>
    <x v="14"/>
    <x v="0"/>
    <x v="29"/>
    <m/>
    <m/>
    <m/>
    <m/>
    <m/>
    <m/>
    <m/>
    <m/>
    <m/>
    <m/>
    <m/>
    <m/>
    <m/>
    <m/>
    <m/>
    <m/>
    <m/>
    <m/>
    <m/>
    <m/>
    <m/>
    <m/>
    <m/>
    <m/>
    <m/>
    <m/>
    <m/>
    <s v="Protocol"/>
    <n v="0"/>
    <n v="72.36"/>
  </r>
  <r>
    <x v="1"/>
    <x v="14"/>
    <x v="9"/>
    <x v="30"/>
    <m/>
    <m/>
    <m/>
    <m/>
    <m/>
    <m/>
    <m/>
    <m/>
    <m/>
    <m/>
    <m/>
    <m/>
    <m/>
    <m/>
    <m/>
    <m/>
    <m/>
    <m/>
    <m/>
    <m/>
    <m/>
    <m/>
    <m/>
    <m/>
    <m/>
    <m/>
    <m/>
    <s v="Protocol"/>
    <n v="0"/>
    <n v="9.07"/>
  </r>
  <r>
    <x v="1"/>
    <x v="14"/>
    <x v="4"/>
    <x v="32"/>
    <m/>
    <m/>
    <m/>
    <m/>
    <m/>
    <m/>
    <m/>
    <m/>
    <m/>
    <m/>
    <m/>
    <m/>
    <m/>
    <m/>
    <m/>
    <m/>
    <m/>
    <m/>
    <m/>
    <m/>
    <m/>
    <m/>
    <m/>
    <m/>
    <m/>
    <m/>
    <m/>
    <s v="Protocol"/>
    <n v="0"/>
    <n v="27.37"/>
  </r>
  <r>
    <x v="1"/>
    <x v="14"/>
    <x v="8"/>
    <x v="34"/>
    <m/>
    <m/>
    <m/>
    <m/>
    <m/>
    <m/>
    <m/>
    <m/>
    <m/>
    <m/>
    <m/>
    <m/>
    <m/>
    <m/>
    <m/>
    <m/>
    <m/>
    <m/>
    <m/>
    <m/>
    <m/>
    <m/>
    <m/>
    <m/>
    <m/>
    <m/>
    <m/>
    <s v="Protocol"/>
    <n v="0"/>
    <n v="49.55"/>
  </r>
  <r>
    <x v="1"/>
    <x v="14"/>
    <x v="5"/>
    <x v="35"/>
    <m/>
    <m/>
    <m/>
    <m/>
    <m/>
    <m/>
    <m/>
    <m/>
    <m/>
    <m/>
    <m/>
    <m/>
    <m/>
    <m/>
    <m/>
    <m/>
    <m/>
    <m/>
    <m/>
    <m/>
    <m/>
    <m/>
    <m/>
    <m/>
    <m/>
    <m/>
    <m/>
    <s v="Protocol"/>
    <n v="0"/>
    <n v="0.38"/>
  </r>
  <r>
    <x v="1"/>
    <x v="15"/>
    <x v="0"/>
    <x v="23"/>
    <m/>
    <m/>
    <m/>
    <m/>
    <m/>
    <m/>
    <m/>
    <m/>
    <m/>
    <m/>
    <m/>
    <m/>
    <m/>
    <m/>
    <m/>
    <m/>
    <m/>
    <m/>
    <m/>
    <m/>
    <m/>
    <m/>
    <m/>
    <m/>
    <m/>
    <m/>
    <m/>
    <s v="Protocol"/>
    <n v="0"/>
    <n v="0"/>
  </r>
  <r>
    <x v="1"/>
    <x v="15"/>
    <x v="8"/>
    <x v="25"/>
    <m/>
    <m/>
    <m/>
    <m/>
    <m/>
    <m/>
    <m/>
    <m/>
    <m/>
    <m/>
    <m/>
    <m/>
    <m/>
    <m/>
    <m/>
    <m/>
    <m/>
    <m/>
    <m/>
    <m/>
    <m/>
    <m/>
    <m/>
    <m/>
    <m/>
    <m/>
    <m/>
    <s v="Protocol"/>
    <n v="0"/>
    <n v="146.41"/>
  </r>
  <r>
    <x v="1"/>
    <x v="15"/>
    <x v="8"/>
    <x v="27"/>
    <m/>
    <m/>
    <m/>
    <m/>
    <m/>
    <m/>
    <m/>
    <m/>
    <m/>
    <m/>
    <m/>
    <m/>
    <m/>
    <m/>
    <m/>
    <m/>
    <m/>
    <m/>
    <m/>
    <m/>
    <m/>
    <m/>
    <m/>
    <m/>
    <m/>
    <m/>
    <m/>
    <s v="Protocol"/>
    <n v="0"/>
    <n v="0.48"/>
  </r>
  <r>
    <x v="1"/>
    <x v="15"/>
    <x v="0"/>
    <x v="29"/>
    <m/>
    <m/>
    <m/>
    <m/>
    <m/>
    <m/>
    <m/>
    <m/>
    <m/>
    <m/>
    <m/>
    <m/>
    <m/>
    <m/>
    <m/>
    <m/>
    <m/>
    <m/>
    <m/>
    <m/>
    <m/>
    <m/>
    <m/>
    <m/>
    <m/>
    <m/>
    <m/>
    <s v="Protocol"/>
    <n v="0"/>
    <n v="21.03"/>
  </r>
  <r>
    <x v="1"/>
    <x v="15"/>
    <x v="9"/>
    <x v="30"/>
    <m/>
    <m/>
    <m/>
    <m/>
    <m/>
    <m/>
    <m/>
    <m/>
    <m/>
    <m/>
    <m/>
    <m/>
    <m/>
    <m/>
    <m/>
    <m/>
    <m/>
    <m/>
    <m/>
    <m/>
    <m/>
    <m/>
    <m/>
    <m/>
    <m/>
    <m/>
    <m/>
    <s v="Protocol"/>
    <n v="0"/>
    <n v="0"/>
  </r>
  <r>
    <x v="1"/>
    <x v="15"/>
    <x v="8"/>
    <x v="34"/>
    <m/>
    <m/>
    <m/>
    <m/>
    <m/>
    <m/>
    <m/>
    <m/>
    <m/>
    <m/>
    <m/>
    <m/>
    <m/>
    <m/>
    <m/>
    <m/>
    <m/>
    <m/>
    <m/>
    <m/>
    <m/>
    <m/>
    <m/>
    <m/>
    <m/>
    <m/>
    <m/>
    <s v="Protocol"/>
    <n v="0"/>
    <n v="3.32"/>
  </r>
  <r>
    <x v="1"/>
    <x v="15"/>
    <x v="4"/>
    <x v="36"/>
    <m/>
    <m/>
    <m/>
    <m/>
    <m/>
    <m/>
    <m/>
    <m/>
    <m/>
    <m/>
    <m/>
    <m/>
    <m/>
    <m/>
    <m/>
    <m/>
    <m/>
    <m/>
    <m/>
    <m/>
    <m/>
    <m/>
    <m/>
    <m/>
    <m/>
    <m/>
    <m/>
    <s v="Protocol"/>
    <n v="0"/>
    <n v="12.96"/>
  </r>
  <r>
    <x v="1"/>
    <x v="15"/>
    <x v="10"/>
    <x v="38"/>
    <m/>
    <m/>
    <m/>
    <m/>
    <m/>
    <m/>
    <m/>
    <m/>
    <m/>
    <m/>
    <m/>
    <m/>
    <m/>
    <m/>
    <m/>
    <m/>
    <m/>
    <m/>
    <m/>
    <m/>
    <m/>
    <m/>
    <m/>
    <m/>
    <m/>
    <m/>
    <m/>
    <s v="Protocol"/>
    <n v="0"/>
    <n v="100.67"/>
  </r>
  <r>
    <x v="1"/>
    <x v="15"/>
    <x v="2"/>
    <x v="39"/>
    <m/>
    <m/>
    <m/>
    <m/>
    <m/>
    <m/>
    <m/>
    <m/>
    <m/>
    <m/>
    <m/>
    <m/>
    <m/>
    <m/>
    <m/>
    <m/>
    <m/>
    <m/>
    <m/>
    <m/>
    <m/>
    <m/>
    <m/>
    <m/>
    <m/>
    <m/>
    <m/>
    <s v="Protocol"/>
    <n v="0"/>
    <n v="0.02"/>
  </r>
  <r>
    <x v="1"/>
    <x v="15"/>
    <x v="10"/>
    <x v="40"/>
    <m/>
    <m/>
    <m/>
    <m/>
    <m/>
    <m/>
    <m/>
    <m/>
    <m/>
    <m/>
    <m/>
    <m/>
    <m/>
    <m/>
    <m/>
    <m/>
    <m/>
    <m/>
    <m/>
    <m/>
    <m/>
    <m/>
    <m/>
    <m/>
    <m/>
    <m/>
    <m/>
    <s v="Protocol"/>
    <n v="0"/>
    <n v="18.239999999999998"/>
  </r>
  <r>
    <x v="1"/>
    <x v="17"/>
    <x v="8"/>
    <x v="24"/>
    <m/>
    <m/>
    <m/>
    <m/>
    <m/>
    <m/>
    <m/>
    <m/>
    <m/>
    <m/>
    <m/>
    <m/>
    <m/>
    <m/>
    <m/>
    <m/>
    <m/>
    <m/>
    <m/>
    <m/>
    <m/>
    <m/>
    <m/>
    <m/>
    <m/>
    <m/>
    <m/>
    <s v="Protocol"/>
    <n v="0"/>
    <n v="27.13"/>
  </r>
  <r>
    <x v="1"/>
    <x v="17"/>
    <x v="8"/>
    <x v="25"/>
    <m/>
    <m/>
    <m/>
    <m/>
    <m/>
    <m/>
    <m/>
    <m/>
    <m/>
    <m/>
    <m/>
    <m/>
    <m/>
    <m/>
    <m/>
    <m/>
    <m/>
    <m/>
    <m/>
    <m/>
    <m/>
    <m/>
    <m/>
    <m/>
    <m/>
    <m/>
    <m/>
    <s v="Protocol"/>
    <n v="0"/>
    <n v="108"/>
  </r>
  <r>
    <x v="1"/>
    <x v="17"/>
    <x v="1"/>
    <x v="26"/>
    <m/>
    <m/>
    <m/>
    <m/>
    <m/>
    <m/>
    <m/>
    <m/>
    <m/>
    <m/>
    <m/>
    <m/>
    <m/>
    <m/>
    <m/>
    <m/>
    <m/>
    <m/>
    <m/>
    <m/>
    <m/>
    <m/>
    <m/>
    <m/>
    <m/>
    <m/>
    <m/>
    <s v="Protocol"/>
    <n v="0"/>
    <n v="61.76"/>
  </r>
  <r>
    <x v="1"/>
    <x v="17"/>
    <x v="1"/>
    <x v="28"/>
    <m/>
    <m/>
    <m/>
    <m/>
    <m/>
    <m/>
    <m/>
    <m/>
    <m/>
    <m/>
    <m/>
    <m/>
    <m/>
    <m/>
    <m/>
    <m/>
    <m/>
    <m/>
    <m/>
    <m/>
    <m/>
    <m/>
    <m/>
    <m/>
    <m/>
    <m/>
    <m/>
    <s v="Protocol"/>
    <n v="0"/>
    <n v="2.02"/>
  </r>
  <r>
    <x v="1"/>
    <x v="17"/>
    <x v="0"/>
    <x v="29"/>
    <m/>
    <m/>
    <m/>
    <m/>
    <m/>
    <m/>
    <m/>
    <m/>
    <m/>
    <m/>
    <m/>
    <m/>
    <m/>
    <m/>
    <m/>
    <m/>
    <m/>
    <m/>
    <m/>
    <m/>
    <m/>
    <m/>
    <m/>
    <m/>
    <m/>
    <m/>
    <m/>
    <s v="Protocol"/>
    <n v="0"/>
    <n v="28.58"/>
  </r>
  <r>
    <x v="1"/>
    <x v="17"/>
    <x v="9"/>
    <x v="30"/>
    <m/>
    <m/>
    <m/>
    <m/>
    <m/>
    <m/>
    <m/>
    <m/>
    <m/>
    <m/>
    <m/>
    <m/>
    <m/>
    <m/>
    <m/>
    <m/>
    <m/>
    <m/>
    <m/>
    <m/>
    <m/>
    <m/>
    <m/>
    <m/>
    <m/>
    <m/>
    <m/>
    <s v="Protocol"/>
    <n v="0"/>
    <n v="22.72"/>
  </r>
  <r>
    <x v="1"/>
    <x v="17"/>
    <x v="1"/>
    <x v="31"/>
    <m/>
    <m/>
    <m/>
    <m/>
    <m/>
    <m/>
    <m/>
    <m/>
    <m/>
    <m/>
    <m/>
    <m/>
    <m/>
    <m/>
    <m/>
    <m/>
    <m/>
    <m/>
    <m/>
    <m/>
    <m/>
    <m/>
    <m/>
    <m/>
    <m/>
    <m/>
    <m/>
    <s v="Protocol"/>
    <n v="0"/>
    <n v="0"/>
  </r>
  <r>
    <x v="1"/>
    <x v="17"/>
    <x v="4"/>
    <x v="32"/>
    <m/>
    <m/>
    <m/>
    <m/>
    <m/>
    <m/>
    <m/>
    <m/>
    <m/>
    <m/>
    <m/>
    <m/>
    <m/>
    <m/>
    <m/>
    <m/>
    <m/>
    <m/>
    <m/>
    <m/>
    <m/>
    <m/>
    <m/>
    <m/>
    <m/>
    <m/>
    <m/>
    <s v="Protocol"/>
    <n v="0"/>
    <n v="40.96"/>
  </r>
  <r>
    <x v="1"/>
    <x v="17"/>
    <x v="5"/>
    <x v="33"/>
    <m/>
    <m/>
    <m/>
    <m/>
    <m/>
    <m/>
    <m/>
    <m/>
    <m/>
    <m/>
    <m/>
    <m/>
    <m/>
    <m/>
    <m/>
    <m/>
    <m/>
    <m/>
    <m/>
    <m/>
    <m/>
    <m/>
    <m/>
    <m/>
    <m/>
    <m/>
    <m/>
    <s v="Protocol"/>
    <n v="0"/>
    <n v="11.47"/>
  </r>
  <r>
    <x v="1"/>
    <x v="17"/>
    <x v="8"/>
    <x v="34"/>
    <m/>
    <m/>
    <m/>
    <m/>
    <m/>
    <m/>
    <m/>
    <m/>
    <m/>
    <m/>
    <m/>
    <m/>
    <m/>
    <m/>
    <m/>
    <m/>
    <m/>
    <m/>
    <m/>
    <m/>
    <m/>
    <m/>
    <m/>
    <m/>
    <m/>
    <m/>
    <m/>
    <s v="Protocol"/>
    <n v="0"/>
    <n v="111.28"/>
  </r>
  <r>
    <x v="1"/>
    <x v="17"/>
    <x v="5"/>
    <x v="35"/>
    <m/>
    <m/>
    <m/>
    <m/>
    <m/>
    <m/>
    <m/>
    <m/>
    <m/>
    <m/>
    <m/>
    <m/>
    <m/>
    <m/>
    <m/>
    <m/>
    <m/>
    <m/>
    <m/>
    <m/>
    <m/>
    <m/>
    <m/>
    <m/>
    <m/>
    <m/>
    <m/>
    <s v="Protocol"/>
    <n v="0"/>
    <n v="4.6900000000000004"/>
  </r>
  <r>
    <x v="1"/>
    <x v="18"/>
    <x v="0"/>
    <x v="22"/>
    <m/>
    <m/>
    <m/>
    <m/>
    <m/>
    <m/>
    <m/>
    <m/>
    <m/>
    <m/>
    <m/>
    <m/>
    <m/>
    <m/>
    <m/>
    <m/>
    <m/>
    <m/>
    <m/>
    <m/>
    <m/>
    <m/>
    <m/>
    <m/>
    <m/>
    <m/>
    <m/>
    <s v="Protocol"/>
    <n v="0"/>
    <n v="3.07"/>
  </r>
  <r>
    <x v="1"/>
    <x v="18"/>
    <x v="8"/>
    <x v="25"/>
    <m/>
    <m/>
    <m/>
    <m/>
    <m/>
    <m/>
    <m/>
    <m/>
    <m/>
    <m/>
    <m/>
    <m/>
    <m/>
    <m/>
    <m/>
    <m/>
    <m/>
    <m/>
    <m/>
    <m/>
    <m/>
    <m/>
    <m/>
    <m/>
    <m/>
    <m/>
    <m/>
    <s v="Protocol"/>
    <n v="0"/>
    <n v="113.15"/>
  </r>
  <r>
    <x v="1"/>
    <x v="18"/>
    <x v="1"/>
    <x v="26"/>
    <m/>
    <m/>
    <m/>
    <m/>
    <m/>
    <m/>
    <m/>
    <m/>
    <m/>
    <m/>
    <m/>
    <m/>
    <m/>
    <m/>
    <m/>
    <m/>
    <m/>
    <m/>
    <m/>
    <m/>
    <m/>
    <m/>
    <m/>
    <m/>
    <m/>
    <m/>
    <m/>
    <s v="Protocol"/>
    <n v="0"/>
    <n v="121.81"/>
  </r>
  <r>
    <x v="1"/>
    <x v="18"/>
    <x v="1"/>
    <x v="28"/>
    <m/>
    <m/>
    <m/>
    <m/>
    <m/>
    <m/>
    <m/>
    <m/>
    <m/>
    <m/>
    <m/>
    <m/>
    <m/>
    <m/>
    <m/>
    <m/>
    <m/>
    <m/>
    <m/>
    <m/>
    <m/>
    <m/>
    <m/>
    <m/>
    <m/>
    <m/>
    <m/>
    <s v="Protocol"/>
    <n v="0"/>
    <n v="69.52"/>
  </r>
  <r>
    <x v="1"/>
    <x v="18"/>
    <x v="8"/>
    <x v="34"/>
    <m/>
    <m/>
    <m/>
    <m/>
    <m/>
    <m/>
    <m/>
    <m/>
    <m/>
    <m/>
    <m/>
    <m/>
    <m/>
    <m/>
    <m/>
    <m/>
    <m/>
    <m/>
    <m/>
    <m/>
    <m/>
    <m/>
    <m/>
    <m/>
    <m/>
    <m/>
    <m/>
    <s v="Protocol"/>
    <n v="0"/>
    <n v="50.39"/>
  </r>
  <r>
    <x v="1"/>
    <x v="18"/>
    <x v="5"/>
    <x v="35"/>
    <m/>
    <m/>
    <m/>
    <m/>
    <m/>
    <m/>
    <m/>
    <m/>
    <m/>
    <m/>
    <m/>
    <m/>
    <m/>
    <m/>
    <m/>
    <m/>
    <m/>
    <m/>
    <m/>
    <m/>
    <m/>
    <m/>
    <m/>
    <m/>
    <m/>
    <m/>
    <m/>
    <s v="Protocol"/>
    <n v="0"/>
    <n v="7.0000000000000007E-2"/>
  </r>
  <r>
    <x v="1"/>
    <x v="18"/>
    <x v="10"/>
    <x v="37"/>
    <m/>
    <m/>
    <m/>
    <m/>
    <m/>
    <m/>
    <m/>
    <m/>
    <m/>
    <m/>
    <m/>
    <m/>
    <m/>
    <m/>
    <m/>
    <m/>
    <m/>
    <m/>
    <m/>
    <m/>
    <m/>
    <m/>
    <m/>
    <m/>
    <m/>
    <m/>
    <m/>
    <s v="Protocol"/>
    <n v="0"/>
    <n v="3.24"/>
  </r>
  <r>
    <x v="1"/>
    <x v="18"/>
    <x v="10"/>
    <x v="38"/>
    <m/>
    <m/>
    <m/>
    <m/>
    <m/>
    <m/>
    <m/>
    <m/>
    <m/>
    <m/>
    <m/>
    <m/>
    <m/>
    <m/>
    <m/>
    <m/>
    <m/>
    <m/>
    <m/>
    <m/>
    <m/>
    <m/>
    <m/>
    <m/>
    <m/>
    <m/>
    <m/>
    <s v="Protocol"/>
    <n v="0"/>
    <n v="36.9"/>
  </r>
  <r>
    <x v="1"/>
    <x v="18"/>
    <x v="2"/>
    <x v="39"/>
    <m/>
    <m/>
    <m/>
    <m/>
    <m/>
    <m/>
    <m/>
    <m/>
    <m/>
    <m/>
    <m/>
    <m/>
    <m/>
    <m/>
    <m/>
    <m/>
    <m/>
    <m/>
    <m/>
    <m/>
    <m/>
    <m/>
    <m/>
    <m/>
    <m/>
    <m/>
    <m/>
    <s v="Protocol"/>
    <n v="0"/>
    <n v="3.17"/>
  </r>
  <r>
    <x v="1"/>
    <x v="18"/>
    <x v="10"/>
    <x v="40"/>
    <m/>
    <m/>
    <m/>
    <m/>
    <m/>
    <m/>
    <m/>
    <m/>
    <m/>
    <m/>
    <m/>
    <m/>
    <m/>
    <m/>
    <m/>
    <m/>
    <m/>
    <m/>
    <m/>
    <m/>
    <m/>
    <m/>
    <m/>
    <m/>
    <m/>
    <m/>
    <m/>
    <s v="Protocol"/>
    <n v="0"/>
    <n v="29.05"/>
  </r>
  <r>
    <x v="1"/>
    <x v="20"/>
    <x v="0"/>
    <x v="21"/>
    <m/>
    <m/>
    <m/>
    <m/>
    <m/>
    <m/>
    <m/>
    <m/>
    <m/>
    <m/>
    <m/>
    <m/>
    <m/>
    <m/>
    <m/>
    <m/>
    <m/>
    <m/>
    <m/>
    <m/>
    <m/>
    <m/>
    <m/>
    <m/>
    <m/>
    <m/>
    <m/>
    <s v="Protocol"/>
    <n v="0"/>
    <n v="0"/>
  </r>
  <r>
    <x v="1"/>
    <x v="20"/>
    <x v="8"/>
    <x v="24"/>
    <m/>
    <m/>
    <m/>
    <m/>
    <m/>
    <m/>
    <m/>
    <m/>
    <m/>
    <m/>
    <m/>
    <m/>
    <m/>
    <m/>
    <m/>
    <m/>
    <m/>
    <m/>
    <m/>
    <m/>
    <m/>
    <m/>
    <m/>
    <m/>
    <m/>
    <m/>
    <m/>
    <s v="Protocol"/>
    <n v="0"/>
    <n v="0"/>
  </r>
  <r>
    <x v="1"/>
    <x v="20"/>
    <x v="8"/>
    <x v="25"/>
    <m/>
    <m/>
    <m/>
    <m/>
    <m/>
    <m/>
    <m/>
    <m/>
    <m/>
    <m/>
    <m/>
    <m/>
    <m/>
    <m/>
    <m/>
    <m/>
    <m/>
    <m/>
    <m/>
    <m/>
    <m/>
    <m/>
    <m/>
    <m/>
    <m/>
    <m/>
    <m/>
    <s v="Protocol"/>
    <n v="0"/>
    <n v="0.1"/>
  </r>
  <r>
    <x v="1"/>
    <x v="20"/>
    <x v="1"/>
    <x v="28"/>
    <m/>
    <m/>
    <m/>
    <m/>
    <m/>
    <m/>
    <m/>
    <m/>
    <m/>
    <m/>
    <m/>
    <m/>
    <m/>
    <m/>
    <m/>
    <m/>
    <m/>
    <m/>
    <m/>
    <m/>
    <m/>
    <m/>
    <m/>
    <m/>
    <m/>
    <m/>
    <m/>
    <s v="Protocol"/>
    <n v="0"/>
    <n v="6.56"/>
  </r>
  <r>
    <x v="1"/>
    <x v="20"/>
    <x v="9"/>
    <x v="30"/>
    <m/>
    <m/>
    <m/>
    <m/>
    <m/>
    <m/>
    <m/>
    <m/>
    <m/>
    <m/>
    <m/>
    <m/>
    <m/>
    <m/>
    <m/>
    <m/>
    <m/>
    <m/>
    <m/>
    <m/>
    <m/>
    <m/>
    <m/>
    <m/>
    <m/>
    <m/>
    <m/>
    <s v="Protocol"/>
    <n v="0"/>
    <n v="29.54"/>
  </r>
  <r>
    <x v="1"/>
    <x v="20"/>
    <x v="1"/>
    <x v="31"/>
    <m/>
    <m/>
    <m/>
    <m/>
    <m/>
    <m/>
    <m/>
    <m/>
    <m/>
    <m/>
    <m/>
    <m/>
    <m/>
    <m/>
    <m/>
    <m/>
    <m/>
    <m/>
    <m/>
    <m/>
    <m/>
    <m/>
    <m/>
    <m/>
    <m/>
    <m/>
    <m/>
    <s v="Protocol"/>
    <n v="0"/>
    <n v="0"/>
  </r>
  <r>
    <x v="1"/>
    <x v="20"/>
    <x v="4"/>
    <x v="32"/>
    <m/>
    <m/>
    <m/>
    <m/>
    <m/>
    <m/>
    <m/>
    <m/>
    <m/>
    <m/>
    <m/>
    <m/>
    <m/>
    <m/>
    <m/>
    <m/>
    <m/>
    <m/>
    <m/>
    <m/>
    <m/>
    <m/>
    <m/>
    <m/>
    <m/>
    <m/>
    <m/>
    <s v="Protocol"/>
    <n v="0"/>
    <n v="27.26"/>
  </r>
  <r>
    <x v="1"/>
    <x v="20"/>
    <x v="5"/>
    <x v="33"/>
    <m/>
    <m/>
    <m/>
    <m/>
    <m/>
    <m/>
    <m/>
    <m/>
    <m/>
    <m/>
    <m/>
    <m/>
    <m/>
    <m/>
    <m/>
    <m/>
    <m/>
    <m/>
    <m/>
    <m/>
    <m/>
    <m/>
    <m/>
    <m/>
    <m/>
    <m/>
    <m/>
    <s v="Protocol"/>
    <n v="0"/>
    <n v="38.409999999999997"/>
  </r>
  <r>
    <x v="1"/>
    <x v="20"/>
    <x v="8"/>
    <x v="34"/>
    <m/>
    <m/>
    <m/>
    <m/>
    <m/>
    <m/>
    <m/>
    <m/>
    <m/>
    <m/>
    <m/>
    <m/>
    <m/>
    <m/>
    <m/>
    <m/>
    <m/>
    <m/>
    <m/>
    <m/>
    <m/>
    <m/>
    <m/>
    <m/>
    <m/>
    <m/>
    <m/>
    <s v="Protocol"/>
    <n v="0"/>
    <n v="71.349999999999994"/>
  </r>
  <r>
    <x v="1"/>
    <x v="20"/>
    <x v="5"/>
    <x v="35"/>
    <m/>
    <m/>
    <m/>
    <m/>
    <m/>
    <m/>
    <m/>
    <m/>
    <m/>
    <m/>
    <m/>
    <m/>
    <m/>
    <m/>
    <m/>
    <m/>
    <m/>
    <m/>
    <m/>
    <m/>
    <m/>
    <m/>
    <m/>
    <m/>
    <m/>
    <m/>
    <m/>
    <s v="Protocol"/>
    <n v="0"/>
    <n v="182.2"/>
  </r>
  <r>
    <x v="1"/>
    <x v="21"/>
    <x v="1"/>
    <x v="20"/>
    <m/>
    <m/>
    <m/>
    <m/>
    <m/>
    <m/>
    <m/>
    <m/>
    <m/>
    <m/>
    <m/>
    <m/>
    <m/>
    <m/>
    <m/>
    <m/>
    <m/>
    <m/>
    <m/>
    <m/>
    <m/>
    <m/>
    <m/>
    <m/>
    <m/>
    <m/>
    <m/>
    <s v="Protocol"/>
    <n v="0"/>
    <n v="2.81"/>
  </r>
  <r>
    <x v="1"/>
    <x v="21"/>
    <x v="0"/>
    <x v="23"/>
    <m/>
    <m/>
    <m/>
    <m/>
    <m/>
    <m/>
    <m/>
    <m/>
    <m/>
    <m/>
    <m/>
    <m/>
    <m/>
    <m/>
    <m/>
    <m/>
    <m/>
    <m/>
    <m/>
    <m/>
    <m/>
    <m/>
    <m/>
    <m/>
    <m/>
    <m/>
    <m/>
    <s v="Protocol"/>
    <n v="0"/>
    <n v="2.72"/>
  </r>
  <r>
    <x v="1"/>
    <x v="21"/>
    <x v="8"/>
    <x v="25"/>
    <m/>
    <m/>
    <m/>
    <m/>
    <m/>
    <m/>
    <m/>
    <m/>
    <m/>
    <m/>
    <m/>
    <m/>
    <m/>
    <m/>
    <m/>
    <m/>
    <m/>
    <m/>
    <m/>
    <m/>
    <m/>
    <m/>
    <m/>
    <m/>
    <m/>
    <m/>
    <m/>
    <s v="Protocol"/>
    <n v="0"/>
    <n v="0.09"/>
  </r>
  <r>
    <x v="1"/>
    <x v="21"/>
    <x v="1"/>
    <x v="28"/>
    <m/>
    <m/>
    <m/>
    <m/>
    <m/>
    <m/>
    <m/>
    <m/>
    <m/>
    <m/>
    <m/>
    <m/>
    <m/>
    <m/>
    <m/>
    <m/>
    <m/>
    <m/>
    <m/>
    <m/>
    <m/>
    <m/>
    <m/>
    <m/>
    <m/>
    <m/>
    <m/>
    <s v="Protocol"/>
    <n v="0"/>
    <n v="127.1"/>
  </r>
  <r>
    <x v="1"/>
    <x v="21"/>
    <x v="1"/>
    <x v="31"/>
    <m/>
    <m/>
    <m/>
    <m/>
    <m/>
    <m/>
    <m/>
    <m/>
    <m/>
    <m/>
    <m/>
    <m/>
    <m/>
    <m/>
    <m/>
    <m/>
    <m/>
    <m/>
    <m/>
    <m/>
    <m/>
    <m/>
    <m/>
    <m/>
    <m/>
    <m/>
    <m/>
    <s v="Protocol"/>
    <n v="0"/>
    <n v="89.33"/>
  </r>
  <r>
    <x v="1"/>
    <x v="21"/>
    <x v="4"/>
    <x v="32"/>
    <m/>
    <m/>
    <m/>
    <m/>
    <m/>
    <m/>
    <m/>
    <m/>
    <m/>
    <m/>
    <m/>
    <m/>
    <m/>
    <m/>
    <m/>
    <m/>
    <m/>
    <m/>
    <m/>
    <m/>
    <m/>
    <m/>
    <m/>
    <m/>
    <m/>
    <m/>
    <m/>
    <s v="Protocol"/>
    <n v="0"/>
    <n v="18.329999999999998"/>
  </r>
  <r>
    <x v="1"/>
    <x v="21"/>
    <x v="8"/>
    <x v="34"/>
    <m/>
    <m/>
    <m/>
    <m/>
    <m/>
    <m/>
    <m/>
    <m/>
    <m/>
    <m/>
    <m/>
    <m/>
    <m/>
    <m/>
    <m/>
    <m/>
    <m/>
    <m/>
    <m/>
    <m/>
    <m/>
    <m/>
    <m/>
    <m/>
    <m/>
    <m/>
    <m/>
    <s v="Protocol"/>
    <n v="0"/>
    <n v="69.44"/>
  </r>
  <r>
    <x v="1"/>
    <x v="23"/>
    <x v="0"/>
    <x v="22"/>
    <m/>
    <m/>
    <m/>
    <m/>
    <m/>
    <m/>
    <m/>
    <m/>
    <m/>
    <m/>
    <m/>
    <m/>
    <m/>
    <m/>
    <m/>
    <m/>
    <m/>
    <m/>
    <m/>
    <m/>
    <m/>
    <m/>
    <m/>
    <m/>
    <m/>
    <m/>
    <m/>
    <s v="Protocol"/>
    <n v="0"/>
    <n v="0"/>
  </r>
  <r>
    <x v="1"/>
    <x v="23"/>
    <x v="0"/>
    <x v="23"/>
    <m/>
    <m/>
    <m/>
    <m/>
    <m/>
    <m/>
    <m/>
    <m/>
    <m/>
    <m/>
    <m/>
    <m/>
    <m/>
    <m/>
    <m/>
    <m/>
    <m/>
    <m/>
    <m/>
    <m/>
    <m/>
    <m/>
    <m/>
    <m/>
    <m/>
    <m/>
    <m/>
    <s v="Protocol"/>
    <n v="0"/>
    <n v="0"/>
  </r>
  <r>
    <x v="1"/>
    <x v="23"/>
    <x v="8"/>
    <x v="24"/>
    <m/>
    <m/>
    <m/>
    <m/>
    <m/>
    <m/>
    <m/>
    <m/>
    <m/>
    <m/>
    <m/>
    <m/>
    <m/>
    <m/>
    <m/>
    <m/>
    <m/>
    <m/>
    <m/>
    <m/>
    <m/>
    <m/>
    <m/>
    <m/>
    <m/>
    <m/>
    <m/>
    <s v="Protocol"/>
    <n v="0"/>
    <n v="1.22"/>
  </r>
  <r>
    <x v="1"/>
    <x v="23"/>
    <x v="8"/>
    <x v="25"/>
    <m/>
    <m/>
    <m/>
    <m/>
    <m/>
    <m/>
    <m/>
    <m/>
    <m/>
    <m/>
    <m/>
    <m/>
    <m/>
    <m/>
    <m/>
    <m/>
    <m/>
    <m/>
    <m/>
    <m/>
    <m/>
    <m/>
    <m/>
    <m/>
    <m/>
    <m/>
    <m/>
    <s v="Protocol"/>
    <n v="0"/>
    <n v="156.6"/>
  </r>
  <r>
    <x v="1"/>
    <x v="23"/>
    <x v="1"/>
    <x v="26"/>
    <m/>
    <m/>
    <m/>
    <m/>
    <m/>
    <m/>
    <m/>
    <m/>
    <m/>
    <m/>
    <m/>
    <m/>
    <m/>
    <m/>
    <m/>
    <m/>
    <m/>
    <m/>
    <m/>
    <m/>
    <m/>
    <m/>
    <m/>
    <m/>
    <m/>
    <m/>
    <m/>
    <s v="Protocol"/>
    <n v="0"/>
    <n v="0.88"/>
  </r>
  <r>
    <x v="1"/>
    <x v="23"/>
    <x v="1"/>
    <x v="28"/>
    <m/>
    <m/>
    <m/>
    <m/>
    <m/>
    <m/>
    <m/>
    <m/>
    <m/>
    <m/>
    <m/>
    <m/>
    <m/>
    <m/>
    <m/>
    <m/>
    <m/>
    <m/>
    <m/>
    <m/>
    <m/>
    <m/>
    <m/>
    <m/>
    <m/>
    <m/>
    <m/>
    <s v="Protocol"/>
    <n v="0"/>
    <n v="9.35"/>
  </r>
  <r>
    <x v="1"/>
    <x v="23"/>
    <x v="0"/>
    <x v="29"/>
    <m/>
    <m/>
    <m/>
    <m/>
    <m/>
    <m/>
    <m/>
    <m/>
    <m/>
    <m/>
    <m/>
    <m/>
    <m/>
    <m/>
    <m/>
    <m/>
    <m/>
    <m/>
    <m/>
    <m/>
    <m/>
    <m/>
    <m/>
    <m/>
    <m/>
    <m/>
    <m/>
    <s v="Protocol"/>
    <n v="0"/>
    <n v="116.93"/>
  </r>
  <r>
    <x v="1"/>
    <x v="23"/>
    <x v="9"/>
    <x v="30"/>
    <m/>
    <m/>
    <m/>
    <m/>
    <m/>
    <m/>
    <m/>
    <m/>
    <m/>
    <m/>
    <m/>
    <m/>
    <m/>
    <m/>
    <m/>
    <m/>
    <m/>
    <m/>
    <m/>
    <m/>
    <m/>
    <m/>
    <m/>
    <m/>
    <m/>
    <m/>
    <m/>
    <s v="Protocol"/>
    <n v="0"/>
    <n v="1.61"/>
  </r>
  <r>
    <x v="1"/>
    <x v="23"/>
    <x v="1"/>
    <x v="31"/>
    <m/>
    <m/>
    <m/>
    <m/>
    <m/>
    <m/>
    <m/>
    <m/>
    <m/>
    <m/>
    <m/>
    <m/>
    <m/>
    <m/>
    <m/>
    <m/>
    <m/>
    <m/>
    <m/>
    <m/>
    <m/>
    <m/>
    <m/>
    <m/>
    <m/>
    <m/>
    <m/>
    <s v="Protocol"/>
    <n v="0"/>
    <n v="0.8"/>
  </r>
  <r>
    <x v="1"/>
    <x v="23"/>
    <x v="4"/>
    <x v="32"/>
    <m/>
    <m/>
    <m/>
    <m/>
    <m/>
    <m/>
    <m/>
    <m/>
    <m/>
    <m/>
    <m/>
    <m/>
    <m/>
    <m/>
    <m/>
    <m/>
    <m/>
    <m/>
    <m/>
    <m/>
    <m/>
    <m/>
    <m/>
    <m/>
    <m/>
    <m/>
    <m/>
    <s v="Protocol"/>
    <n v="0"/>
    <n v="467.34"/>
  </r>
  <r>
    <x v="1"/>
    <x v="23"/>
    <x v="5"/>
    <x v="33"/>
    <m/>
    <m/>
    <m/>
    <m/>
    <m/>
    <m/>
    <m/>
    <m/>
    <m/>
    <m/>
    <m/>
    <m/>
    <m/>
    <m/>
    <m/>
    <m/>
    <m/>
    <m/>
    <m/>
    <m/>
    <m/>
    <m/>
    <m/>
    <m/>
    <m/>
    <m/>
    <m/>
    <s v="Protocol"/>
    <n v="0"/>
    <n v="2.74"/>
  </r>
  <r>
    <x v="1"/>
    <x v="23"/>
    <x v="8"/>
    <x v="34"/>
    <m/>
    <m/>
    <m/>
    <m/>
    <m/>
    <m/>
    <m/>
    <m/>
    <m/>
    <m/>
    <m/>
    <m/>
    <m/>
    <m/>
    <m/>
    <m/>
    <m/>
    <m/>
    <m/>
    <m/>
    <m/>
    <m/>
    <m/>
    <m/>
    <m/>
    <m/>
    <m/>
    <s v="Protocol"/>
    <n v="0"/>
    <n v="104.42"/>
  </r>
  <r>
    <x v="1"/>
    <x v="24"/>
    <x v="0"/>
    <x v="23"/>
    <m/>
    <m/>
    <m/>
    <m/>
    <m/>
    <m/>
    <m/>
    <m/>
    <m/>
    <m/>
    <m/>
    <m/>
    <m/>
    <m/>
    <m/>
    <m/>
    <m/>
    <m/>
    <m/>
    <m/>
    <m/>
    <m/>
    <m/>
    <m/>
    <m/>
    <m/>
    <m/>
    <s v="Protocol"/>
    <n v="0"/>
    <n v="6.51"/>
  </r>
  <r>
    <x v="1"/>
    <x v="24"/>
    <x v="8"/>
    <x v="24"/>
    <m/>
    <m/>
    <m/>
    <m/>
    <m/>
    <m/>
    <m/>
    <m/>
    <m/>
    <m/>
    <m/>
    <m/>
    <m/>
    <m/>
    <m/>
    <m/>
    <m/>
    <m/>
    <m/>
    <m/>
    <m/>
    <m/>
    <m/>
    <m/>
    <m/>
    <m/>
    <m/>
    <s v="Protocol"/>
    <n v="0"/>
    <n v="1.28"/>
  </r>
  <r>
    <x v="1"/>
    <x v="24"/>
    <x v="8"/>
    <x v="25"/>
    <m/>
    <m/>
    <m/>
    <m/>
    <m/>
    <m/>
    <m/>
    <m/>
    <m/>
    <m/>
    <m/>
    <m/>
    <m/>
    <m/>
    <m/>
    <m/>
    <m/>
    <m/>
    <m/>
    <m/>
    <m/>
    <m/>
    <m/>
    <m/>
    <m/>
    <m/>
    <m/>
    <s v="Protocol"/>
    <n v="0"/>
    <n v="0.05"/>
  </r>
  <r>
    <x v="1"/>
    <x v="24"/>
    <x v="1"/>
    <x v="26"/>
    <m/>
    <m/>
    <m/>
    <m/>
    <m/>
    <m/>
    <m/>
    <m/>
    <m/>
    <m/>
    <m/>
    <m/>
    <m/>
    <m/>
    <m/>
    <m/>
    <m/>
    <m/>
    <m/>
    <m/>
    <m/>
    <m/>
    <m/>
    <m/>
    <m/>
    <m/>
    <m/>
    <s v="Protocol"/>
    <n v="0"/>
    <n v="316.95"/>
  </r>
  <r>
    <x v="1"/>
    <x v="24"/>
    <x v="1"/>
    <x v="28"/>
    <m/>
    <m/>
    <m/>
    <m/>
    <m/>
    <m/>
    <m/>
    <m/>
    <m/>
    <m/>
    <m/>
    <m/>
    <m/>
    <m/>
    <m/>
    <m/>
    <m/>
    <m/>
    <m/>
    <m/>
    <m/>
    <m/>
    <m/>
    <m/>
    <m/>
    <m/>
    <m/>
    <s v="Protocol"/>
    <n v="0"/>
    <n v="17.809999999999999"/>
  </r>
  <r>
    <x v="1"/>
    <x v="24"/>
    <x v="1"/>
    <x v="31"/>
    <m/>
    <m/>
    <m/>
    <m/>
    <m/>
    <m/>
    <m/>
    <m/>
    <m/>
    <m/>
    <m/>
    <m/>
    <m/>
    <m/>
    <m/>
    <m/>
    <m/>
    <m/>
    <m/>
    <m/>
    <m/>
    <m/>
    <m/>
    <m/>
    <m/>
    <m/>
    <m/>
    <s v="Protocol"/>
    <n v="0"/>
    <n v="219.07"/>
  </r>
  <r>
    <x v="1"/>
    <x v="24"/>
    <x v="5"/>
    <x v="33"/>
    <m/>
    <m/>
    <m/>
    <m/>
    <m/>
    <m/>
    <m/>
    <m/>
    <m/>
    <m/>
    <m/>
    <m/>
    <m/>
    <m/>
    <m/>
    <m/>
    <m/>
    <m/>
    <m/>
    <m/>
    <m/>
    <m/>
    <m/>
    <m/>
    <m/>
    <m/>
    <m/>
    <s v="Protocol"/>
    <n v="0"/>
    <n v="17.87"/>
  </r>
  <r>
    <x v="1"/>
    <x v="24"/>
    <x v="8"/>
    <x v="34"/>
    <m/>
    <m/>
    <m/>
    <m/>
    <m/>
    <m/>
    <m/>
    <m/>
    <m/>
    <m/>
    <m/>
    <m/>
    <m/>
    <m/>
    <m/>
    <m/>
    <m/>
    <m/>
    <m/>
    <m/>
    <m/>
    <m/>
    <m/>
    <m/>
    <m/>
    <m/>
    <m/>
    <s v="Protocol"/>
    <n v="0"/>
    <n v="45.11"/>
  </r>
  <r>
    <x v="1"/>
    <x v="24"/>
    <x v="4"/>
    <x v="36"/>
    <m/>
    <m/>
    <m/>
    <m/>
    <m/>
    <m/>
    <m/>
    <m/>
    <m/>
    <m/>
    <m/>
    <m/>
    <m/>
    <m/>
    <m/>
    <m/>
    <m/>
    <m/>
    <m/>
    <m/>
    <m/>
    <m/>
    <m/>
    <m/>
    <m/>
    <m/>
    <m/>
    <s v="Protocol"/>
    <n v="0"/>
    <n v="1.91"/>
  </r>
  <r>
    <x v="1"/>
    <x v="24"/>
    <x v="10"/>
    <x v="37"/>
    <m/>
    <m/>
    <m/>
    <m/>
    <m/>
    <m/>
    <m/>
    <m/>
    <m/>
    <m/>
    <m/>
    <m/>
    <m/>
    <m/>
    <m/>
    <m/>
    <m/>
    <m/>
    <m/>
    <m/>
    <m/>
    <m/>
    <m/>
    <m/>
    <m/>
    <m/>
    <m/>
    <s v="Protocol"/>
    <n v="0"/>
    <n v="11.34"/>
  </r>
  <r>
    <x v="1"/>
    <x v="24"/>
    <x v="10"/>
    <x v="38"/>
    <m/>
    <m/>
    <m/>
    <m/>
    <m/>
    <m/>
    <m/>
    <m/>
    <m/>
    <m/>
    <m/>
    <m/>
    <m/>
    <m/>
    <m/>
    <m/>
    <m/>
    <m/>
    <m/>
    <m/>
    <m/>
    <m/>
    <m/>
    <m/>
    <m/>
    <m/>
    <m/>
    <s v="Protocol"/>
    <n v="0"/>
    <n v="28.15"/>
  </r>
  <r>
    <x v="1"/>
    <x v="24"/>
    <x v="2"/>
    <x v="39"/>
    <m/>
    <m/>
    <m/>
    <m/>
    <m/>
    <m/>
    <m/>
    <m/>
    <m/>
    <m/>
    <m/>
    <m/>
    <m/>
    <m/>
    <m/>
    <m/>
    <m/>
    <m/>
    <m/>
    <m/>
    <m/>
    <m/>
    <m/>
    <m/>
    <m/>
    <m/>
    <m/>
    <s v="Protocol"/>
    <n v="0"/>
    <n v="29.14"/>
  </r>
  <r>
    <x v="1"/>
    <x v="26"/>
    <x v="1"/>
    <x v="20"/>
    <m/>
    <m/>
    <m/>
    <m/>
    <m/>
    <m/>
    <m/>
    <m/>
    <m/>
    <m/>
    <m/>
    <m/>
    <m/>
    <m/>
    <m/>
    <m/>
    <m/>
    <m/>
    <m/>
    <m/>
    <m/>
    <m/>
    <m/>
    <m/>
    <m/>
    <m/>
    <m/>
    <s v="Protocol"/>
    <n v="0"/>
    <n v="2.16"/>
  </r>
  <r>
    <x v="1"/>
    <x v="26"/>
    <x v="0"/>
    <x v="21"/>
    <m/>
    <m/>
    <m/>
    <m/>
    <m/>
    <m/>
    <m/>
    <m/>
    <m/>
    <m/>
    <m/>
    <m/>
    <m/>
    <m/>
    <m/>
    <m/>
    <m/>
    <m/>
    <m/>
    <m/>
    <m/>
    <m/>
    <m/>
    <m/>
    <m/>
    <m/>
    <m/>
    <s v="Protocol"/>
    <n v="0"/>
    <n v="0.02"/>
  </r>
  <r>
    <x v="1"/>
    <x v="26"/>
    <x v="0"/>
    <x v="22"/>
    <m/>
    <m/>
    <m/>
    <m/>
    <m/>
    <m/>
    <m/>
    <m/>
    <m/>
    <m/>
    <m/>
    <m/>
    <m/>
    <m/>
    <m/>
    <m/>
    <m/>
    <m/>
    <m/>
    <m/>
    <m/>
    <m/>
    <m/>
    <m/>
    <m/>
    <m/>
    <m/>
    <s v="Protocol"/>
    <n v="0"/>
    <n v="0"/>
  </r>
  <r>
    <x v="1"/>
    <x v="26"/>
    <x v="8"/>
    <x v="24"/>
    <m/>
    <m/>
    <m/>
    <m/>
    <m/>
    <m/>
    <m/>
    <m/>
    <m/>
    <m/>
    <m/>
    <m/>
    <m/>
    <m/>
    <m/>
    <m/>
    <m/>
    <m/>
    <m/>
    <m/>
    <m/>
    <m/>
    <m/>
    <m/>
    <m/>
    <m/>
    <m/>
    <s v="Protocol"/>
    <n v="0"/>
    <n v="3.25"/>
  </r>
  <r>
    <x v="1"/>
    <x v="26"/>
    <x v="8"/>
    <x v="25"/>
    <m/>
    <m/>
    <m/>
    <m/>
    <m/>
    <m/>
    <m/>
    <m/>
    <m/>
    <m/>
    <m/>
    <m/>
    <m/>
    <m/>
    <m/>
    <m/>
    <m/>
    <m/>
    <m/>
    <m/>
    <m/>
    <m/>
    <m/>
    <m/>
    <m/>
    <m/>
    <m/>
    <s v="Protocol"/>
    <n v="0"/>
    <n v="288.11"/>
  </r>
  <r>
    <x v="1"/>
    <x v="26"/>
    <x v="1"/>
    <x v="26"/>
    <m/>
    <m/>
    <m/>
    <m/>
    <m/>
    <m/>
    <m/>
    <m/>
    <m/>
    <m/>
    <m/>
    <m/>
    <m/>
    <m/>
    <m/>
    <m/>
    <m/>
    <m/>
    <m/>
    <m/>
    <m/>
    <m/>
    <m/>
    <m/>
    <m/>
    <m/>
    <m/>
    <s v="Protocol"/>
    <n v="0"/>
    <n v="3.62"/>
  </r>
  <r>
    <x v="1"/>
    <x v="26"/>
    <x v="8"/>
    <x v="27"/>
    <m/>
    <m/>
    <m/>
    <m/>
    <m/>
    <m/>
    <m/>
    <m/>
    <m/>
    <m/>
    <m/>
    <m/>
    <m/>
    <m/>
    <m/>
    <m/>
    <m/>
    <m/>
    <m/>
    <m/>
    <m/>
    <m/>
    <m/>
    <m/>
    <m/>
    <m/>
    <m/>
    <s v="Protocol"/>
    <n v="0"/>
    <n v="0"/>
  </r>
  <r>
    <x v="1"/>
    <x v="26"/>
    <x v="1"/>
    <x v="28"/>
    <m/>
    <m/>
    <m/>
    <m/>
    <m/>
    <m/>
    <m/>
    <m/>
    <m/>
    <m/>
    <m/>
    <m/>
    <m/>
    <m/>
    <m/>
    <m/>
    <m/>
    <m/>
    <m/>
    <m/>
    <m/>
    <m/>
    <m/>
    <m/>
    <m/>
    <m/>
    <m/>
    <s v="Protocol"/>
    <n v="0"/>
    <n v="5.64"/>
  </r>
  <r>
    <x v="1"/>
    <x v="26"/>
    <x v="0"/>
    <x v="29"/>
    <m/>
    <m/>
    <m/>
    <m/>
    <m/>
    <m/>
    <m/>
    <m/>
    <m/>
    <m/>
    <m/>
    <m/>
    <m/>
    <m/>
    <m/>
    <m/>
    <m/>
    <m/>
    <m/>
    <m/>
    <m/>
    <m/>
    <m/>
    <m/>
    <m/>
    <m/>
    <m/>
    <s v="Protocol"/>
    <n v="0"/>
    <n v="27.92"/>
  </r>
  <r>
    <x v="1"/>
    <x v="26"/>
    <x v="9"/>
    <x v="30"/>
    <m/>
    <m/>
    <m/>
    <m/>
    <m/>
    <m/>
    <m/>
    <m/>
    <m/>
    <m/>
    <m/>
    <m/>
    <m/>
    <m/>
    <m/>
    <m/>
    <m/>
    <m/>
    <m/>
    <m/>
    <m/>
    <m/>
    <m/>
    <m/>
    <m/>
    <m/>
    <m/>
    <s v="Protocol"/>
    <n v="0"/>
    <n v="78.180000000000007"/>
  </r>
  <r>
    <x v="1"/>
    <x v="26"/>
    <x v="1"/>
    <x v="31"/>
    <m/>
    <m/>
    <m/>
    <m/>
    <m/>
    <m/>
    <m/>
    <m/>
    <m/>
    <m/>
    <m/>
    <m/>
    <m/>
    <m/>
    <m/>
    <m/>
    <m/>
    <m/>
    <m/>
    <m/>
    <m/>
    <m/>
    <m/>
    <m/>
    <m/>
    <m/>
    <m/>
    <s v="Protocol"/>
    <n v="0"/>
    <n v="1.72"/>
  </r>
  <r>
    <x v="1"/>
    <x v="26"/>
    <x v="4"/>
    <x v="32"/>
    <m/>
    <m/>
    <m/>
    <m/>
    <m/>
    <m/>
    <m/>
    <m/>
    <m/>
    <m/>
    <m/>
    <m/>
    <m/>
    <m/>
    <m/>
    <m/>
    <m/>
    <m/>
    <m/>
    <m/>
    <m/>
    <m/>
    <m/>
    <m/>
    <m/>
    <m/>
    <m/>
    <s v="Protocol"/>
    <n v="0"/>
    <n v="0.32"/>
  </r>
  <r>
    <x v="1"/>
    <x v="26"/>
    <x v="5"/>
    <x v="33"/>
    <m/>
    <m/>
    <m/>
    <m/>
    <m/>
    <m/>
    <m/>
    <m/>
    <m/>
    <m/>
    <m/>
    <m/>
    <m/>
    <m/>
    <m/>
    <m/>
    <m/>
    <m/>
    <m/>
    <m/>
    <m/>
    <m/>
    <m/>
    <m/>
    <m/>
    <m/>
    <m/>
    <s v="Protocol"/>
    <n v="0"/>
    <n v="31.72"/>
  </r>
  <r>
    <x v="1"/>
    <x v="26"/>
    <x v="8"/>
    <x v="34"/>
    <m/>
    <m/>
    <m/>
    <m/>
    <m/>
    <m/>
    <m/>
    <m/>
    <m/>
    <m/>
    <m/>
    <m/>
    <m/>
    <m/>
    <m/>
    <m/>
    <m/>
    <m/>
    <m/>
    <m/>
    <m/>
    <m/>
    <m/>
    <m/>
    <m/>
    <m/>
    <m/>
    <s v="Protocol"/>
    <n v="0"/>
    <n v="104.47"/>
  </r>
  <r>
    <x v="1"/>
    <x v="28"/>
    <x v="8"/>
    <x v="24"/>
    <m/>
    <m/>
    <m/>
    <m/>
    <m/>
    <m/>
    <m/>
    <m/>
    <m/>
    <m/>
    <m/>
    <m/>
    <m/>
    <m/>
    <m/>
    <m/>
    <m/>
    <m/>
    <m/>
    <m/>
    <m/>
    <m/>
    <m/>
    <m/>
    <m/>
    <m/>
    <m/>
    <s v="Protocol"/>
    <n v="0"/>
    <n v="0.1"/>
  </r>
  <r>
    <x v="1"/>
    <x v="28"/>
    <x v="8"/>
    <x v="25"/>
    <m/>
    <m/>
    <m/>
    <m/>
    <m/>
    <m/>
    <m/>
    <m/>
    <m/>
    <m/>
    <m/>
    <m/>
    <m/>
    <m/>
    <m/>
    <m/>
    <m/>
    <m/>
    <m/>
    <m/>
    <m/>
    <m/>
    <m/>
    <m/>
    <m/>
    <m/>
    <m/>
    <s v="Protocol"/>
    <n v="0"/>
    <n v="374.21"/>
  </r>
  <r>
    <x v="1"/>
    <x v="28"/>
    <x v="8"/>
    <x v="27"/>
    <m/>
    <m/>
    <m/>
    <m/>
    <m/>
    <m/>
    <m/>
    <m/>
    <m/>
    <m/>
    <m/>
    <m/>
    <m/>
    <m/>
    <m/>
    <m/>
    <m/>
    <m/>
    <m/>
    <m/>
    <m/>
    <m/>
    <m/>
    <m/>
    <m/>
    <m/>
    <m/>
    <s v="Protocol"/>
    <n v="0"/>
    <n v="0.14000000000000001"/>
  </r>
  <r>
    <x v="1"/>
    <x v="28"/>
    <x v="1"/>
    <x v="28"/>
    <m/>
    <m/>
    <m/>
    <m/>
    <m/>
    <m/>
    <m/>
    <m/>
    <m/>
    <m/>
    <m/>
    <m/>
    <m/>
    <m/>
    <m/>
    <m/>
    <m/>
    <m/>
    <m/>
    <m/>
    <m/>
    <m/>
    <m/>
    <m/>
    <m/>
    <m/>
    <m/>
    <s v="Protocol"/>
    <n v="0"/>
    <n v="7.49"/>
  </r>
  <r>
    <x v="1"/>
    <x v="28"/>
    <x v="0"/>
    <x v="29"/>
    <m/>
    <m/>
    <m/>
    <m/>
    <m/>
    <m/>
    <m/>
    <m/>
    <m/>
    <m/>
    <m/>
    <m/>
    <m/>
    <m/>
    <m/>
    <m/>
    <m/>
    <m/>
    <m/>
    <m/>
    <m/>
    <m/>
    <m/>
    <m/>
    <m/>
    <m/>
    <m/>
    <s v="Protocol"/>
    <n v="0"/>
    <n v="69.87"/>
  </r>
  <r>
    <x v="1"/>
    <x v="28"/>
    <x v="9"/>
    <x v="30"/>
    <m/>
    <m/>
    <m/>
    <m/>
    <m/>
    <m/>
    <m/>
    <m/>
    <m/>
    <m/>
    <m/>
    <m/>
    <m/>
    <m/>
    <m/>
    <m/>
    <m/>
    <m/>
    <m/>
    <m/>
    <m/>
    <m/>
    <m/>
    <m/>
    <m/>
    <m/>
    <m/>
    <s v="Protocol"/>
    <n v="0"/>
    <n v="121.08"/>
  </r>
  <r>
    <x v="1"/>
    <x v="28"/>
    <x v="1"/>
    <x v="31"/>
    <m/>
    <m/>
    <m/>
    <m/>
    <m/>
    <m/>
    <m/>
    <m/>
    <m/>
    <m/>
    <m/>
    <m/>
    <m/>
    <m/>
    <m/>
    <m/>
    <m/>
    <m/>
    <m/>
    <m/>
    <m/>
    <m/>
    <m/>
    <m/>
    <m/>
    <m/>
    <m/>
    <s v="Protocol"/>
    <n v="0"/>
    <n v="30.15"/>
  </r>
  <r>
    <x v="1"/>
    <x v="28"/>
    <x v="4"/>
    <x v="32"/>
    <m/>
    <m/>
    <m/>
    <m/>
    <m/>
    <m/>
    <m/>
    <m/>
    <m/>
    <m/>
    <m/>
    <m/>
    <m/>
    <m/>
    <m/>
    <m/>
    <m/>
    <m/>
    <m/>
    <m/>
    <m/>
    <m/>
    <m/>
    <m/>
    <m/>
    <m/>
    <m/>
    <s v="Protocol"/>
    <n v="0"/>
    <n v="11.78"/>
  </r>
  <r>
    <x v="1"/>
    <x v="28"/>
    <x v="5"/>
    <x v="33"/>
    <m/>
    <m/>
    <m/>
    <m/>
    <m/>
    <m/>
    <m/>
    <m/>
    <m/>
    <m/>
    <m/>
    <m/>
    <m/>
    <m/>
    <m/>
    <m/>
    <m/>
    <m/>
    <m/>
    <m/>
    <m/>
    <m/>
    <m/>
    <m/>
    <m/>
    <m/>
    <m/>
    <s v="Protocol"/>
    <n v="0"/>
    <n v="5.8"/>
  </r>
  <r>
    <x v="1"/>
    <x v="28"/>
    <x v="8"/>
    <x v="34"/>
    <m/>
    <m/>
    <m/>
    <m/>
    <m/>
    <m/>
    <m/>
    <m/>
    <m/>
    <m/>
    <m/>
    <m/>
    <m/>
    <m/>
    <m/>
    <m/>
    <m/>
    <m/>
    <m/>
    <m/>
    <m/>
    <m/>
    <m/>
    <m/>
    <m/>
    <m/>
    <m/>
    <s v="Protocol"/>
    <n v="0"/>
    <n v="44.64"/>
  </r>
  <r>
    <x v="1"/>
    <x v="29"/>
    <x v="0"/>
    <x v="23"/>
    <m/>
    <m/>
    <m/>
    <m/>
    <m/>
    <m/>
    <m/>
    <m/>
    <m/>
    <m/>
    <m/>
    <m/>
    <m/>
    <m/>
    <m/>
    <m/>
    <m/>
    <m/>
    <m/>
    <m/>
    <m/>
    <m/>
    <m/>
    <m/>
    <m/>
    <m/>
    <m/>
    <s v="Protocol"/>
    <n v="0"/>
    <n v="7.45"/>
  </r>
  <r>
    <x v="1"/>
    <x v="29"/>
    <x v="8"/>
    <x v="24"/>
    <m/>
    <m/>
    <m/>
    <m/>
    <m/>
    <m/>
    <m/>
    <m/>
    <m/>
    <m/>
    <m/>
    <m/>
    <m/>
    <m/>
    <m/>
    <m/>
    <m/>
    <m/>
    <m/>
    <m/>
    <m/>
    <m/>
    <m/>
    <m/>
    <m/>
    <m/>
    <m/>
    <s v="Protocol"/>
    <n v="0"/>
    <n v="1.49"/>
  </r>
  <r>
    <x v="1"/>
    <x v="29"/>
    <x v="8"/>
    <x v="25"/>
    <m/>
    <m/>
    <m/>
    <m/>
    <m/>
    <m/>
    <m/>
    <m/>
    <m/>
    <m/>
    <m/>
    <m/>
    <m/>
    <m/>
    <m/>
    <m/>
    <m/>
    <m/>
    <m/>
    <m/>
    <m/>
    <m/>
    <m/>
    <m/>
    <m/>
    <m/>
    <m/>
    <s v="Protocol"/>
    <n v="0"/>
    <n v="186.68"/>
  </r>
  <r>
    <x v="1"/>
    <x v="29"/>
    <x v="1"/>
    <x v="26"/>
    <m/>
    <m/>
    <m/>
    <m/>
    <m/>
    <m/>
    <m/>
    <m/>
    <m/>
    <m/>
    <m/>
    <m/>
    <m/>
    <m/>
    <m/>
    <m/>
    <m/>
    <m/>
    <m/>
    <m/>
    <m/>
    <m/>
    <m/>
    <m/>
    <m/>
    <m/>
    <m/>
    <s v="Protocol"/>
    <n v="0"/>
    <n v="0"/>
  </r>
  <r>
    <x v="1"/>
    <x v="29"/>
    <x v="1"/>
    <x v="28"/>
    <m/>
    <m/>
    <m/>
    <m/>
    <m/>
    <m/>
    <m/>
    <m/>
    <m/>
    <m/>
    <m/>
    <m/>
    <m/>
    <m/>
    <m/>
    <m/>
    <m/>
    <m/>
    <m/>
    <m/>
    <m/>
    <m/>
    <m/>
    <m/>
    <m/>
    <m/>
    <m/>
    <s v="Protocol"/>
    <n v="0"/>
    <n v="0"/>
  </r>
  <r>
    <x v="1"/>
    <x v="29"/>
    <x v="0"/>
    <x v="29"/>
    <m/>
    <m/>
    <m/>
    <m/>
    <m/>
    <m/>
    <m/>
    <m/>
    <m/>
    <m/>
    <m/>
    <m/>
    <m/>
    <m/>
    <m/>
    <m/>
    <m/>
    <m/>
    <m/>
    <m/>
    <m/>
    <m/>
    <m/>
    <m/>
    <m/>
    <m/>
    <m/>
    <s v="Protocol"/>
    <n v="0"/>
    <n v="5.95"/>
  </r>
  <r>
    <x v="1"/>
    <x v="29"/>
    <x v="9"/>
    <x v="30"/>
    <m/>
    <m/>
    <m/>
    <m/>
    <m/>
    <m/>
    <m/>
    <m/>
    <m/>
    <m/>
    <m/>
    <m/>
    <m/>
    <m/>
    <m/>
    <m/>
    <m/>
    <m/>
    <m/>
    <m/>
    <m/>
    <m/>
    <m/>
    <m/>
    <m/>
    <m/>
    <m/>
    <s v="Protocol"/>
    <n v="0"/>
    <n v="27.75"/>
  </r>
  <r>
    <x v="1"/>
    <x v="29"/>
    <x v="1"/>
    <x v="31"/>
    <m/>
    <m/>
    <m/>
    <m/>
    <m/>
    <m/>
    <m/>
    <m/>
    <m/>
    <m/>
    <m/>
    <m/>
    <m/>
    <m/>
    <m/>
    <m/>
    <m/>
    <m/>
    <m/>
    <m/>
    <m/>
    <m/>
    <m/>
    <m/>
    <m/>
    <m/>
    <m/>
    <s v="Protocol"/>
    <n v="0"/>
    <n v="0.01"/>
  </r>
  <r>
    <x v="1"/>
    <x v="29"/>
    <x v="4"/>
    <x v="32"/>
    <m/>
    <m/>
    <m/>
    <m/>
    <m/>
    <m/>
    <m/>
    <m/>
    <m/>
    <m/>
    <m/>
    <m/>
    <m/>
    <m/>
    <m/>
    <m/>
    <m/>
    <m/>
    <m/>
    <m/>
    <m/>
    <m/>
    <m/>
    <m/>
    <m/>
    <m/>
    <m/>
    <s v="Protocol"/>
    <n v="0"/>
    <n v="0"/>
  </r>
  <r>
    <x v="1"/>
    <x v="29"/>
    <x v="5"/>
    <x v="33"/>
    <m/>
    <m/>
    <m/>
    <m/>
    <m/>
    <m/>
    <m/>
    <m/>
    <m/>
    <m/>
    <m/>
    <m/>
    <m/>
    <m/>
    <m/>
    <m/>
    <m/>
    <m/>
    <m/>
    <m/>
    <m/>
    <m/>
    <m/>
    <m/>
    <m/>
    <m/>
    <m/>
    <s v="Protocol"/>
    <n v="0"/>
    <n v="79.040000000000006"/>
  </r>
  <r>
    <x v="1"/>
    <x v="29"/>
    <x v="8"/>
    <x v="34"/>
    <m/>
    <m/>
    <m/>
    <m/>
    <m/>
    <m/>
    <m/>
    <m/>
    <m/>
    <m/>
    <m/>
    <m/>
    <m/>
    <m/>
    <m/>
    <m/>
    <m/>
    <m/>
    <m/>
    <m/>
    <m/>
    <m/>
    <m/>
    <m/>
    <m/>
    <m/>
    <m/>
    <s v="Protocol"/>
    <n v="0"/>
    <n v="54.49"/>
  </r>
  <r>
    <x v="1"/>
    <x v="29"/>
    <x v="5"/>
    <x v="35"/>
    <m/>
    <m/>
    <m/>
    <m/>
    <m/>
    <m/>
    <m/>
    <m/>
    <m/>
    <m/>
    <m/>
    <m/>
    <m/>
    <m/>
    <m/>
    <m/>
    <m/>
    <m/>
    <m/>
    <m/>
    <m/>
    <m/>
    <m/>
    <m/>
    <m/>
    <m/>
    <m/>
    <s v="Protocol"/>
    <n v="0"/>
    <n v="1.21"/>
  </r>
  <r>
    <x v="2"/>
    <x v="1"/>
    <x v="1"/>
    <x v="41"/>
    <m/>
    <m/>
    <m/>
    <m/>
    <m/>
    <m/>
    <m/>
    <m/>
    <m/>
    <m/>
    <m/>
    <m/>
    <m/>
    <m/>
    <m/>
    <m/>
    <m/>
    <m/>
    <m/>
    <m/>
    <m/>
    <m/>
    <m/>
    <m/>
    <m/>
    <m/>
    <m/>
    <s v="PlannedLoss"/>
    <n v="14.7"/>
    <n v="0"/>
  </r>
  <r>
    <x v="2"/>
    <x v="1"/>
    <x v="2"/>
    <x v="42"/>
    <m/>
    <m/>
    <m/>
    <m/>
    <m/>
    <m/>
    <m/>
    <m/>
    <m/>
    <m/>
    <m/>
    <m/>
    <m/>
    <m/>
    <m/>
    <m/>
    <m/>
    <m/>
    <m/>
    <m/>
    <m/>
    <m/>
    <m/>
    <m/>
    <m/>
    <m/>
    <m/>
    <s v="PlannedLoss"/>
    <n v="26.17"/>
    <n v="0"/>
  </r>
  <r>
    <x v="2"/>
    <x v="1"/>
    <x v="2"/>
    <x v="43"/>
    <m/>
    <m/>
    <m/>
    <m/>
    <m/>
    <m/>
    <m/>
    <m/>
    <m/>
    <m/>
    <m/>
    <m/>
    <m/>
    <m/>
    <m/>
    <m/>
    <m/>
    <m/>
    <m/>
    <m/>
    <m/>
    <m/>
    <m/>
    <m/>
    <m/>
    <m/>
    <m/>
    <s v="PlannedLoss"/>
    <n v="12.48"/>
    <n v="0"/>
  </r>
  <r>
    <x v="2"/>
    <x v="1"/>
    <x v="2"/>
    <x v="44"/>
    <m/>
    <m/>
    <m/>
    <m/>
    <m/>
    <m/>
    <m/>
    <m/>
    <m/>
    <m/>
    <m/>
    <m/>
    <m/>
    <m/>
    <m/>
    <m/>
    <m/>
    <m/>
    <m/>
    <m/>
    <m/>
    <m/>
    <m/>
    <m/>
    <m/>
    <m/>
    <m/>
    <s v="PlannedLoss"/>
    <n v="14.46"/>
    <n v="0"/>
  </r>
  <r>
    <x v="2"/>
    <x v="1"/>
    <x v="2"/>
    <x v="45"/>
    <m/>
    <m/>
    <m/>
    <m/>
    <m/>
    <m/>
    <m/>
    <m/>
    <m/>
    <m/>
    <m/>
    <m/>
    <m/>
    <m/>
    <m/>
    <m/>
    <m/>
    <m/>
    <m/>
    <m/>
    <m/>
    <m/>
    <m/>
    <m/>
    <m/>
    <m/>
    <m/>
    <s v="PlannedLoss"/>
    <n v="31.9"/>
    <n v="0"/>
  </r>
  <r>
    <x v="2"/>
    <x v="1"/>
    <x v="6"/>
    <x v="46"/>
    <m/>
    <m/>
    <m/>
    <m/>
    <m/>
    <m/>
    <m/>
    <m/>
    <m/>
    <m/>
    <m/>
    <m/>
    <m/>
    <m/>
    <m/>
    <m/>
    <m/>
    <m/>
    <m/>
    <m/>
    <m/>
    <m/>
    <m/>
    <m/>
    <m/>
    <m/>
    <m/>
    <s v="PlannedLoss"/>
    <n v="35.21"/>
    <n v="0"/>
  </r>
  <r>
    <x v="2"/>
    <x v="1"/>
    <x v="4"/>
    <x v="47"/>
    <m/>
    <m/>
    <m/>
    <m/>
    <m/>
    <m/>
    <m/>
    <m/>
    <m/>
    <m/>
    <m/>
    <m/>
    <m/>
    <m/>
    <m/>
    <m/>
    <m/>
    <m/>
    <m/>
    <m/>
    <m/>
    <m/>
    <m/>
    <m/>
    <m/>
    <m/>
    <m/>
    <s v="PlannedLoss"/>
    <n v="2.09"/>
    <n v="0"/>
  </r>
  <r>
    <x v="2"/>
    <x v="1"/>
    <x v="4"/>
    <x v="48"/>
    <m/>
    <m/>
    <m/>
    <m/>
    <m/>
    <m/>
    <m/>
    <m/>
    <m/>
    <m/>
    <m/>
    <m/>
    <m/>
    <m/>
    <m/>
    <m/>
    <m/>
    <m/>
    <m/>
    <m/>
    <m/>
    <m/>
    <m/>
    <m/>
    <m/>
    <m/>
    <m/>
    <s v="PlannedLoss"/>
    <n v="22.33"/>
    <n v="0"/>
  </r>
  <r>
    <x v="2"/>
    <x v="1"/>
    <x v="8"/>
    <x v="49"/>
    <m/>
    <m/>
    <m/>
    <m/>
    <m/>
    <m/>
    <m/>
    <m/>
    <m/>
    <m/>
    <m/>
    <m/>
    <m/>
    <m/>
    <m/>
    <m/>
    <m/>
    <m/>
    <m/>
    <m/>
    <m/>
    <m/>
    <m/>
    <m/>
    <m/>
    <m/>
    <m/>
    <s v="PlannedLoss"/>
    <n v="36"/>
    <n v="0"/>
  </r>
  <r>
    <x v="2"/>
    <x v="1"/>
    <x v="8"/>
    <x v="50"/>
    <m/>
    <m/>
    <m/>
    <m/>
    <m/>
    <m/>
    <m/>
    <m/>
    <m/>
    <m/>
    <m/>
    <m/>
    <m/>
    <m/>
    <m/>
    <m/>
    <m/>
    <m/>
    <m/>
    <m/>
    <m/>
    <m/>
    <m/>
    <m/>
    <m/>
    <m/>
    <m/>
    <s v="PlannedLoss"/>
    <n v="23.88"/>
    <n v="0"/>
  </r>
  <r>
    <x v="2"/>
    <x v="1"/>
    <x v="8"/>
    <x v="51"/>
    <m/>
    <m/>
    <m/>
    <m/>
    <m/>
    <m/>
    <m/>
    <m/>
    <m/>
    <m/>
    <m/>
    <m/>
    <m/>
    <m/>
    <m/>
    <m/>
    <m/>
    <m/>
    <m/>
    <m/>
    <m/>
    <m/>
    <m/>
    <m/>
    <m/>
    <m/>
    <m/>
    <s v="PlannedLoss"/>
    <n v="28.43"/>
    <n v="0"/>
  </r>
  <r>
    <x v="2"/>
    <x v="1"/>
    <x v="8"/>
    <x v="52"/>
    <m/>
    <m/>
    <m/>
    <m/>
    <m/>
    <m/>
    <m/>
    <m/>
    <m/>
    <m/>
    <m/>
    <m/>
    <m/>
    <m/>
    <m/>
    <m/>
    <m/>
    <m/>
    <m/>
    <m/>
    <m/>
    <m/>
    <m/>
    <m/>
    <m/>
    <m/>
    <m/>
    <s v="PlannedLoss"/>
    <n v="29.72"/>
    <n v="0"/>
  </r>
  <r>
    <x v="2"/>
    <x v="1"/>
    <x v="4"/>
    <x v="53"/>
    <m/>
    <m/>
    <m/>
    <m/>
    <m/>
    <m/>
    <m/>
    <m/>
    <m/>
    <m/>
    <m/>
    <m/>
    <m/>
    <m/>
    <m/>
    <m/>
    <m/>
    <m/>
    <m/>
    <m/>
    <m/>
    <m/>
    <m/>
    <m/>
    <m/>
    <m/>
    <m/>
    <s v="PlannedLoss"/>
    <n v="26.91"/>
    <n v="0"/>
  </r>
  <r>
    <x v="2"/>
    <x v="1"/>
    <x v="0"/>
    <x v="54"/>
    <m/>
    <m/>
    <m/>
    <m/>
    <m/>
    <m/>
    <m/>
    <m/>
    <m/>
    <m/>
    <m/>
    <m/>
    <m/>
    <m/>
    <m/>
    <m/>
    <m/>
    <m/>
    <m/>
    <m/>
    <m/>
    <m/>
    <m/>
    <m/>
    <m/>
    <m/>
    <m/>
    <s v="PlannedLoss"/>
    <n v="35.130000000000003"/>
    <n v="0"/>
  </r>
  <r>
    <x v="2"/>
    <x v="1"/>
    <x v="0"/>
    <x v="55"/>
    <m/>
    <m/>
    <m/>
    <m/>
    <m/>
    <m/>
    <m/>
    <m/>
    <m/>
    <m/>
    <m/>
    <m/>
    <m/>
    <m/>
    <m/>
    <m/>
    <m/>
    <m/>
    <m/>
    <m/>
    <m/>
    <m/>
    <m/>
    <m/>
    <m/>
    <m/>
    <m/>
    <s v="PlannedLoss"/>
    <n v="56.63"/>
    <n v="0"/>
  </r>
  <r>
    <x v="2"/>
    <x v="1"/>
    <x v="0"/>
    <x v="56"/>
    <m/>
    <m/>
    <m/>
    <m/>
    <m/>
    <m/>
    <m/>
    <m/>
    <m/>
    <m/>
    <m/>
    <m/>
    <m/>
    <m/>
    <m/>
    <m/>
    <m/>
    <m/>
    <m/>
    <m/>
    <m/>
    <m/>
    <m/>
    <m/>
    <m/>
    <m/>
    <m/>
    <s v="PlannedLoss"/>
    <n v="27.76"/>
    <n v="0"/>
  </r>
  <r>
    <x v="2"/>
    <x v="1"/>
    <x v="0"/>
    <x v="57"/>
    <m/>
    <m/>
    <m/>
    <m/>
    <m/>
    <m/>
    <m/>
    <m/>
    <m/>
    <m/>
    <m/>
    <m/>
    <m/>
    <m/>
    <m/>
    <m/>
    <m/>
    <m/>
    <m/>
    <m/>
    <m/>
    <m/>
    <m/>
    <m/>
    <m/>
    <m/>
    <m/>
    <s v="PlannedLoss"/>
    <n v="24"/>
    <n v="0"/>
  </r>
  <r>
    <x v="2"/>
    <x v="1"/>
    <x v="0"/>
    <x v="58"/>
    <m/>
    <m/>
    <m/>
    <m/>
    <m/>
    <m/>
    <m/>
    <m/>
    <m/>
    <m/>
    <m/>
    <m/>
    <m/>
    <m/>
    <m/>
    <m/>
    <m/>
    <m/>
    <m/>
    <m/>
    <m/>
    <m/>
    <m/>
    <m/>
    <m/>
    <m/>
    <m/>
    <s v="PlannedLoss"/>
    <n v="35.54"/>
    <n v="0"/>
  </r>
  <r>
    <x v="2"/>
    <x v="1"/>
    <x v="0"/>
    <x v="59"/>
    <m/>
    <m/>
    <m/>
    <m/>
    <m/>
    <m/>
    <m/>
    <m/>
    <m/>
    <m/>
    <m/>
    <m/>
    <m/>
    <m/>
    <m/>
    <m/>
    <m/>
    <m/>
    <m/>
    <m/>
    <m/>
    <m/>
    <m/>
    <m/>
    <m/>
    <m/>
    <m/>
    <s v="PlannedLoss"/>
    <n v="35.71"/>
    <n v="0"/>
  </r>
  <r>
    <x v="2"/>
    <x v="1"/>
    <x v="0"/>
    <x v="60"/>
    <m/>
    <m/>
    <m/>
    <m/>
    <m/>
    <m/>
    <m/>
    <m/>
    <m/>
    <m/>
    <m/>
    <m/>
    <m/>
    <m/>
    <m/>
    <m/>
    <m/>
    <m/>
    <m/>
    <m/>
    <m/>
    <m/>
    <m/>
    <m/>
    <m/>
    <m/>
    <m/>
    <s v="PlannedLoss"/>
    <n v="24"/>
    <n v="0"/>
  </r>
  <r>
    <x v="2"/>
    <x v="1"/>
    <x v="0"/>
    <x v="61"/>
    <m/>
    <m/>
    <m/>
    <m/>
    <m/>
    <m/>
    <m/>
    <m/>
    <m/>
    <m/>
    <m/>
    <m/>
    <m/>
    <m/>
    <m/>
    <m/>
    <m/>
    <m/>
    <m/>
    <m/>
    <m/>
    <m/>
    <m/>
    <m/>
    <m/>
    <m/>
    <m/>
    <s v="PlannedLoss"/>
    <n v="27.94"/>
    <n v="0"/>
  </r>
  <r>
    <x v="2"/>
    <x v="1"/>
    <x v="9"/>
    <x v="62"/>
    <m/>
    <m/>
    <m/>
    <m/>
    <m/>
    <m/>
    <m/>
    <m/>
    <m/>
    <m/>
    <m/>
    <m/>
    <m/>
    <m/>
    <m/>
    <m/>
    <m/>
    <m/>
    <m/>
    <m/>
    <m/>
    <m/>
    <m/>
    <m/>
    <m/>
    <m/>
    <m/>
    <s v="PlannedLoss"/>
    <n v="29.13"/>
    <n v="0"/>
  </r>
  <r>
    <x v="2"/>
    <x v="1"/>
    <x v="0"/>
    <x v="63"/>
    <m/>
    <m/>
    <m/>
    <m/>
    <m/>
    <m/>
    <m/>
    <m/>
    <m/>
    <m/>
    <m/>
    <m/>
    <m/>
    <m/>
    <m/>
    <m/>
    <m/>
    <m/>
    <m/>
    <m/>
    <m/>
    <m/>
    <m/>
    <m/>
    <m/>
    <m/>
    <m/>
    <s v="PlannedLoss"/>
    <n v="28.45"/>
    <n v="0"/>
  </r>
  <r>
    <x v="2"/>
    <x v="2"/>
    <x v="2"/>
    <x v="42"/>
    <m/>
    <m/>
    <m/>
    <m/>
    <m/>
    <m/>
    <m/>
    <m/>
    <m/>
    <m/>
    <m/>
    <m/>
    <m/>
    <m/>
    <m/>
    <m/>
    <m/>
    <m/>
    <m/>
    <m/>
    <m/>
    <m/>
    <m/>
    <m/>
    <m/>
    <m/>
    <m/>
    <s v="PlannedLoss"/>
    <n v="11.84"/>
    <n v="0"/>
  </r>
  <r>
    <x v="2"/>
    <x v="2"/>
    <x v="2"/>
    <x v="43"/>
    <m/>
    <m/>
    <m/>
    <m/>
    <m/>
    <m/>
    <m/>
    <m/>
    <m/>
    <m/>
    <m/>
    <m/>
    <m/>
    <m/>
    <m/>
    <m/>
    <m/>
    <m/>
    <m/>
    <m/>
    <m/>
    <m/>
    <m/>
    <m/>
    <m/>
    <m/>
    <m/>
    <s v="PlannedLoss"/>
    <n v="21.51"/>
    <n v="0"/>
  </r>
  <r>
    <x v="2"/>
    <x v="2"/>
    <x v="2"/>
    <x v="44"/>
    <m/>
    <m/>
    <m/>
    <m/>
    <m/>
    <m/>
    <m/>
    <m/>
    <m/>
    <m/>
    <m/>
    <m/>
    <m/>
    <m/>
    <m/>
    <m/>
    <m/>
    <m/>
    <m/>
    <m/>
    <m/>
    <m/>
    <m/>
    <m/>
    <m/>
    <m/>
    <m/>
    <s v="PlannedLoss"/>
    <n v="26.83"/>
    <n v="0"/>
  </r>
  <r>
    <x v="2"/>
    <x v="2"/>
    <x v="2"/>
    <x v="45"/>
    <m/>
    <m/>
    <m/>
    <m/>
    <m/>
    <m/>
    <m/>
    <m/>
    <m/>
    <m/>
    <m/>
    <m/>
    <m/>
    <m/>
    <m/>
    <m/>
    <m/>
    <m/>
    <m/>
    <m/>
    <m/>
    <m/>
    <m/>
    <m/>
    <m/>
    <m/>
    <m/>
    <s v="PlannedLoss"/>
    <n v="34.74"/>
    <n v="0"/>
  </r>
  <r>
    <x v="2"/>
    <x v="2"/>
    <x v="6"/>
    <x v="46"/>
    <m/>
    <m/>
    <m/>
    <m/>
    <m/>
    <m/>
    <m/>
    <m/>
    <m/>
    <m/>
    <m/>
    <m/>
    <m/>
    <m/>
    <m/>
    <m/>
    <m/>
    <m/>
    <m/>
    <m/>
    <m/>
    <m/>
    <m/>
    <m/>
    <m/>
    <m/>
    <m/>
    <s v="PlannedLoss"/>
    <n v="39.61"/>
    <n v="0"/>
  </r>
  <r>
    <x v="2"/>
    <x v="2"/>
    <x v="4"/>
    <x v="47"/>
    <m/>
    <m/>
    <m/>
    <m/>
    <m/>
    <m/>
    <m/>
    <m/>
    <m/>
    <m/>
    <m/>
    <m/>
    <m/>
    <m/>
    <m/>
    <m/>
    <m/>
    <m/>
    <m/>
    <m/>
    <m/>
    <m/>
    <m/>
    <m/>
    <m/>
    <m/>
    <m/>
    <s v="PlannedLoss"/>
    <n v="66.650000000000006"/>
    <n v="0"/>
  </r>
  <r>
    <x v="2"/>
    <x v="2"/>
    <x v="4"/>
    <x v="48"/>
    <m/>
    <m/>
    <m/>
    <m/>
    <m/>
    <m/>
    <m/>
    <m/>
    <m/>
    <m/>
    <m/>
    <m/>
    <m/>
    <m/>
    <m/>
    <m/>
    <m/>
    <m/>
    <m/>
    <m/>
    <m/>
    <m/>
    <m/>
    <m/>
    <m/>
    <m/>
    <m/>
    <s v="PlannedLoss"/>
    <n v="1.34"/>
    <n v="0"/>
  </r>
  <r>
    <x v="2"/>
    <x v="2"/>
    <x v="0"/>
    <x v="54"/>
    <m/>
    <m/>
    <m/>
    <m/>
    <m/>
    <m/>
    <m/>
    <m/>
    <m/>
    <m/>
    <m/>
    <m/>
    <m/>
    <m/>
    <m/>
    <m/>
    <m/>
    <m/>
    <m/>
    <m/>
    <m/>
    <m/>
    <m/>
    <m/>
    <m/>
    <m/>
    <m/>
    <s v="PlannedLoss"/>
    <n v="4.46"/>
    <n v="0"/>
  </r>
  <r>
    <x v="2"/>
    <x v="2"/>
    <x v="0"/>
    <x v="55"/>
    <m/>
    <m/>
    <m/>
    <m/>
    <m/>
    <m/>
    <m/>
    <m/>
    <m/>
    <m/>
    <m/>
    <m/>
    <m/>
    <m/>
    <m/>
    <m/>
    <m/>
    <m/>
    <m/>
    <m/>
    <m/>
    <m/>
    <m/>
    <m/>
    <m/>
    <m/>
    <m/>
    <s v="PlannedLoss"/>
    <n v="6.4"/>
    <n v="0"/>
  </r>
  <r>
    <x v="2"/>
    <x v="2"/>
    <x v="0"/>
    <x v="57"/>
    <m/>
    <m/>
    <m/>
    <m/>
    <m/>
    <m/>
    <m/>
    <m/>
    <m/>
    <m/>
    <m/>
    <m/>
    <m/>
    <m/>
    <m/>
    <m/>
    <m/>
    <m/>
    <m/>
    <m/>
    <m/>
    <m/>
    <m/>
    <m/>
    <m/>
    <m/>
    <m/>
    <s v="PlannedLoss"/>
    <n v="6.95"/>
    <n v="0"/>
  </r>
  <r>
    <x v="2"/>
    <x v="2"/>
    <x v="0"/>
    <x v="61"/>
    <m/>
    <m/>
    <m/>
    <m/>
    <m/>
    <m/>
    <m/>
    <m/>
    <m/>
    <m/>
    <m/>
    <m/>
    <m/>
    <m/>
    <m/>
    <m/>
    <m/>
    <m/>
    <m/>
    <m/>
    <m/>
    <m/>
    <m/>
    <m/>
    <m/>
    <m/>
    <m/>
    <s v="PlannedLoss"/>
    <n v="4.37"/>
    <n v="0"/>
  </r>
  <r>
    <x v="2"/>
    <x v="2"/>
    <x v="0"/>
    <x v="63"/>
    <m/>
    <m/>
    <m/>
    <m/>
    <m/>
    <m/>
    <m/>
    <m/>
    <m/>
    <m/>
    <m/>
    <m/>
    <m/>
    <m/>
    <m/>
    <m/>
    <m/>
    <m/>
    <m/>
    <m/>
    <m/>
    <m/>
    <m/>
    <m/>
    <m/>
    <m/>
    <m/>
    <s v="PlannedLoss"/>
    <n v="2.4300000000000002"/>
    <n v="0"/>
  </r>
  <r>
    <x v="2"/>
    <x v="4"/>
    <x v="1"/>
    <x v="41"/>
    <m/>
    <m/>
    <m/>
    <m/>
    <m/>
    <m/>
    <m/>
    <m/>
    <m/>
    <m/>
    <m/>
    <m/>
    <m/>
    <m/>
    <m/>
    <m/>
    <m/>
    <m/>
    <m/>
    <m/>
    <m/>
    <m/>
    <m/>
    <m/>
    <m/>
    <m/>
    <m/>
    <s v="PlannedLoss"/>
    <n v="11.19"/>
    <n v="0"/>
  </r>
  <r>
    <x v="2"/>
    <x v="4"/>
    <x v="2"/>
    <x v="42"/>
    <m/>
    <m/>
    <m/>
    <m/>
    <m/>
    <m/>
    <m/>
    <m/>
    <m/>
    <m/>
    <m/>
    <m/>
    <m/>
    <m/>
    <m/>
    <m/>
    <m/>
    <m/>
    <m/>
    <m/>
    <m/>
    <m/>
    <m/>
    <m/>
    <m/>
    <m/>
    <m/>
    <s v="PlannedLoss"/>
    <n v="1.73"/>
    <n v="0"/>
  </r>
  <r>
    <x v="2"/>
    <x v="4"/>
    <x v="2"/>
    <x v="43"/>
    <m/>
    <m/>
    <m/>
    <m/>
    <m/>
    <m/>
    <m/>
    <m/>
    <m/>
    <m/>
    <m/>
    <m/>
    <m/>
    <m/>
    <m/>
    <m/>
    <m/>
    <m/>
    <m/>
    <m/>
    <m/>
    <m/>
    <m/>
    <m/>
    <m/>
    <m/>
    <m/>
    <s v="PlannedLoss"/>
    <n v="0.87"/>
    <n v="0"/>
  </r>
  <r>
    <x v="2"/>
    <x v="4"/>
    <x v="2"/>
    <x v="45"/>
    <m/>
    <m/>
    <m/>
    <m/>
    <m/>
    <m/>
    <m/>
    <m/>
    <m/>
    <m/>
    <m/>
    <m/>
    <m/>
    <m/>
    <m/>
    <m/>
    <m/>
    <m/>
    <m/>
    <m/>
    <m/>
    <m/>
    <m/>
    <m/>
    <m/>
    <m/>
    <m/>
    <s v="PlannedLoss"/>
    <n v="16.82"/>
    <n v="0"/>
  </r>
  <r>
    <x v="2"/>
    <x v="4"/>
    <x v="6"/>
    <x v="46"/>
    <m/>
    <m/>
    <m/>
    <m/>
    <m/>
    <m/>
    <m/>
    <m/>
    <m/>
    <m/>
    <m/>
    <m/>
    <m/>
    <m/>
    <m/>
    <m/>
    <m/>
    <m/>
    <m/>
    <m/>
    <m/>
    <m/>
    <m/>
    <m/>
    <m/>
    <m/>
    <m/>
    <s v="PlannedLoss"/>
    <n v="32.04"/>
    <n v="0"/>
  </r>
  <r>
    <x v="2"/>
    <x v="4"/>
    <x v="4"/>
    <x v="47"/>
    <m/>
    <m/>
    <m/>
    <m/>
    <m/>
    <m/>
    <m/>
    <m/>
    <m/>
    <m/>
    <m/>
    <m/>
    <m/>
    <m/>
    <m/>
    <m/>
    <m/>
    <m/>
    <m/>
    <m/>
    <m/>
    <m/>
    <m/>
    <m/>
    <m/>
    <m/>
    <m/>
    <s v="PlannedLoss"/>
    <n v="61.14"/>
    <n v="0"/>
  </r>
  <r>
    <x v="2"/>
    <x v="4"/>
    <x v="4"/>
    <x v="48"/>
    <m/>
    <m/>
    <m/>
    <m/>
    <m/>
    <m/>
    <m/>
    <m/>
    <m/>
    <m/>
    <m/>
    <m/>
    <m/>
    <m/>
    <m/>
    <m/>
    <m/>
    <m/>
    <m/>
    <m/>
    <m/>
    <m/>
    <m/>
    <m/>
    <m/>
    <m/>
    <m/>
    <s v="PlannedLoss"/>
    <n v="14.54"/>
    <n v="0"/>
  </r>
  <r>
    <x v="2"/>
    <x v="4"/>
    <x v="8"/>
    <x v="49"/>
    <m/>
    <m/>
    <m/>
    <m/>
    <m/>
    <m/>
    <m/>
    <m/>
    <m/>
    <m/>
    <m/>
    <m/>
    <m/>
    <m/>
    <m/>
    <m/>
    <m/>
    <m/>
    <m/>
    <m/>
    <m/>
    <m/>
    <m/>
    <m/>
    <m/>
    <m/>
    <m/>
    <s v="PlannedLoss"/>
    <n v="4.38"/>
    <n v="0"/>
  </r>
  <r>
    <x v="2"/>
    <x v="4"/>
    <x v="8"/>
    <x v="50"/>
    <m/>
    <m/>
    <m/>
    <m/>
    <m/>
    <m/>
    <m/>
    <m/>
    <m/>
    <m/>
    <m/>
    <m/>
    <m/>
    <m/>
    <m/>
    <m/>
    <m/>
    <m/>
    <m/>
    <m/>
    <m/>
    <m/>
    <m/>
    <m/>
    <m/>
    <m/>
    <m/>
    <s v="PlannedLoss"/>
    <n v="11.75"/>
    <n v="0"/>
  </r>
  <r>
    <x v="2"/>
    <x v="4"/>
    <x v="4"/>
    <x v="53"/>
    <m/>
    <m/>
    <m/>
    <m/>
    <m/>
    <m/>
    <m/>
    <m/>
    <m/>
    <m/>
    <m/>
    <m/>
    <m/>
    <m/>
    <m/>
    <m/>
    <m/>
    <m/>
    <m/>
    <m/>
    <m/>
    <m/>
    <m/>
    <m/>
    <m/>
    <m/>
    <m/>
    <s v="PlannedLoss"/>
    <n v="3.57"/>
    <n v="0"/>
  </r>
  <r>
    <x v="2"/>
    <x v="4"/>
    <x v="0"/>
    <x v="54"/>
    <m/>
    <m/>
    <m/>
    <m/>
    <m/>
    <m/>
    <m/>
    <m/>
    <m/>
    <m/>
    <m/>
    <m/>
    <m/>
    <m/>
    <m/>
    <m/>
    <m/>
    <m/>
    <m/>
    <m/>
    <m/>
    <m/>
    <m/>
    <m/>
    <m/>
    <m/>
    <m/>
    <s v="PlannedLoss"/>
    <n v="9.74"/>
    <n v="0"/>
  </r>
  <r>
    <x v="2"/>
    <x v="4"/>
    <x v="0"/>
    <x v="56"/>
    <m/>
    <m/>
    <m/>
    <m/>
    <m/>
    <m/>
    <m/>
    <m/>
    <m/>
    <m/>
    <m/>
    <m/>
    <m/>
    <m/>
    <m/>
    <m/>
    <m/>
    <m/>
    <m/>
    <m/>
    <m/>
    <m/>
    <m/>
    <m/>
    <m/>
    <m/>
    <m/>
    <s v="PlannedLoss"/>
    <n v="1.5"/>
    <n v="0"/>
  </r>
  <r>
    <x v="2"/>
    <x v="4"/>
    <x v="0"/>
    <x v="57"/>
    <m/>
    <m/>
    <m/>
    <m/>
    <m/>
    <m/>
    <m/>
    <m/>
    <m/>
    <m/>
    <m/>
    <m/>
    <m/>
    <m/>
    <m/>
    <m/>
    <m/>
    <m/>
    <m/>
    <m/>
    <m/>
    <m/>
    <m/>
    <m/>
    <m/>
    <m/>
    <m/>
    <s v="PlannedLoss"/>
    <n v="4.12"/>
    <n v="0"/>
  </r>
  <r>
    <x v="2"/>
    <x v="4"/>
    <x v="0"/>
    <x v="58"/>
    <m/>
    <m/>
    <m/>
    <m/>
    <m/>
    <m/>
    <m/>
    <m/>
    <m/>
    <m/>
    <m/>
    <m/>
    <m/>
    <m/>
    <m/>
    <m/>
    <m/>
    <m/>
    <m/>
    <m/>
    <m/>
    <m/>
    <m/>
    <m/>
    <m/>
    <m/>
    <m/>
    <s v="PlannedLoss"/>
    <n v="2.59"/>
    <n v="0"/>
  </r>
  <r>
    <x v="2"/>
    <x v="4"/>
    <x v="0"/>
    <x v="59"/>
    <m/>
    <m/>
    <m/>
    <m/>
    <m/>
    <m/>
    <m/>
    <m/>
    <m/>
    <m/>
    <m/>
    <m/>
    <m/>
    <m/>
    <m/>
    <m/>
    <m/>
    <m/>
    <m/>
    <m/>
    <m/>
    <m/>
    <m/>
    <m/>
    <m/>
    <m/>
    <m/>
    <s v="PlannedLoss"/>
    <n v="6.27"/>
    <n v="0"/>
  </r>
  <r>
    <x v="2"/>
    <x v="4"/>
    <x v="0"/>
    <x v="60"/>
    <m/>
    <m/>
    <m/>
    <m/>
    <m/>
    <m/>
    <m/>
    <m/>
    <m/>
    <m/>
    <m/>
    <m/>
    <m/>
    <m/>
    <m/>
    <m/>
    <m/>
    <m/>
    <m/>
    <m/>
    <m/>
    <m/>
    <m/>
    <m/>
    <m/>
    <m/>
    <m/>
    <s v="PlannedLoss"/>
    <n v="2.52"/>
    <n v="0"/>
  </r>
  <r>
    <x v="2"/>
    <x v="4"/>
    <x v="0"/>
    <x v="61"/>
    <m/>
    <m/>
    <m/>
    <m/>
    <m/>
    <m/>
    <m/>
    <m/>
    <m/>
    <m/>
    <m/>
    <m/>
    <m/>
    <m/>
    <m/>
    <m/>
    <m/>
    <m/>
    <m/>
    <m/>
    <m/>
    <m/>
    <m/>
    <m/>
    <m/>
    <m/>
    <m/>
    <s v="PlannedLoss"/>
    <n v="6.75"/>
    <n v="0"/>
  </r>
  <r>
    <x v="2"/>
    <x v="6"/>
    <x v="1"/>
    <x v="41"/>
    <m/>
    <m/>
    <m/>
    <m/>
    <m/>
    <m/>
    <m/>
    <m/>
    <m/>
    <m/>
    <m/>
    <m/>
    <m/>
    <m/>
    <m/>
    <m/>
    <m/>
    <m/>
    <m/>
    <m/>
    <m/>
    <m/>
    <m/>
    <m/>
    <m/>
    <m/>
    <m/>
    <s v="PlannedLoss"/>
    <n v="7.31"/>
    <n v="0"/>
  </r>
  <r>
    <x v="2"/>
    <x v="6"/>
    <x v="2"/>
    <x v="42"/>
    <m/>
    <m/>
    <m/>
    <m/>
    <m/>
    <m/>
    <m/>
    <m/>
    <m/>
    <m/>
    <m/>
    <m/>
    <m/>
    <m/>
    <m/>
    <m/>
    <m/>
    <m/>
    <m/>
    <m/>
    <m/>
    <m/>
    <m/>
    <m/>
    <m/>
    <m/>
    <m/>
    <s v="PlannedLoss"/>
    <n v="54.88"/>
    <n v="0"/>
  </r>
  <r>
    <x v="2"/>
    <x v="6"/>
    <x v="2"/>
    <x v="43"/>
    <m/>
    <m/>
    <m/>
    <m/>
    <m/>
    <m/>
    <m/>
    <m/>
    <m/>
    <m/>
    <m/>
    <m/>
    <m/>
    <m/>
    <m/>
    <m/>
    <m/>
    <m/>
    <m/>
    <m/>
    <m/>
    <m/>
    <m/>
    <m/>
    <m/>
    <m/>
    <m/>
    <s v="PlannedLoss"/>
    <n v="12.05"/>
    <n v="0"/>
  </r>
  <r>
    <x v="2"/>
    <x v="6"/>
    <x v="2"/>
    <x v="44"/>
    <m/>
    <m/>
    <m/>
    <m/>
    <m/>
    <m/>
    <m/>
    <m/>
    <m/>
    <m/>
    <m/>
    <m/>
    <m/>
    <m/>
    <m/>
    <m/>
    <m/>
    <m/>
    <m/>
    <m/>
    <m/>
    <m/>
    <m/>
    <m/>
    <m/>
    <m/>
    <m/>
    <s v="PlannedLoss"/>
    <n v="81.540000000000006"/>
    <n v="0"/>
  </r>
  <r>
    <x v="2"/>
    <x v="6"/>
    <x v="2"/>
    <x v="45"/>
    <m/>
    <m/>
    <m/>
    <m/>
    <m/>
    <m/>
    <m/>
    <m/>
    <m/>
    <m/>
    <m/>
    <m/>
    <m/>
    <m/>
    <m/>
    <m/>
    <m/>
    <m/>
    <m/>
    <m/>
    <m/>
    <m/>
    <m/>
    <m/>
    <m/>
    <m/>
    <m/>
    <s v="PlannedLoss"/>
    <n v="30.85"/>
    <n v="0"/>
  </r>
  <r>
    <x v="2"/>
    <x v="6"/>
    <x v="6"/>
    <x v="46"/>
    <m/>
    <m/>
    <m/>
    <m/>
    <m/>
    <m/>
    <m/>
    <m/>
    <m/>
    <m/>
    <m/>
    <m/>
    <m/>
    <m/>
    <m/>
    <m/>
    <m/>
    <m/>
    <m/>
    <m/>
    <m/>
    <m/>
    <m/>
    <m/>
    <m/>
    <m/>
    <m/>
    <s v="PlannedLoss"/>
    <n v="122.68"/>
    <n v="0"/>
  </r>
  <r>
    <x v="2"/>
    <x v="6"/>
    <x v="4"/>
    <x v="47"/>
    <m/>
    <m/>
    <m/>
    <m/>
    <m/>
    <m/>
    <m/>
    <m/>
    <m/>
    <m/>
    <m/>
    <m/>
    <m/>
    <m/>
    <m/>
    <m/>
    <m/>
    <m/>
    <m/>
    <m/>
    <m/>
    <m/>
    <m/>
    <m/>
    <m/>
    <m/>
    <m/>
    <s v="PlannedLoss"/>
    <n v="87.24"/>
    <n v="0"/>
  </r>
  <r>
    <x v="2"/>
    <x v="6"/>
    <x v="4"/>
    <x v="48"/>
    <m/>
    <m/>
    <m/>
    <m/>
    <m/>
    <m/>
    <m/>
    <m/>
    <m/>
    <m/>
    <m/>
    <m/>
    <m/>
    <m/>
    <m/>
    <m/>
    <m/>
    <m/>
    <m/>
    <m/>
    <m/>
    <m/>
    <m/>
    <m/>
    <m/>
    <m/>
    <m/>
    <s v="PlannedLoss"/>
    <n v="56.59"/>
    <n v="0"/>
  </r>
  <r>
    <x v="2"/>
    <x v="6"/>
    <x v="8"/>
    <x v="49"/>
    <m/>
    <m/>
    <m/>
    <m/>
    <m/>
    <m/>
    <m/>
    <m/>
    <m/>
    <m/>
    <m/>
    <m/>
    <m/>
    <m/>
    <m/>
    <m/>
    <m/>
    <m/>
    <m/>
    <m/>
    <m/>
    <m/>
    <m/>
    <m/>
    <m/>
    <m/>
    <m/>
    <s v="PlannedLoss"/>
    <n v="52.65"/>
    <n v="0"/>
  </r>
  <r>
    <x v="2"/>
    <x v="6"/>
    <x v="8"/>
    <x v="50"/>
    <m/>
    <m/>
    <m/>
    <m/>
    <m/>
    <m/>
    <m/>
    <m/>
    <m/>
    <m/>
    <m/>
    <m/>
    <m/>
    <m/>
    <m/>
    <m/>
    <m/>
    <m/>
    <m/>
    <m/>
    <m/>
    <m/>
    <m/>
    <m/>
    <m/>
    <m/>
    <m/>
    <s v="PlannedLoss"/>
    <n v="48"/>
    <n v="0"/>
  </r>
  <r>
    <x v="2"/>
    <x v="6"/>
    <x v="8"/>
    <x v="51"/>
    <m/>
    <m/>
    <m/>
    <m/>
    <m/>
    <m/>
    <m/>
    <m/>
    <m/>
    <m/>
    <m/>
    <m/>
    <m/>
    <m/>
    <m/>
    <m/>
    <m/>
    <m/>
    <m/>
    <m/>
    <m/>
    <m/>
    <m/>
    <m/>
    <m/>
    <m/>
    <m/>
    <s v="PlannedLoss"/>
    <n v="48"/>
    <n v="0"/>
  </r>
  <r>
    <x v="2"/>
    <x v="6"/>
    <x v="8"/>
    <x v="52"/>
    <m/>
    <m/>
    <m/>
    <m/>
    <m/>
    <m/>
    <m/>
    <m/>
    <m/>
    <m/>
    <m/>
    <m/>
    <m/>
    <m/>
    <m/>
    <m/>
    <m/>
    <m/>
    <m/>
    <m/>
    <m/>
    <m/>
    <m/>
    <m/>
    <m/>
    <m/>
    <m/>
    <s v="PlannedLoss"/>
    <n v="48"/>
    <n v="0"/>
  </r>
  <r>
    <x v="2"/>
    <x v="6"/>
    <x v="4"/>
    <x v="53"/>
    <m/>
    <m/>
    <m/>
    <m/>
    <m/>
    <m/>
    <m/>
    <m/>
    <m/>
    <m/>
    <m/>
    <m/>
    <m/>
    <m/>
    <m/>
    <m/>
    <m/>
    <m/>
    <m/>
    <m/>
    <m/>
    <m/>
    <m/>
    <m/>
    <m/>
    <m/>
    <m/>
    <s v="PlannedLoss"/>
    <n v="51.66"/>
    <n v="0"/>
  </r>
  <r>
    <x v="2"/>
    <x v="6"/>
    <x v="0"/>
    <x v="54"/>
    <m/>
    <m/>
    <m/>
    <m/>
    <m/>
    <m/>
    <m/>
    <m/>
    <m/>
    <m/>
    <m/>
    <m/>
    <m/>
    <m/>
    <m/>
    <m/>
    <m/>
    <m/>
    <m/>
    <m/>
    <m/>
    <m/>
    <m/>
    <m/>
    <m/>
    <m/>
    <m/>
    <s v="PlannedLoss"/>
    <n v="48"/>
    <n v="0"/>
  </r>
  <r>
    <x v="2"/>
    <x v="6"/>
    <x v="0"/>
    <x v="55"/>
    <m/>
    <m/>
    <m/>
    <m/>
    <m/>
    <m/>
    <m/>
    <m/>
    <m/>
    <m/>
    <m/>
    <m/>
    <m/>
    <m/>
    <m/>
    <m/>
    <m/>
    <m/>
    <m/>
    <m/>
    <m/>
    <m/>
    <m/>
    <m/>
    <m/>
    <m/>
    <m/>
    <s v="PlannedLoss"/>
    <n v="48.64"/>
    <n v="0"/>
  </r>
  <r>
    <x v="2"/>
    <x v="6"/>
    <x v="0"/>
    <x v="56"/>
    <m/>
    <m/>
    <m/>
    <m/>
    <m/>
    <m/>
    <m/>
    <m/>
    <m/>
    <m/>
    <m/>
    <m/>
    <m/>
    <m/>
    <m/>
    <m/>
    <m/>
    <m/>
    <m/>
    <m/>
    <m/>
    <m/>
    <m/>
    <m/>
    <m/>
    <m/>
    <m/>
    <s v="PlannedLoss"/>
    <n v="54.08"/>
    <n v="0"/>
  </r>
  <r>
    <x v="2"/>
    <x v="6"/>
    <x v="0"/>
    <x v="57"/>
    <m/>
    <m/>
    <m/>
    <m/>
    <m/>
    <m/>
    <m/>
    <m/>
    <m/>
    <m/>
    <m/>
    <m/>
    <m/>
    <m/>
    <m/>
    <m/>
    <m/>
    <m/>
    <m/>
    <m/>
    <m/>
    <m/>
    <m/>
    <m/>
    <m/>
    <m/>
    <m/>
    <s v="PlannedLoss"/>
    <n v="53.23"/>
    <n v="0"/>
  </r>
  <r>
    <x v="2"/>
    <x v="6"/>
    <x v="0"/>
    <x v="58"/>
    <m/>
    <m/>
    <m/>
    <m/>
    <m/>
    <m/>
    <m/>
    <m/>
    <m/>
    <m/>
    <m/>
    <m/>
    <m/>
    <m/>
    <m/>
    <m/>
    <m/>
    <m/>
    <m/>
    <m/>
    <m/>
    <m/>
    <m/>
    <m/>
    <m/>
    <m/>
    <m/>
    <s v="PlannedLoss"/>
    <n v="56.98"/>
    <n v="0"/>
  </r>
  <r>
    <x v="2"/>
    <x v="6"/>
    <x v="0"/>
    <x v="59"/>
    <m/>
    <m/>
    <m/>
    <m/>
    <m/>
    <m/>
    <m/>
    <m/>
    <m/>
    <m/>
    <m/>
    <m/>
    <m/>
    <m/>
    <m/>
    <m/>
    <m/>
    <m/>
    <m/>
    <m/>
    <m/>
    <m/>
    <m/>
    <m/>
    <m/>
    <m/>
    <m/>
    <s v="PlannedLoss"/>
    <n v="48.89"/>
    <n v="0"/>
  </r>
  <r>
    <x v="2"/>
    <x v="6"/>
    <x v="0"/>
    <x v="60"/>
    <m/>
    <m/>
    <m/>
    <m/>
    <m/>
    <m/>
    <m/>
    <m/>
    <m/>
    <m/>
    <m/>
    <m/>
    <m/>
    <m/>
    <m/>
    <m/>
    <m/>
    <m/>
    <m/>
    <m/>
    <m/>
    <m/>
    <m/>
    <m/>
    <m/>
    <m/>
    <m/>
    <s v="PlannedLoss"/>
    <n v="54.7"/>
    <n v="0"/>
  </r>
  <r>
    <x v="2"/>
    <x v="6"/>
    <x v="0"/>
    <x v="61"/>
    <m/>
    <m/>
    <m/>
    <m/>
    <m/>
    <m/>
    <m/>
    <m/>
    <m/>
    <m/>
    <m/>
    <m/>
    <m/>
    <m/>
    <m/>
    <m/>
    <m/>
    <m/>
    <m/>
    <m/>
    <m/>
    <m/>
    <m/>
    <m/>
    <m/>
    <m/>
    <m/>
    <s v="PlannedLoss"/>
    <n v="52.86"/>
    <n v="0"/>
  </r>
  <r>
    <x v="2"/>
    <x v="6"/>
    <x v="0"/>
    <x v="63"/>
    <m/>
    <m/>
    <m/>
    <m/>
    <m/>
    <m/>
    <m/>
    <m/>
    <m/>
    <m/>
    <m/>
    <m/>
    <m/>
    <m/>
    <m/>
    <m/>
    <m/>
    <m/>
    <m/>
    <m/>
    <m/>
    <m/>
    <m/>
    <m/>
    <m/>
    <m/>
    <m/>
    <s v="PlannedLoss"/>
    <n v="47.91"/>
    <n v="0"/>
  </r>
  <r>
    <x v="2"/>
    <x v="8"/>
    <x v="1"/>
    <x v="41"/>
    <m/>
    <m/>
    <m/>
    <m/>
    <m/>
    <m/>
    <m/>
    <m/>
    <m/>
    <m/>
    <m/>
    <m/>
    <m/>
    <m/>
    <m/>
    <m/>
    <m/>
    <m/>
    <m/>
    <m/>
    <m/>
    <m/>
    <m/>
    <m/>
    <m/>
    <m/>
    <m/>
    <s v="PlannedLoss"/>
    <n v="141.28"/>
    <n v="0"/>
  </r>
  <r>
    <x v="2"/>
    <x v="8"/>
    <x v="2"/>
    <x v="42"/>
    <m/>
    <m/>
    <m/>
    <m/>
    <m/>
    <m/>
    <m/>
    <m/>
    <m/>
    <m/>
    <m/>
    <m/>
    <m/>
    <m/>
    <m/>
    <m/>
    <m/>
    <m/>
    <m/>
    <m/>
    <m/>
    <m/>
    <m/>
    <m/>
    <m/>
    <m/>
    <m/>
    <s v="PlannedLoss"/>
    <n v="45.23"/>
    <n v="0"/>
  </r>
  <r>
    <x v="2"/>
    <x v="8"/>
    <x v="2"/>
    <x v="43"/>
    <m/>
    <m/>
    <m/>
    <m/>
    <m/>
    <m/>
    <m/>
    <m/>
    <m/>
    <m/>
    <m/>
    <m/>
    <m/>
    <m/>
    <m/>
    <m/>
    <m/>
    <m/>
    <m/>
    <m/>
    <m/>
    <m/>
    <m/>
    <m/>
    <m/>
    <m/>
    <m/>
    <s v="PlannedLoss"/>
    <n v="37.380000000000003"/>
    <n v="0"/>
  </r>
  <r>
    <x v="2"/>
    <x v="8"/>
    <x v="2"/>
    <x v="44"/>
    <m/>
    <m/>
    <m/>
    <m/>
    <m/>
    <m/>
    <m/>
    <m/>
    <m/>
    <m/>
    <m/>
    <m/>
    <m/>
    <m/>
    <m/>
    <m/>
    <m/>
    <m/>
    <m/>
    <m/>
    <m/>
    <m/>
    <m/>
    <m/>
    <m/>
    <m/>
    <m/>
    <s v="PlannedLoss"/>
    <n v="36.15"/>
    <n v="0"/>
  </r>
  <r>
    <x v="2"/>
    <x v="8"/>
    <x v="2"/>
    <x v="45"/>
    <m/>
    <m/>
    <m/>
    <m/>
    <m/>
    <m/>
    <m/>
    <m/>
    <m/>
    <m/>
    <m/>
    <m/>
    <m/>
    <m/>
    <m/>
    <m/>
    <m/>
    <m/>
    <m/>
    <m/>
    <m/>
    <m/>
    <m/>
    <m/>
    <m/>
    <m/>
    <m/>
    <s v="PlannedLoss"/>
    <n v="55.36"/>
    <n v="0"/>
  </r>
  <r>
    <x v="2"/>
    <x v="8"/>
    <x v="6"/>
    <x v="46"/>
    <m/>
    <m/>
    <m/>
    <m/>
    <m/>
    <m/>
    <m/>
    <m/>
    <m/>
    <m/>
    <m/>
    <m/>
    <m/>
    <m/>
    <m/>
    <m/>
    <m/>
    <m/>
    <m/>
    <m/>
    <m/>
    <m/>
    <m/>
    <m/>
    <m/>
    <m/>
    <m/>
    <s v="PlannedLoss"/>
    <n v="28.52"/>
    <n v="0"/>
  </r>
  <r>
    <x v="2"/>
    <x v="8"/>
    <x v="4"/>
    <x v="47"/>
    <m/>
    <m/>
    <m/>
    <m/>
    <m/>
    <m/>
    <m/>
    <m/>
    <m/>
    <m/>
    <m/>
    <m/>
    <m/>
    <m/>
    <m/>
    <m/>
    <m/>
    <m/>
    <m/>
    <m/>
    <m/>
    <m/>
    <m/>
    <m/>
    <m/>
    <m/>
    <m/>
    <s v="PlannedLoss"/>
    <n v="14.49"/>
    <n v="0"/>
  </r>
  <r>
    <x v="2"/>
    <x v="8"/>
    <x v="4"/>
    <x v="48"/>
    <m/>
    <m/>
    <m/>
    <m/>
    <m/>
    <m/>
    <m/>
    <m/>
    <m/>
    <m/>
    <m/>
    <m/>
    <m/>
    <m/>
    <m/>
    <m/>
    <m/>
    <m/>
    <m/>
    <m/>
    <m/>
    <m/>
    <m/>
    <m/>
    <m/>
    <m/>
    <m/>
    <s v="PlannedLoss"/>
    <n v="2.46"/>
    <n v="0"/>
  </r>
  <r>
    <x v="2"/>
    <x v="8"/>
    <x v="8"/>
    <x v="49"/>
    <m/>
    <m/>
    <m/>
    <m/>
    <m/>
    <m/>
    <m/>
    <m/>
    <m/>
    <m/>
    <m/>
    <m/>
    <m/>
    <m/>
    <m/>
    <m/>
    <m/>
    <m/>
    <m/>
    <m/>
    <m/>
    <m/>
    <m/>
    <m/>
    <m/>
    <m/>
    <m/>
    <s v="PlannedLoss"/>
    <n v="15.33"/>
    <n v="0"/>
  </r>
  <r>
    <x v="2"/>
    <x v="8"/>
    <x v="8"/>
    <x v="50"/>
    <m/>
    <m/>
    <m/>
    <m/>
    <m/>
    <m/>
    <m/>
    <m/>
    <m/>
    <m/>
    <m/>
    <m/>
    <m/>
    <m/>
    <m/>
    <m/>
    <m/>
    <m/>
    <m/>
    <m/>
    <m/>
    <m/>
    <m/>
    <m/>
    <m/>
    <m/>
    <m/>
    <s v="PlannedLoss"/>
    <n v="12.02"/>
    <n v="0"/>
  </r>
  <r>
    <x v="2"/>
    <x v="8"/>
    <x v="8"/>
    <x v="51"/>
    <m/>
    <m/>
    <m/>
    <m/>
    <m/>
    <m/>
    <m/>
    <m/>
    <m/>
    <m/>
    <m/>
    <m/>
    <m/>
    <m/>
    <m/>
    <m/>
    <m/>
    <m/>
    <m/>
    <m/>
    <m/>
    <m/>
    <m/>
    <m/>
    <m/>
    <m/>
    <m/>
    <s v="PlannedLoss"/>
    <n v="12"/>
    <n v="0"/>
  </r>
  <r>
    <x v="2"/>
    <x v="8"/>
    <x v="8"/>
    <x v="52"/>
    <m/>
    <m/>
    <m/>
    <m/>
    <m/>
    <m/>
    <m/>
    <m/>
    <m/>
    <m/>
    <m/>
    <m/>
    <m/>
    <m/>
    <m/>
    <m/>
    <m/>
    <m/>
    <m/>
    <m/>
    <m/>
    <m/>
    <m/>
    <m/>
    <m/>
    <m/>
    <m/>
    <s v="PlannedLoss"/>
    <n v="12"/>
    <n v="0"/>
  </r>
  <r>
    <x v="2"/>
    <x v="8"/>
    <x v="4"/>
    <x v="53"/>
    <m/>
    <m/>
    <m/>
    <m/>
    <m/>
    <m/>
    <m/>
    <m/>
    <m/>
    <m/>
    <m/>
    <m/>
    <m/>
    <m/>
    <m/>
    <m/>
    <m/>
    <m/>
    <m/>
    <m/>
    <m/>
    <m/>
    <m/>
    <m/>
    <m/>
    <m/>
    <m/>
    <s v="PlannedLoss"/>
    <n v="12"/>
    <n v="0"/>
  </r>
  <r>
    <x v="2"/>
    <x v="8"/>
    <x v="0"/>
    <x v="54"/>
    <m/>
    <m/>
    <m/>
    <m/>
    <m/>
    <m/>
    <m/>
    <m/>
    <m/>
    <m/>
    <m/>
    <m/>
    <m/>
    <m/>
    <m/>
    <m/>
    <m/>
    <m/>
    <m/>
    <m/>
    <m/>
    <m/>
    <m/>
    <m/>
    <m/>
    <m/>
    <m/>
    <s v="PlannedLoss"/>
    <n v="100.14"/>
    <n v="0"/>
  </r>
  <r>
    <x v="2"/>
    <x v="8"/>
    <x v="0"/>
    <x v="55"/>
    <m/>
    <m/>
    <m/>
    <m/>
    <m/>
    <m/>
    <m/>
    <m/>
    <m/>
    <m/>
    <m/>
    <m/>
    <m/>
    <m/>
    <m/>
    <m/>
    <m/>
    <m/>
    <m/>
    <m/>
    <m/>
    <m/>
    <m/>
    <m/>
    <m/>
    <m/>
    <m/>
    <s v="PlannedLoss"/>
    <n v="6.54"/>
    <n v="0"/>
  </r>
  <r>
    <x v="2"/>
    <x v="8"/>
    <x v="0"/>
    <x v="56"/>
    <m/>
    <m/>
    <m/>
    <m/>
    <m/>
    <m/>
    <m/>
    <m/>
    <m/>
    <m/>
    <m/>
    <m/>
    <m/>
    <m/>
    <m/>
    <m/>
    <m/>
    <m/>
    <m/>
    <m/>
    <m/>
    <m/>
    <m/>
    <m/>
    <m/>
    <m/>
    <m/>
    <s v="PlannedLoss"/>
    <n v="13.93"/>
    <n v="0"/>
  </r>
  <r>
    <x v="2"/>
    <x v="8"/>
    <x v="0"/>
    <x v="58"/>
    <m/>
    <m/>
    <m/>
    <m/>
    <m/>
    <m/>
    <m/>
    <m/>
    <m/>
    <m/>
    <m/>
    <m/>
    <m/>
    <m/>
    <m/>
    <m/>
    <m/>
    <m/>
    <m/>
    <m/>
    <m/>
    <m/>
    <m/>
    <m/>
    <m/>
    <m/>
    <m/>
    <s v="PlannedLoss"/>
    <n v="15.2"/>
    <n v="0"/>
  </r>
  <r>
    <x v="2"/>
    <x v="8"/>
    <x v="0"/>
    <x v="59"/>
    <m/>
    <m/>
    <m/>
    <m/>
    <m/>
    <m/>
    <m/>
    <m/>
    <m/>
    <m/>
    <m/>
    <m/>
    <m/>
    <m/>
    <m/>
    <m/>
    <m/>
    <m/>
    <m/>
    <m/>
    <m/>
    <m/>
    <m/>
    <m/>
    <m/>
    <m/>
    <m/>
    <s v="PlannedLoss"/>
    <n v="17.87"/>
    <n v="0"/>
  </r>
  <r>
    <x v="2"/>
    <x v="8"/>
    <x v="0"/>
    <x v="60"/>
    <m/>
    <m/>
    <m/>
    <m/>
    <m/>
    <m/>
    <m/>
    <m/>
    <m/>
    <m/>
    <m/>
    <m/>
    <m/>
    <m/>
    <m/>
    <m/>
    <m/>
    <m/>
    <m/>
    <m/>
    <m/>
    <m/>
    <m/>
    <m/>
    <m/>
    <m/>
    <m/>
    <s v="PlannedLoss"/>
    <n v="4.5599999999999996"/>
    <n v="0"/>
  </r>
  <r>
    <x v="2"/>
    <x v="8"/>
    <x v="0"/>
    <x v="61"/>
    <m/>
    <m/>
    <m/>
    <m/>
    <m/>
    <m/>
    <m/>
    <m/>
    <m/>
    <m/>
    <m/>
    <m/>
    <m/>
    <m/>
    <m/>
    <m/>
    <m/>
    <m/>
    <m/>
    <m/>
    <m/>
    <m/>
    <m/>
    <m/>
    <m/>
    <m/>
    <m/>
    <s v="PlannedLoss"/>
    <n v="21.47"/>
    <n v="0"/>
  </r>
  <r>
    <x v="2"/>
    <x v="8"/>
    <x v="9"/>
    <x v="62"/>
    <m/>
    <m/>
    <m/>
    <m/>
    <m/>
    <m/>
    <m/>
    <m/>
    <m/>
    <m/>
    <m/>
    <m/>
    <m/>
    <m/>
    <m/>
    <m/>
    <m/>
    <m/>
    <m/>
    <m/>
    <m/>
    <m/>
    <m/>
    <m/>
    <m/>
    <m/>
    <m/>
    <s v="PlannedLoss"/>
    <n v="100.67"/>
    <n v="0"/>
  </r>
  <r>
    <x v="2"/>
    <x v="8"/>
    <x v="0"/>
    <x v="63"/>
    <m/>
    <m/>
    <m/>
    <m/>
    <m/>
    <m/>
    <m/>
    <m/>
    <m/>
    <m/>
    <m/>
    <m/>
    <m/>
    <m/>
    <m/>
    <m/>
    <m/>
    <m/>
    <m/>
    <m/>
    <m/>
    <m/>
    <m/>
    <m/>
    <m/>
    <m/>
    <m/>
    <s v="PlannedLoss"/>
    <n v="19.98"/>
    <n v="0"/>
  </r>
  <r>
    <x v="2"/>
    <x v="9"/>
    <x v="1"/>
    <x v="41"/>
    <m/>
    <m/>
    <m/>
    <m/>
    <m/>
    <m/>
    <m/>
    <m/>
    <m/>
    <m/>
    <m/>
    <m/>
    <m/>
    <m/>
    <m/>
    <m/>
    <m/>
    <m/>
    <m/>
    <m/>
    <m/>
    <m/>
    <m/>
    <m/>
    <m/>
    <m/>
    <m/>
    <s v="PlannedLoss"/>
    <n v="7.0000000000000007E-2"/>
    <n v="0"/>
  </r>
  <r>
    <x v="2"/>
    <x v="9"/>
    <x v="2"/>
    <x v="43"/>
    <m/>
    <m/>
    <m/>
    <m/>
    <m/>
    <m/>
    <m/>
    <m/>
    <m/>
    <m/>
    <m/>
    <m/>
    <m/>
    <m/>
    <m/>
    <m/>
    <m/>
    <m/>
    <m/>
    <m/>
    <m/>
    <m/>
    <m/>
    <m/>
    <m/>
    <m/>
    <m/>
    <s v="PlannedLoss"/>
    <n v="17.7"/>
    <n v="0"/>
  </r>
  <r>
    <x v="2"/>
    <x v="9"/>
    <x v="2"/>
    <x v="44"/>
    <m/>
    <m/>
    <m/>
    <m/>
    <m/>
    <m/>
    <m/>
    <m/>
    <m/>
    <m/>
    <m/>
    <m/>
    <m/>
    <m/>
    <m/>
    <m/>
    <m/>
    <m/>
    <m/>
    <m/>
    <m/>
    <m/>
    <m/>
    <m/>
    <m/>
    <m/>
    <m/>
    <s v="PlannedLoss"/>
    <n v="43.05"/>
    <n v="0"/>
  </r>
  <r>
    <x v="2"/>
    <x v="9"/>
    <x v="2"/>
    <x v="45"/>
    <m/>
    <m/>
    <m/>
    <m/>
    <m/>
    <m/>
    <m/>
    <m/>
    <m/>
    <m/>
    <m/>
    <m/>
    <m/>
    <m/>
    <m/>
    <m/>
    <m/>
    <m/>
    <m/>
    <m/>
    <m/>
    <m/>
    <m/>
    <m/>
    <m/>
    <m/>
    <m/>
    <s v="PlannedLoss"/>
    <n v="49.29"/>
    <n v="0"/>
  </r>
  <r>
    <x v="2"/>
    <x v="9"/>
    <x v="6"/>
    <x v="46"/>
    <m/>
    <m/>
    <m/>
    <m/>
    <m/>
    <m/>
    <m/>
    <m/>
    <m/>
    <m/>
    <m/>
    <m/>
    <m/>
    <m/>
    <m/>
    <m/>
    <m/>
    <m/>
    <m/>
    <m/>
    <m/>
    <m/>
    <m/>
    <m/>
    <m/>
    <m/>
    <m/>
    <s v="PlannedLoss"/>
    <n v="40.479999999999997"/>
    <n v="0"/>
  </r>
  <r>
    <x v="2"/>
    <x v="9"/>
    <x v="4"/>
    <x v="47"/>
    <m/>
    <m/>
    <m/>
    <m/>
    <m/>
    <m/>
    <m/>
    <m/>
    <m/>
    <m/>
    <m/>
    <m/>
    <m/>
    <m/>
    <m/>
    <m/>
    <m/>
    <m/>
    <m/>
    <m/>
    <m/>
    <m/>
    <m/>
    <m/>
    <m/>
    <m/>
    <m/>
    <s v="PlannedLoss"/>
    <n v="71.180000000000007"/>
    <n v="0"/>
  </r>
  <r>
    <x v="2"/>
    <x v="9"/>
    <x v="4"/>
    <x v="48"/>
    <m/>
    <m/>
    <m/>
    <m/>
    <m/>
    <m/>
    <m/>
    <m/>
    <m/>
    <m/>
    <m/>
    <m/>
    <m/>
    <m/>
    <m/>
    <m/>
    <m/>
    <m/>
    <m/>
    <m/>
    <m/>
    <m/>
    <m/>
    <m/>
    <m/>
    <m/>
    <m/>
    <s v="PlannedLoss"/>
    <n v="85.11"/>
    <n v="0"/>
  </r>
  <r>
    <x v="2"/>
    <x v="9"/>
    <x v="8"/>
    <x v="51"/>
    <m/>
    <m/>
    <m/>
    <m/>
    <m/>
    <m/>
    <m/>
    <m/>
    <m/>
    <m/>
    <m/>
    <m/>
    <m/>
    <m/>
    <m/>
    <m/>
    <m/>
    <m/>
    <m/>
    <m/>
    <m/>
    <m/>
    <m/>
    <m/>
    <m/>
    <m/>
    <m/>
    <s v="PlannedLoss"/>
    <n v="0.45"/>
    <n v="0"/>
  </r>
  <r>
    <x v="2"/>
    <x v="9"/>
    <x v="0"/>
    <x v="54"/>
    <m/>
    <m/>
    <m/>
    <m/>
    <m/>
    <m/>
    <m/>
    <m/>
    <m/>
    <m/>
    <m/>
    <m/>
    <m/>
    <m/>
    <m/>
    <m/>
    <m/>
    <m/>
    <m/>
    <m/>
    <m/>
    <m/>
    <m/>
    <m/>
    <m/>
    <m/>
    <m/>
    <s v="PlannedLoss"/>
    <n v="672"/>
    <n v="0"/>
  </r>
  <r>
    <x v="2"/>
    <x v="9"/>
    <x v="0"/>
    <x v="55"/>
    <m/>
    <m/>
    <m/>
    <m/>
    <m/>
    <m/>
    <m/>
    <m/>
    <m/>
    <m/>
    <m/>
    <m/>
    <m/>
    <m/>
    <m/>
    <m/>
    <m/>
    <m/>
    <m/>
    <m/>
    <m/>
    <m/>
    <m/>
    <m/>
    <m/>
    <m/>
    <m/>
    <s v="PlannedLoss"/>
    <n v="59.45"/>
    <n v="0"/>
  </r>
  <r>
    <x v="2"/>
    <x v="9"/>
    <x v="0"/>
    <x v="56"/>
    <m/>
    <m/>
    <m/>
    <m/>
    <m/>
    <m/>
    <m/>
    <m/>
    <m/>
    <m/>
    <m/>
    <m/>
    <m/>
    <m/>
    <m/>
    <m/>
    <m/>
    <m/>
    <m/>
    <m/>
    <m/>
    <m/>
    <m/>
    <m/>
    <m/>
    <m/>
    <m/>
    <s v="PlannedLoss"/>
    <n v="6.29"/>
    <n v="0"/>
  </r>
  <r>
    <x v="2"/>
    <x v="9"/>
    <x v="0"/>
    <x v="57"/>
    <m/>
    <m/>
    <m/>
    <m/>
    <m/>
    <m/>
    <m/>
    <m/>
    <m/>
    <m/>
    <m/>
    <m/>
    <m/>
    <m/>
    <m/>
    <m/>
    <m/>
    <m/>
    <m/>
    <m/>
    <m/>
    <m/>
    <m/>
    <m/>
    <m/>
    <m/>
    <m/>
    <s v="PlannedLoss"/>
    <n v="188.34"/>
    <n v="0"/>
  </r>
  <r>
    <x v="2"/>
    <x v="9"/>
    <x v="0"/>
    <x v="58"/>
    <m/>
    <m/>
    <m/>
    <m/>
    <m/>
    <m/>
    <m/>
    <m/>
    <m/>
    <m/>
    <m/>
    <m/>
    <m/>
    <m/>
    <m/>
    <m/>
    <m/>
    <m/>
    <m/>
    <m/>
    <m/>
    <m/>
    <m/>
    <m/>
    <m/>
    <m/>
    <m/>
    <s v="PlannedLoss"/>
    <n v="6.71"/>
    <n v="0"/>
  </r>
  <r>
    <x v="2"/>
    <x v="9"/>
    <x v="0"/>
    <x v="59"/>
    <m/>
    <m/>
    <m/>
    <m/>
    <m/>
    <m/>
    <m/>
    <m/>
    <m/>
    <m/>
    <m/>
    <m/>
    <m/>
    <m/>
    <m/>
    <m/>
    <m/>
    <m/>
    <m/>
    <m/>
    <m/>
    <m/>
    <m/>
    <m/>
    <m/>
    <m/>
    <m/>
    <s v="PlannedLoss"/>
    <n v="11.74"/>
    <n v="0"/>
  </r>
  <r>
    <x v="2"/>
    <x v="9"/>
    <x v="0"/>
    <x v="60"/>
    <m/>
    <m/>
    <m/>
    <m/>
    <m/>
    <m/>
    <m/>
    <m/>
    <m/>
    <m/>
    <m/>
    <m/>
    <m/>
    <m/>
    <m/>
    <m/>
    <m/>
    <m/>
    <m/>
    <m/>
    <m/>
    <m/>
    <m/>
    <m/>
    <m/>
    <m/>
    <m/>
    <s v="PlannedLoss"/>
    <n v="8.66"/>
    <n v="0"/>
  </r>
  <r>
    <x v="2"/>
    <x v="9"/>
    <x v="0"/>
    <x v="61"/>
    <m/>
    <m/>
    <m/>
    <m/>
    <m/>
    <m/>
    <m/>
    <m/>
    <m/>
    <m/>
    <m/>
    <m/>
    <m/>
    <m/>
    <m/>
    <m/>
    <m/>
    <m/>
    <m/>
    <m/>
    <m/>
    <m/>
    <m/>
    <m/>
    <m/>
    <m/>
    <m/>
    <s v="PlannedLoss"/>
    <n v="4.21"/>
    <n v="0"/>
  </r>
  <r>
    <x v="2"/>
    <x v="9"/>
    <x v="0"/>
    <x v="63"/>
    <m/>
    <m/>
    <m/>
    <m/>
    <m/>
    <m/>
    <m/>
    <m/>
    <m/>
    <m/>
    <m/>
    <m/>
    <m/>
    <m/>
    <m/>
    <m/>
    <m/>
    <m/>
    <m/>
    <m/>
    <m/>
    <m/>
    <m/>
    <m/>
    <m/>
    <m/>
    <m/>
    <s v="PlannedLoss"/>
    <n v="8.9"/>
    <n v="0"/>
  </r>
  <r>
    <x v="2"/>
    <x v="11"/>
    <x v="1"/>
    <x v="41"/>
    <m/>
    <m/>
    <m/>
    <m/>
    <m/>
    <m/>
    <m/>
    <m/>
    <m/>
    <m/>
    <m/>
    <m/>
    <m/>
    <m/>
    <m/>
    <m/>
    <m/>
    <m/>
    <m/>
    <m/>
    <m/>
    <m/>
    <m/>
    <m/>
    <m/>
    <m/>
    <m/>
    <s v="PlannedLoss"/>
    <n v="48"/>
    <n v="0"/>
  </r>
  <r>
    <x v="2"/>
    <x v="11"/>
    <x v="2"/>
    <x v="42"/>
    <m/>
    <m/>
    <m/>
    <m/>
    <m/>
    <m/>
    <m/>
    <m/>
    <m/>
    <m/>
    <m/>
    <m/>
    <m/>
    <m/>
    <m/>
    <m/>
    <m/>
    <m/>
    <m/>
    <m/>
    <m/>
    <m/>
    <m/>
    <m/>
    <m/>
    <m/>
    <m/>
    <s v="PlannedLoss"/>
    <n v="47.95"/>
    <n v="0"/>
  </r>
  <r>
    <x v="2"/>
    <x v="11"/>
    <x v="2"/>
    <x v="43"/>
    <m/>
    <m/>
    <m/>
    <m/>
    <m/>
    <m/>
    <m/>
    <m/>
    <m/>
    <m/>
    <m/>
    <m/>
    <m/>
    <m/>
    <m/>
    <m/>
    <m/>
    <m/>
    <m/>
    <m/>
    <m/>
    <m/>
    <m/>
    <m/>
    <m/>
    <m/>
    <m/>
    <s v="PlannedLoss"/>
    <n v="45.66"/>
    <n v="0"/>
  </r>
  <r>
    <x v="2"/>
    <x v="11"/>
    <x v="2"/>
    <x v="44"/>
    <m/>
    <m/>
    <m/>
    <m/>
    <m/>
    <m/>
    <m/>
    <m/>
    <m/>
    <m/>
    <m/>
    <m/>
    <m/>
    <m/>
    <m/>
    <m/>
    <m/>
    <m/>
    <m/>
    <m/>
    <m/>
    <m/>
    <m/>
    <m/>
    <m/>
    <m/>
    <m/>
    <s v="PlannedLoss"/>
    <n v="48.58"/>
    <n v="0"/>
  </r>
  <r>
    <x v="2"/>
    <x v="11"/>
    <x v="2"/>
    <x v="45"/>
    <m/>
    <m/>
    <m/>
    <m/>
    <m/>
    <m/>
    <m/>
    <m/>
    <m/>
    <m/>
    <m/>
    <m/>
    <m/>
    <m/>
    <m/>
    <m/>
    <m/>
    <m/>
    <m/>
    <m/>
    <m/>
    <m/>
    <m/>
    <m/>
    <m/>
    <m/>
    <m/>
    <s v="PlannedLoss"/>
    <n v="46.04"/>
    <n v="0"/>
  </r>
  <r>
    <x v="2"/>
    <x v="11"/>
    <x v="6"/>
    <x v="46"/>
    <m/>
    <m/>
    <m/>
    <m/>
    <m/>
    <m/>
    <m/>
    <m/>
    <m/>
    <m/>
    <m/>
    <m/>
    <m/>
    <m/>
    <m/>
    <m/>
    <m/>
    <m/>
    <m/>
    <m/>
    <m/>
    <m/>
    <m/>
    <m/>
    <m/>
    <m/>
    <m/>
    <s v="PlannedLoss"/>
    <n v="35.46"/>
    <n v="0"/>
  </r>
  <r>
    <x v="2"/>
    <x v="11"/>
    <x v="4"/>
    <x v="47"/>
    <m/>
    <m/>
    <m/>
    <m/>
    <m/>
    <m/>
    <m/>
    <m/>
    <m/>
    <m/>
    <m/>
    <m/>
    <m/>
    <m/>
    <m/>
    <m/>
    <m/>
    <m/>
    <m/>
    <m/>
    <m/>
    <m/>
    <m/>
    <m/>
    <m/>
    <m/>
    <m/>
    <s v="PlannedLoss"/>
    <n v="38.17"/>
    <n v="0"/>
  </r>
  <r>
    <x v="2"/>
    <x v="11"/>
    <x v="4"/>
    <x v="48"/>
    <m/>
    <m/>
    <m/>
    <m/>
    <m/>
    <m/>
    <m/>
    <m/>
    <m/>
    <m/>
    <m/>
    <m/>
    <m/>
    <m/>
    <m/>
    <m/>
    <m/>
    <m/>
    <m/>
    <m/>
    <m/>
    <m/>
    <m/>
    <m/>
    <m/>
    <m/>
    <m/>
    <s v="PlannedLoss"/>
    <n v="36.94"/>
    <n v="0"/>
  </r>
  <r>
    <x v="2"/>
    <x v="11"/>
    <x v="8"/>
    <x v="49"/>
    <m/>
    <m/>
    <m/>
    <m/>
    <m/>
    <m/>
    <m/>
    <m/>
    <m/>
    <m/>
    <m/>
    <m/>
    <m/>
    <m/>
    <m/>
    <m/>
    <m/>
    <m/>
    <m/>
    <m/>
    <m/>
    <m/>
    <m/>
    <m/>
    <m/>
    <m/>
    <m/>
    <s v="PlannedLoss"/>
    <n v="39.82"/>
    <n v="0"/>
  </r>
  <r>
    <x v="2"/>
    <x v="11"/>
    <x v="8"/>
    <x v="50"/>
    <m/>
    <m/>
    <m/>
    <m/>
    <m/>
    <m/>
    <m/>
    <m/>
    <m/>
    <m/>
    <m/>
    <m/>
    <m/>
    <m/>
    <m/>
    <m/>
    <m/>
    <m/>
    <m/>
    <m/>
    <m/>
    <m/>
    <m/>
    <m/>
    <m/>
    <m/>
    <m/>
    <s v="PlannedLoss"/>
    <n v="45.81"/>
    <n v="0"/>
  </r>
  <r>
    <x v="2"/>
    <x v="11"/>
    <x v="8"/>
    <x v="51"/>
    <m/>
    <m/>
    <m/>
    <m/>
    <m/>
    <m/>
    <m/>
    <m/>
    <m/>
    <m/>
    <m/>
    <m/>
    <m/>
    <m/>
    <m/>
    <m/>
    <m/>
    <m/>
    <m/>
    <m/>
    <m/>
    <m/>
    <m/>
    <m/>
    <m/>
    <m/>
    <m/>
    <s v="PlannedLoss"/>
    <n v="31.95"/>
    <n v="0"/>
  </r>
  <r>
    <x v="2"/>
    <x v="11"/>
    <x v="8"/>
    <x v="52"/>
    <m/>
    <m/>
    <m/>
    <m/>
    <m/>
    <m/>
    <m/>
    <m/>
    <m/>
    <m/>
    <m/>
    <m/>
    <m/>
    <m/>
    <m/>
    <m/>
    <m/>
    <m/>
    <m/>
    <m/>
    <m/>
    <m/>
    <m/>
    <m/>
    <m/>
    <m/>
    <m/>
    <s v="PlannedLoss"/>
    <n v="134.38999999999999"/>
    <n v="0"/>
  </r>
  <r>
    <x v="2"/>
    <x v="11"/>
    <x v="4"/>
    <x v="53"/>
    <m/>
    <m/>
    <m/>
    <m/>
    <m/>
    <m/>
    <m/>
    <m/>
    <m/>
    <m/>
    <m/>
    <m/>
    <m/>
    <m/>
    <m/>
    <m/>
    <m/>
    <m/>
    <m/>
    <m/>
    <m/>
    <m/>
    <m/>
    <m/>
    <m/>
    <m/>
    <m/>
    <s v="PlannedLoss"/>
    <n v="49.3"/>
    <n v="0"/>
  </r>
  <r>
    <x v="2"/>
    <x v="11"/>
    <x v="0"/>
    <x v="54"/>
    <m/>
    <m/>
    <m/>
    <m/>
    <m/>
    <m/>
    <m/>
    <m/>
    <m/>
    <m/>
    <m/>
    <m/>
    <m/>
    <m/>
    <m/>
    <m/>
    <m/>
    <m/>
    <m/>
    <m/>
    <m/>
    <m/>
    <m/>
    <m/>
    <m/>
    <m/>
    <m/>
    <s v="PlannedLoss"/>
    <n v="58.67"/>
    <n v="0"/>
  </r>
  <r>
    <x v="2"/>
    <x v="11"/>
    <x v="0"/>
    <x v="55"/>
    <m/>
    <m/>
    <m/>
    <m/>
    <m/>
    <m/>
    <m/>
    <m/>
    <m/>
    <m/>
    <m/>
    <m/>
    <m/>
    <m/>
    <m/>
    <m/>
    <m/>
    <m/>
    <m/>
    <m/>
    <m/>
    <m/>
    <m/>
    <m/>
    <m/>
    <m/>
    <m/>
    <s v="PlannedLoss"/>
    <n v="21.18"/>
    <n v="0"/>
  </r>
  <r>
    <x v="2"/>
    <x v="11"/>
    <x v="0"/>
    <x v="56"/>
    <m/>
    <m/>
    <m/>
    <m/>
    <m/>
    <m/>
    <m/>
    <m/>
    <m/>
    <m/>
    <m/>
    <m/>
    <m/>
    <m/>
    <m/>
    <m/>
    <m/>
    <m/>
    <m/>
    <m/>
    <m/>
    <m/>
    <m/>
    <m/>
    <m/>
    <m/>
    <m/>
    <s v="PlannedLoss"/>
    <n v="37.31"/>
    <n v="0"/>
  </r>
  <r>
    <x v="2"/>
    <x v="11"/>
    <x v="0"/>
    <x v="57"/>
    <m/>
    <m/>
    <m/>
    <m/>
    <m/>
    <m/>
    <m/>
    <m/>
    <m/>
    <m/>
    <m/>
    <m/>
    <m/>
    <m/>
    <m/>
    <m/>
    <m/>
    <m/>
    <m/>
    <m/>
    <m/>
    <m/>
    <m/>
    <m/>
    <m/>
    <m/>
    <m/>
    <s v="PlannedLoss"/>
    <n v="114.25"/>
    <n v="0"/>
  </r>
  <r>
    <x v="2"/>
    <x v="11"/>
    <x v="0"/>
    <x v="58"/>
    <m/>
    <m/>
    <m/>
    <m/>
    <m/>
    <m/>
    <m/>
    <m/>
    <m/>
    <m/>
    <m/>
    <m/>
    <m/>
    <m/>
    <m/>
    <m/>
    <m/>
    <m/>
    <m/>
    <m/>
    <m/>
    <m/>
    <m/>
    <m/>
    <m/>
    <m/>
    <m/>
    <s v="PlannedLoss"/>
    <n v="24"/>
    <n v="0"/>
  </r>
  <r>
    <x v="2"/>
    <x v="11"/>
    <x v="0"/>
    <x v="59"/>
    <m/>
    <m/>
    <m/>
    <m/>
    <m/>
    <m/>
    <m/>
    <m/>
    <m/>
    <m/>
    <m/>
    <m/>
    <m/>
    <m/>
    <m/>
    <m/>
    <m/>
    <m/>
    <m/>
    <m/>
    <m/>
    <m/>
    <m/>
    <m/>
    <m/>
    <m/>
    <m/>
    <s v="PlannedLoss"/>
    <n v="50.72"/>
    <n v="0"/>
  </r>
  <r>
    <x v="2"/>
    <x v="11"/>
    <x v="0"/>
    <x v="60"/>
    <m/>
    <m/>
    <m/>
    <m/>
    <m/>
    <m/>
    <m/>
    <m/>
    <m/>
    <m/>
    <m/>
    <m/>
    <m/>
    <m/>
    <m/>
    <m/>
    <m/>
    <m/>
    <m/>
    <m/>
    <m/>
    <m/>
    <m/>
    <m/>
    <m/>
    <m/>
    <m/>
    <s v="PlannedLoss"/>
    <n v="37.950000000000003"/>
    <n v="0"/>
  </r>
  <r>
    <x v="2"/>
    <x v="11"/>
    <x v="0"/>
    <x v="61"/>
    <m/>
    <m/>
    <m/>
    <m/>
    <m/>
    <m/>
    <m/>
    <m/>
    <m/>
    <m/>
    <m/>
    <m/>
    <m/>
    <m/>
    <m/>
    <m/>
    <m/>
    <m/>
    <m/>
    <m/>
    <m/>
    <m/>
    <m/>
    <m/>
    <m/>
    <m/>
    <m/>
    <s v="PlannedLoss"/>
    <n v="56.61"/>
    <n v="0"/>
  </r>
  <r>
    <x v="2"/>
    <x v="11"/>
    <x v="9"/>
    <x v="62"/>
    <m/>
    <m/>
    <m/>
    <m/>
    <m/>
    <m/>
    <m/>
    <m/>
    <m/>
    <m/>
    <m/>
    <m/>
    <m/>
    <m/>
    <m/>
    <m/>
    <m/>
    <m/>
    <m/>
    <m/>
    <m/>
    <m/>
    <m/>
    <m/>
    <m/>
    <m/>
    <m/>
    <s v="PlannedLoss"/>
    <n v="54.57"/>
    <n v="0"/>
  </r>
  <r>
    <x v="2"/>
    <x v="11"/>
    <x v="0"/>
    <x v="63"/>
    <m/>
    <m/>
    <m/>
    <m/>
    <m/>
    <m/>
    <m/>
    <m/>
    <m/>
    <m/>
    <m/>
    <m/>
    <m/>
    <m/>
    <m/>
    <m/>
    <m/>
    <m/>
    <m/>
    <m/>
    <m/>
    <m/>
    <m/>
    <m/>
    <m/>
    <m/>
    <m/>
    <s v="PlannedLoss"/>
    <n v="51.76"/>
    <n v="0"/>
  </r>
  <r>
    <x v="2"/>
    <x v="12"/>
    <x v="2"/>
    <x v="42"/>
    <m/>
    <m/>
    <m/>
    <m/>
    <m/>
    <m/>
    <m/>
    <m/>
    <m/>
    <m/>
    <m/>
    <m/>
    <m/>
    <m/>
    <m/>
    <m/>
    <m/>
    <m/>
    <m/>
    <m/>
    <m/>
    <m/>
    <m/>
    <m/>
    <m/>
    <m/>
    <m/>
    <s v="PlannedLoss"/>
    <n v="0"/>
    <n v="0.01"/>
  </r>
  <r>
    <x v="2"/>
    <x v="12"/>
    <x v="2"/>
    <x v="43"/>
    <m/>
    <m/>
    <m/>
    <m/>
    <m/>
    <m/>
    <m/>
    <m/>
    <m/>
    <m/>
    <m/>
    <m/>
    <m/>
    <m/>
    <m/>
    <m/>
    <m/>
    <m/>
    <m/>
    <m/>
    <m/>
    <m/>
    <m/>
    <m/>
    <m/>
    <m/>
    <m/>
    <s v="PlannedLoss"/>
    <n v="0"/>
    <n v="2.3199999999999998"/>
  </r>
  <r>
    <x v="2"/>
    <x v="12"/>
    <x v="2"/>
    <x v="45"/>
    <m/>
    <m/>
    <m/>
    <m/>
    <m/>
    <m/>
    <m/>
    <m/>
    <m/>
    <m/>
    <m/>
    <m/>
    <m/>
    <m/>
    <m/>
    <m/>
    <m/>
    <m/>
    <m/>
    <m/>
    <m/>
    <m/>
    <m/>
    <m/>
    <m/>
    <m/>
    <m/>
    <s v="PlannedLoss"/>
    <n v="0"/>
    <n v="24.13"/>
  </r>
  <r>
    <x v="2"/>
    <x v="12"/>
    <x v="6"/>
    <x v="46"/>
    <m/>
    <m/>
    <m/>
    <m/>
    <m/>
    <m/>
    <m/>
    <m/>
    <m/>
    <m/>
    <m/>
    <m/>
    <m/>
    <m/>
    <m/>
    <m/>
    <m/>
    <m/>
    <m/>
    <m/>
    <m/>
    <m/>
    <m/>
    <m/>
    <m/>
    <m/>
    <m/>
    <s v="PlannedLoss"/>
    <n v="0"/>
    <n v="2.79"/>
  </r>
  <r>
    <x v="2"/>
    <x v="12"/>
    <x v="4"/>
    <x v="47"/>
    <m/>
    <m/>
    <m/>
    <m/>
    <m/>
    <m/>
    <m/>
    <m/>
    <m/>
    <m/>
    <m/>
    <m/>
    <m/>
    <m/>
    <m/>
    <m/>
    <m/>
    <m/>
    <m/>
    <m/>
    <m/>
    <m/>
    <m/>
    <m/>
    <m/>
    <m/>
    <m/>
    <s v="PlannedLoss"/>
    <n v="0"/>
    <n v="12.45"/>
  </r>
  <r>
    <x v="2"/>
    <x v="14"/>
    <x v="1"/>
    <x v="41"/>
    <m/>
    <m/>
    <m/>
    <m/>
    <m/>
    <m/>
    <m/>
    <m/>
    <m/>
    <m/>
    <m/>
    <m/>
    <m/>
    <m/>
    <m/>
    <m/>
    <m/>
    <m/>
    <m/>
    <m/>
    <m/>
    <m/>
    <m/>
    <m/>
    <m/>
    <m/>
    <m/>
    <s v="PlannedLoss"/>
    <n v="31.3"/>
    <n v="0"/>
  </r>
  <r>
    <x v="2"/>
    <x v="14"/>
    <x v="2"/>
    <x v="42"/>
    <m/>
    <m/>
    <m/>
    <m/>
    <m/>
    <m/>
    <m/>
    <m/>
    <m/>
    <m/>
    <m/>
    <m/>
    <m/>
    <m/>
    <m/>
    <m/>
    <m/>
    <m/>
    <m/>
    <m/>
    <m/>
    <m/>
    <m/>
    <m/>
    <m/>
    <m/>
    <m/>
    <s v="PlannedLoss"/>
    <n v="28.25"/>
    <n v="0"/>
  </r>
  <r>
    <x v="2"/>
    <x v="14"/>
    <x v="2"/>
    <x v="43"/>
    <m/>
    <m/>
    <m/>
    <m/>
    <m/>
    <m/>
    <m/>
    <m/>
    <m/>
    <m/>
    <m/>
    <m/>
    <m/>
    <m/>
    <m/>
    <m/>
    <m/>
    <m/>
    <m/>
    <m/>
    <m/>
    <m/>
    <m/>
    <m/>
    <m/>
    <m/>
    <m/>
    <s v="PlannedLoss"/>
    <n v="35.5"/>
    <n v="0"/>
  </r>
  <r>
    <x v="2"/>
    <x v="14"/>
    <x v="2"/>
    <x v="44"/>
    <m/>
    <m/>
    <m/>
    <m/>
    <m/>
    <m/>
    <m/>
    <m/>
    <m/>
    <m/>
    <m/>
    <m/>
    <m/>
    <m/>
    <m/>
    <m/>
    <m/>
    <m/>
    <m/>
    <m/>
    <m/>
    <m/>
    <m/>
    <m/>
    <m/>
    <m/>
    <m/>
    <s v="PlannedLoss"/>
    <n v="28.39"/>
    <n v="0"/>
  </r>
  <r>
    <x v="2"/>
    <x v="14"/>
    <x v="2"/>
    <x v="45"/>
    <m/>
    <m/>
    <m/>
    <m/>
    <m/>
    <m/>
    <m/>
    <m/>
    <m/>
    <m/>
    <m/>
    <m/>
    <m/>
    <m/>
    <m/>
    <m/>
    <m/>
    <m/>
    <m/>
    <m/>
    <m/>
    <m/>
    <m/>
    <m/>
    <m/>
    <m/>
    <m/>
    <s v="PlannedLoss"/>
    <n v="44.89"/>
    <n v="0"/>
  </r>
  <r>
    <x v="2"/>
    <x v="14"/>
    <x v="6"/>
    <x v="46"/>
    <m/>
    <m/>
    <m/>
    <m/>
    <m/>
    <m/>
    <m/>
    <m/>
    <m/>
    <m/>
    <m/>
    <m/>
    <m/>
    <m/>
    <m/>
    <m/>
    <m/>
    <m/>
    <m/>
    <m/>
    <m/>
    <m/>
    <m/>
    <m/>
    <m/>
    <m/>
    <m/>
    <s v="PlannedLoss"/>
    <n v="39.19"/>
    <n v="0"/>
  </r>
  <r>
    <x v="2"/>
    <x v="14"/>
    <x v="4"/>
    <x v="47"/>
    <m/>
    <m/>
    <m/>
    <m/>
    <m/>
    <m/>
    <m/>
    <m/>
    <m/>
    <m/>
    <m/>
    <m/>
    <m/>
    <m/>
    <m/>
    <m/>
    <m/>
    <m/>
    <m/>
    <m/>
    <m/>
    <m/>
    <m/>
    <m/>
    <m/>
    <m/>
    <m/>
    <s v="PlannedLoss"/>
    <n v="98.83"/>
    <n v="0"/>
  </r>
  <r>
    <x v="2"/>
    <x v="14"/>
    <x v="4"/>
    <x v="48"/>
    <m/>
    <m/>
    <m/>
    <m/>
    <m/>
    <m/>
    <m/>
    <m/>
    <m/>
    <m/>
    <m/>
    <m/>
    <m/>
    <m/>
    <m/>
    <m/>
    <m/>
    <m/>
    <m/>
    <m/>
    <m/>
    <m/>
    <m/>
    <m/>
    <m/>
    <m/>
    <m/>
    <s v="PlannedLoss"/>
    <n v="25.9"/>
    <n v="0"/>
  </r>
  <r>
    <x v="2"/>
    <x v="14"/>
    <x v="8"/>
    <x v="49"/>
    <m/>
    <m/>
    <m/>
    <m/>
    <m/>
    <m/>
    <m/>
    <m/>
    <m/>
    <m/>
    <m/>
    <m/>
    <m/>
    <m/>
    <m/>
    <m/>
    <m/>
    <m/>
    <m/>
    <m/>
    <m/>
    <m/>
    <m/>
    <m/>
    <m/>
    <m/>
    <m/>
    <s v="PlannedLoss"/>
    <n v="6.29"/>
    <n v="0"/>
  </r>
  <r>
    <x v="2"/>
    <x v="14"/>
    <x v="4"/>
    <x v="53"/>
    <m/>
    <m/>
    <m/>
    <m/>
    <m/>
    <m/>
    <m/>
    <m/>
    <m/>
    <m/>
    <m/>
    <m/>
    <m/>
    <m/>
    <m/>
    <m/>
    <m/>
    <m/>
    <m/>
    <m/>
    <m/>
    <m/>
    <m/>
    <m/>
    <m/>
    <m/>
    <m/>
    <s v="PlannedLoss"/>
    <n v="3.56"/>
    <n v="0"/>
  </r>
  <r>
    <x v="2"/>
    <x v="14"/>
    <x v="0"/>
    <x v="54"/>
    <m/>
    <m/>
    <m/>
    <m/>
    <m/>
    <m/>
    <m/>
    <m/>
    <m/>
    <m/>
    <m/>
    <m/>
    <m/>
    <m/>
    <m/>
    <m/>
    <m/>
    <m/>
    <m/>
    <m/>
    <m/>
    <m/>
    <m/>
    <m/>
    <m/>
    <m/>
    <m/>
    <s v="PlannedLoss"/>
    <n v="6.99"/>
    <n v="0"/>
  </r>
  <r>
    <x v="2"/>
    <x v="14"/>
    <x v="0"/>
    <x v="58"/>
    <m/>
    <m/>
    <m/>
    <m/>
    <m/>
    <m/>
    <m/>
    <m/>
    <m/>
    <m/>
    <m/>
    <m/>
    <m/>
    <m/>
    <m/>
    <m/>
    <m/>
    <m/>
    <m/>
    <m/>
    <m/>
    <m/>
    <m/>
    <m/>
    <m/>
    <m/>
    <m/>
    <s v="PlannedLoss"/>
    <n v="28.86"/>
    <n v="0"/>
  </r>
  <r>
    <x v="2"/>
    <x v="14"/>
    <x v="0"/>
    <x v="59"/>
    <m/>
    <m/>
    <m/>
    <m/>
    <m/>
    <m/>
    <m/>
    <m/>
    <m/>
    <m/>
    <m/>
    <m/>
    <m/>
    <m/>
    <m/>
    <m/>
    <m/>
    <m/>
    <m/>
    <m/>
    <m/>
    <m/>
    <m/>
    <m/>
    <m/>
    <m/>
    <m/>
    <s v="PlannedLoss"/>
    <n v="31.87"/>
    <n v="0"/>
  </r>
  <r>
    <x v="2"/>
    <x v="14"/>
    <x v="0"/>
    <x v="60"/>
    <m/>
    <m/>
    <m/>
    <m/>
    <m/>
    <m/>
    <m/>
    <m/>
    <m/>
    <m/>
    <m/>
    <m/>
    <m/>
    <m/>
    <m/>
    <m/>
    <m/>
    <m/>
    <m/>
    <m/>
    <m/>
    <m/>
    <m/>
    <m/>
    <m/>
    <m/>
    <m/>
    <s v="PlannedLoss"/>
    <n v="25.95"/>
    <n v="0"/>
  </r>
  <r>
    <x v="2"/>
    <x v="14"/>
    <x v="0"/>
    <x v="61"/>
    <m/>
    <m/>
    <m/>
    <m/>
    <m/>
    <m/>
    <m/>
    <m/>
    <m/>
    <m/>
    <m/>
    <m/>
    <m/>
    <m/>
    <m/>
    <m/>
    <m/>
    <m/>
    <m/>
    <m/>
    <m/>
    <m/>
    <m/>
    <m/>
    <m/>
    <m/>
    <m/>
    <s v="PlannedLoss"/>
    <n v="28.89"/>
    <n v="0"/>
  </r>
  <r>
    <x v="2"/>
    <x v="14"/>
    <x v="0"/>
    <x v="63"/>
    <m/>
    <m/>
    <m/>
    <m/>
    <m/>
    <m/>
    <m/>
    <m/>
    <m/>
    <m/>
    <m/>
    <m/>
    <m/>
    <m/>
    <m/>
    <m/>
    <m/>
    <m/>
    <m/>
    <m/>
    <m/>
    <m/>
    <m/>
    <m/>
    <m/>
    <m/>
    <m/>
    <s v="PlannedLoss"/>
    <n v="24"/>
    <n v="0"/>
  </r>
  <r>
    <x v="2"/>
    <x v="15"/>
    <x v="1"/>
    <x v="41"/>
    <m/>
    <m/>
    <m/>
    <m/>
    <m/>
    <m/>
    <m/>
    <m/>
    <m/>
    <m/>
    <m/>
    <m/>
    <m/>
    <m/>
    <m/>
    <m/>
    <m/>
    <m/>
    <m/>
    <m/>
    <m/>
    <m/>
    <m/>
    <m/>
    <m/>
    <m/>
    <m/>
    <s v="PlannedLoss"/>
    <n v="22.14"/>
    <n v="0"/>
  </r>
  <r>
    <x v="2"/>
    <x v="15"/>
    <x v="2"/>
    <x v="42"/>
    <m/>
    <m/>
    <m/>
    <m/>
    <m/>
    <m/>
    <m/>
    <m/>
    <m/>
    <m/>
    <m/>
    <m/>
    <m/>
    <m/>
    <m/>
    <m/>
    <m/>
    <m/>
    <m/>
    <m/>
    <m/>
    <m/>
    <m/>
    <m/>
    <m/>
    <m/>
    <m/>
    <s v="PlannedLoss"/>
    <n v="16.36"/>
    <n v="0"/>
  </r>
  <r>
    <x v="2"/>
    <x v="15"/>
    <x v="2"/>
    <x v="43"/>
    <m/>
    <m/>
    <m/>
    <m/>
    <m/>
    <m/>
    <m/>
    <m/>
    <m/>
    <m/>
    <m/>
    <m/>
    <m/>
    <m/>
    <m/>
    <m/>
    <m/>
    <m/>
    <m/>
    <m/>
    <m/>
    <m/>
    <m/>
    <m/>
    <m/>
    <m/>
    <m/>
    <s v="PlannedLoss"/>
    <n v="13.29"/>
    <n v="0"/>
  </r>
  <r>
    <x v="2"/>
    <x v="15"/>
    <x v="2"/>
    <x v="44"/>
    <m/>
    <m/>
    <m/>
    <m/>
    <m/>
    <m/>
    <m/>
    <m/>
    <m/>
    <m/>
    <m/>
    <m/>
    <m/>
    <m/>
    <m/>
    <m/>
    <m/>
    <m/>
    <m/>
    <m/>
    <m/>
    <m/>
    <m/>
    <m/>
    <m/>
    <m/>
    <m/>
    <s v="PlannedLoss"/>
    <n v="9.2899999999999991"/>
    <n v="0"/>
  </r>
  <r>
    <x v="2"/>
    <x v="15"/>
    <x v="2"/>
    <x v="45"/>
    <m/>
    <m/>
    <m/>
    <m/>
    <m/>
    <m/>
    <m/>
    <m/>
    <m/>
    <m/>
    <m/>
    <m/>
    <m/>
    <m/>
    <m/>
    <m/>
    <m/>
    <m/>
    <m/>
    <m/>
    <m/>
    <m/>
    <m/>
    <m/>
    <m/>
    <m/>
    <m/>
    <s v="PlannedLoss"/>
    <n v="1.26"/>
    <n v="0"/>
  </r>
  <r>
    <x v="2"/>
    <x v="15"/>
    <x v="6"/>
    <x v="46"/>
    <m/>
    <m/>
    <m/>
    <m/>
    <m/>
    <m/>
    <m/>
    <m/>
    <m/>
    <m/>
    <m/>
    <m/>
    <m/>
    <m/>
    <m/>
    <m/>
    <m/>
    <m/>
    <m/>
    <m/>
    <m/>
    <m/>
    <m/>
    <m/>
    <m/>
    <m/>
    <m/>
    <s v="PlannedLoss"/>
    <n v="36.96"/>
    <n v="0"/>
  </r>
  <r>
    <x v="2"/>
    <x v="15"/>
    <x v="4"/>
    <x v="47"/>
    <m/>
    <m/>
    <m/>
    <m/>
    <m/>
    <m/>
    <m/>
    <m/>
    <m/>
    <m/>
    <m/>
    <m/>
    <m/>
    <m/>
    <m/>
    <m/>
    <m/>
    <m/>
    <m/>
    <m/>
    <m/>
    <m/>
    <m/>
    <m/>
    <m/>
    <m/>
    <m/>
    <s v="PlannedLoss"/>
    <n v="62.85"/>
    <n v="0"/>
  </r>
  <r>
    <x v="2"/>
    <x v="15"/>
    <x v="4"/>
    <x v="48"/>
    <m/>
    <m/>
    <m/>
    <m/>
    <m/>
    <m/>
    <m/>
    <m/>
    <m/>
    <m/>
    <m/>
    <m/>
    <m/>
    <m/>
    <m/>
    <m/>
    <m/>
    <m/>
    <m/>
    <m/>
    <m/>
    <m/>
    <m/>
    <m/>
    <m/>
    <m/>
    <m/>
    <s v="PlannedLoss"/>
    <n v="44.46"/>
    <n v="0"/>
  </r>
  <r>
    <x v="2"/>
    <x v="15"/>
    <x v="8"/>
    <x v="50"/>
    <m/>
    <m/>
    <m/>
    <m/>
    <m/>
    <m/>
    <m/>
    <m/>
    <m/>
    <m/>
    <m/>
    <m/>
    <m/>
    <m/>
    <m/>
    <m/>
    <m/>
    <m/>
    <m/>
    <m/>
    <m/>
    <m/>
    <m/>
    <m/>
    <m/>
    <m/>
    <m/>
    <s v="PlannedLoss"/>
    <n v="5.51"/>
    <n v="0"/>
  </r>
  <r>
    <x v="2"/>
    <x v="15"/>
    <x v="4"/>
    <x v="53"/>
    <m/>
    <m/>
    <m/>
    <m/>
    <m/>
    <m/>
    <m/>
    <m/>
    <m/>
    <m/>
    <m/>
    <m/>
    <m/>
    <m/>
    <m/>
    <m/>
    <m/>
    <m/>
    <m/>
    <m/>
    <m/>
    <m/>
    <m/>
    <m/>
    <m/>
    <m/>
    <m/>
    <s v="PlannedLoss"/>
    <n v="2.2200000000000002"/>
    <n v="0"/>
  </r>
  <r>
    <x v="2"/>
    <x v="15"/>
    <x v="0"/>
    <x v="54"/>
    <m/>
    <m/>
    <m/>
    <m/>
    <m/>
    <m/>
    <m/>
    <m/>
    <m/>
    <m/>
    <m/>
    <m/>
    <m/>
    <m/>
    <m/>
    <m/>
    <m/>
    <m/>
    <m/>
    <m/>
    <m/>
    <m/>
    <m/>
    <m/>
    <m/>
    <m/>
    <m/>
    <s v="PlannedLoss"/>
    <n v="72"/>
    <n v="0"/>
  </r>
  <r>
    <x v="2"/>
    <x v="15"/>
    <x v="0"/>
    <x v="55"/>
    <m/>
    <m/>
    <m/>
    <m/>
    <m/>
    <m/>
    <m/>
    <m/>
    <m/>
    <m/>
    <m/>
    <m/>
    <m/>
    <m/>
    <m/>
    <m/>
    <m/>
    <m/>
    <m/>
    <m/>
    <m/>
    <m/>
    <m/>
    <m/>
    <m/>
    <m/>
    <m/>
    <s v="PlannedLoss"/>
    <n v="4.45"/>
    <n v="0"/>
  </r>
  <r>
    <x v="2"/>
    <x v="15"/>
    <x v="0"/>
    <x v="59"/>
    <m/>
    <m/>
    <m/>
    <m/>
    <m/>
    <m/>
    <m/>
    <m/>
    <m/>
    <m/>
    <m/>
    <m/>
    <m/>
    <m/>
    <m/>
    <m/>
    <m/>
    <m/>
    <m/>
    <m/>
    <m/>
    <m/>
    <m/>
    <m/>
    <m/>
    <m/>
    <m/>
    <s v="PlannedLoss"/>
    <n v="10.64"/>
    <n v="0"/>
  </r>
  <r>
    <x v="2"/>
    <x v="15"/>
    <x v="0"/>
    <x v="61"/>
    <m/>
    <m/>
    <m/>
    <m/>
    <m/>
    <m/>
    <m/>
    <m/>
    <m/>
    <m/>
    <m/>
    <m/>
    <m/>
    <m/>
    <m/>
    <m/>
    <m/>
    <m/>
    <m/>
    <m/>
    <m/>
    <m/>
    <m/>
    <m/>
    <m/>
    <m/>
    <m/>
    <s v="PlannedLoss"/>
    <n v="13.87"/>
    <n v="0"/>
  </r>
  <r>
    <x v="2"/>
    <x v="17"/>
    <x v="1"/>
    <x v="41"/>
    <m/>
    <m/>
    <m/>
    <m/>
    <m/>
    <m/>
    <m/>
    <m/>
    <m/>
    <m/>
    <m/>
    <m/>
    <m/>
    <m/>
    <m/>
    <m/>
    <m/>
    <m/>
    <m/>
    <m/>
    <m/>
    <m/>
    <m/>
    <m/>
    <m/>
    <m/>
    <m/>
    <s v="PlannedLoss"/>
    <n v="21.72"/>
    <n v="0"/>
  </r>
  <r>
    <x v="2"/>
    <x v="17"/>
    <x v="2"/>
    <x v="42"/>
    <m/>
    <m/>
    <m/>
    <m/>
    <m/>
    <m/>
    <m/>
    <m/>
    <m/>
    <m/>
    <m/>
    <m/>
    <m/>
    <m/>
    <m/>
    <m/>
    <m/>
    <m/>
    <m/>
    <m/>
    <m/>
    <m/>
    <m/>
    <m/>
    <m/>
    <m/>
    <m/>
    <s v="PlannedLoss"/>
    <n v="41.42"/>
    <n v="0"/>
  </r>
  <r>
    <x v="2"/>
    <x v="17"/>
    <x v="2"/>
    <x v="43"/>
    <m/>
    <m/>
    <m/>
    <m/>
    <m/>
    <m/>
    <m/>
    <m/>
    <m/>
    <m/>
    <m/>
    <m/>
    <m/>
    <m/>
    <m/>
    <m/>
    <m/>
    <m/>
    <m/>
    <m/>
    <m/>
    <m/>
    <m/>
    <m/>
    <m/>
    <m/>
    <m/>
    <s v="PlannedLoss"/>
    <n v="42.98"/>
    <n v="0"/>
  </r>
  <r>
    <x v="2"/>
    <x v="17"/>
    <x v="2"/>
    <x v="44"/>
    <m/>
    <m/>
    <m/>
    <m/>
    <m/>
    <m/>
    <m/>
    <m/>
    <m/>
    <m/>
    <m/>
    <m/>
    <m/>
    <m/>
    <m/>
    <m/>
    <m/>
    <m/>
    <m/>
    <m/>
    <m/>
    <m/>
    <m/>
    <m/>
    <m/>
    <m/>
    <m/>
    <s v="PlannedLoss"/>
    <n v="60.43"/>
    <n v="0"/>
  </r>
  <r>
    <x v="2"/>
    <x v="17"/>
    <x v="2"/>
    <x v="45"/>
    <m/>
    <m/>
    <m/>
    <m/>
    <m/>
    <m/>
    <m/>
    <m/>
    <m/>
    <m/>
    <m/>
    <m/>
    <m/>
    <m/>
    <m/>
    <m/>
    <m/>
    <m/>
    <m/>
    <m/>
    <m/>
    <m/>
    <m/>
    <m/>
    <m/>
    <m/>
    <m/>
    <s v="PlannedLoss"/>
    <n v="32.6"/>
    <n v="0"/>
  </r>
  <r>
    <x v="2"/>
    <x v="17"/>
    <x v="6"/>
    <x v="46"/>
    <m/>
    <m/>
    <m/>
    <m/>
    <m/>
    <m/>
    <m/>
    <m/>
    <m/>
    <m/>
    <m/>
    <m/>
    <m/>
    <m/>
    <m/>
    <m/>
    <m/>
    <m/>
    <m/>
    <m/>
    <m/>
    <m/>
    <m/>
    <m/>
    <m/>
    <m/>
    <m/>
    <s v="PlannedLoss"/>
    <n v="34.5"/>
    <n v="0"/>
  </r>
  <r>
    <x v="2"/>
    <x v="17"/>
    <x v="4"/>
    <x v="47"/>
    <m/>
    <m/>
    <m/>
    <m/>
    <m/>
    <m/>
    <m/>
    <m/>
    <m/>
    <m/>
    <m/>
    <m/>
    <m/>
    <m/>
    <m/>
    <m/>
    <m/>
    <m/>
    <m/>
    <m/>
    <m/>
    <m/>
    <m/>
    <m/>
    <m/>
    <m/>
    <m/>
    <s v="PlannedLoss"/>
    <n v="106.79"/>
    <n v="0"/>
  </r>
  <r>
    <x v="2"/>
    <x v="17"/>
    <x v="4"/>
    <x v="48"/>
    <m/>
    <m/>
    <m/>
    <m/>
    <m/>
    <m/>
    <m/>
    <m/>
    <m/>
    <m/>
    <m/>
    <m/>
    <m/>
    <m/>
    <m/>
    <m/>
    <m/>
    <m/>
    <m/>
    <m/>
    <m/>
    <m/>
    <m/>
    <m/>
    <m/>
    <m/>
    <m/>
    <s v="PlannedLoss"/>
    <n v="52.17"/>
    <n v="0"/>
  </r>
  <r>
    <x v="2"/>
    <x v="17"/>
    <x v="8"/>
    <x v="49"/>
    <m/>
    <m/>
    <m/>
    <m/>
    <m/>
    <m/>
    <m/>
    <m/>
    <m/>
    <m/>
    <m/>
    <m/>
    <m/>
    <m/>
    <m/>
    <m/>
    <m/>
    <m/>
    <m/>
    <m/>
    <m/>
    <m/>
    <m/>
    <m/>
    <m/>
    <m/>
    <m/>
    <s v="PlannedLoss"/>
    <n v="11.95"/>
    <n v="0"/>
  </r>
  <r>
    <x v="2"/>
    <x v="17"/>
    <x v="8"/>
    <x v="50"/>
    <m/>
    <m/>
    <m/>
    <m/>
    <m/>
    <m/>
    <m/>
    <m/>
    <m/>
    <m/>
    <m/>
    <m/>
    <m/>
    <m/>
    <m/>
    <m/>
    <m/>
    <m/>
    <m/>
    <m/>
    <m/>
    <m/>
    <m/>
    <m/>
    <m/>
    <m/>
    <m/>
    <s v="PlannedLoss"/>
    <n v="19.46"/>
    <n v="0"/>
  </r>
  <r>
    <x v="2"/>
    <x v="17"/>
    <x v="8"/>
    <x v="51"/>
    <m/>
    <m/>
    <m/>
    <m/>
    <m/>
    <m/>
    <m/>
    <m/>
    <m/>
    <m/>
    <m/>
    <m/>
    <m/>
    <m/>
    <m/>
    <m/>
    <m/>
    <m/>
    <m/>
    <m/>
    <m/>
    <m/>
    <m/>
    <m/>
    <m/>
    <m/>
    <m/>
    <s v="PlannedLoss"/>
    <n v="12.64"/>
    <n v="0"/>
  </r>
  <r>
    <x v="2"/>
    <x v="17"/>
    <x v="8"/>
    <x v="52"/>
    <m/>
    <m/>
    <m/>
    <m/>
    <m/>
    <m/>
    <m/>
    <m/>
    <m/>
    <m/>
    <m/>
    <m/>
    <m/>
    <m/>
    <m/>
    <m/>
    <m/>
    <m/>
    <m/>
    <m/>
    <m/>
    <m/>
    <m/>
    <m/>
    <m/>
    <m/>
    <m/>
    <s v="PlannedLoss"/>
    <n v="11.77"/>
    <n v="0"/>
  </r>
  <r>
    <x v="2"/>
    <x v="17"/>
    <x v="4"/>
    <x v="53"/>
    <m/>
    <m/>
    <m/>
    <m/>
    <m/>
    <m/>
    <m/>
    <m/>
    <m/>
    <m/>
    <m/>
    <m/>
    <m/>
    <m/>
    <m/>
    <m/>
    <m/>
    <m/>
    <m/>
    <m/>
    <m/>
    <m/>
    <m/>
    <m/>
    <m/>
    <m/>
    <m/>
    <s v="PlannedLoss"/>
    <n v="102.92"/>
    <n v="0"/>
  </r>
  <r>
    <x v="2"/>
    <x v="17"/>
    <x v="0"/>
    <x v="54"/>
    <m/>
    <m/>
    <m/>
    <m/>
    <m/>
    <m/>
    <m/>
    <m/>
    <m/>
    <m/>
    <m/>
    <m/>
    <m/>
    <m/>
    <m/>
    <m/>
    <m/>
    <m/>
    <m/>
    <m/>
    <m/>
    <m/>
    <m/>
    <m/>
    <m/>
    <m/>
    <m/>
    <s v="PlannedLoss"/>
    <n v="19.82"/>
    <n v="0"/>
  </r>
  <r>
    <x v="2"/>
    <x v="17"/>
    <x v="0"/>
    <x v="55"/>
    <m/>
    <m/>
    <m/>
    <m/>
    <m/>
    <m/>
    <m/>
    <m/>
    <m/>
    <m/>
    <m/>
    <m/>
    <m/>
    <m/>
    <m/>
    <m/>
    <m/>
    <m/>
    <m/>
    <m/>
    <m/>
    <m/>
    <m/>
    <m/>
    <m/>
    <m/>
    <m/>
    <s v="PlannedLoss"/>
    <n v="28.88"/>
    <n v="0"/>
  </r>
  <r>
    <x v="2"/>
    <x v="17"/>
    <x v="0"/>
    <x v="56"/>
    <m/>
    <m/>
    <m/>
    <m/>
    <m/>
    <m/>
    <m/>
    <m/>
    <m/>
    <m/>
    <m/>
    <m/>
    <m/>
    <m/>
    <m/>
    <m/>
    <m/>
    <m/>
    <m/>
    <m/>
    <m/>
    <m/>
    <m/>
    <m/>
    <m/>
    <m/>
    <m/>
    <s v="PlannedLoss"/>
    <n v="4.0199999999999996"/>
    <n v="0"/>
  </r>
  <r>
    <x v="2"/>
    <x v="17"/>
    <x v="0"/>
    <x v="57"/>
    <m/>
    <m/>
    <m/>
    <m/>
    <m/>
    <m/>
    <m/>
    <m/>
    <m/>
    <m/>
    <m/>
    <m/>
    <m/>
    <m/>
    <m/>
    <m/>
    <m/>
    <m/>
    <m/>
    <m/>
    <m/>
    <m/>
    <m/>
    <m/>
    <m/>
    <m/>
    <m/>
    <s v="PlannedLoss"/>
    <n v="281.13"/>
    <n v="0"/>
  </r>
  <r>
    <x v="2"/>
    <x v="17"/>
    <x v="0"/>
    <x v="58"/>
    <m/>
    <m/>
    <m/>
    <m/>
    <m/>
    <m/>
    <m/>
    <m/>
    <m/>
    <m/>
    <m/>
    <m/>
    <m/>
    <m/>
    <m/>
    <m/>
    <m/>
    <m/>
    <m/>
    <m/>
    <m/>
    <m/>
    <m/>
    <m/>
    <m/>
    <m/>
    <m/>
    <s v="PlannedLoss"/>
    <n v="12"/>
    <n v="0"/>
  </r>
  <r>
    <x v="2"/>
    <x v="17"/>
    <x v="0"/>
    <x v="59"/>
    <m/>
    <m/>
    <m/>
    <m/>
    <m/>
    <m/>
    <m/>
    <m/>
    <m/>
    <m/>
    <m/>
    <m/>
    <m/>
    <m/>
    <m/>
    <m/>
    <m/>
    <m/>
    <m/>
    <m/>
    <m/>
    <m/>
    <m/>
    <m/>
    <m/>
    <m/>
    <m/>
    <s v="PlannedLoss"/>
    <n v="20.329999999999998"/>
    <n v="0"/>
  </r>
  <r>
    <x v="2"/>
    <x v="17"/>
    <x v="0"/>
    <x v="60"/>
    <m/>
    <m/>
    <m/>
    <m/>
    <m/>
    <m/>
    <m/>
    <m/>
    <m/>
    <m/>
    <m/>
    <m/>
    <m/>
    <m/>
    <m/>
    <m/>
    <m/>
    <m/>
    <m/>
    <m/>
    <m/>
    <m/>
    <m/>
    <m/>
    <m/>
    <m/>
    <m/>
    <s v="PlannedLoss"/>
    <n v="12"/>
    <n v="0"/>
  </r>
  <r>
    <x v="2"/>
    <x v="17"/>
    <x v="0"/>
    <x v="61"/>
    <m/>
    <m/>
    <m/>
    <m/>
    <m/>
    <m/>
    <m/>
    <m/>
    <m/>
    <m/>
    <m/>
    <m/>
    <m/>
    <m/>
    <m/>
    <m/>
    <m/>
    <m/>
    <m/>
    <m/>
    <m/>
    <m/>
    <m/>
    <m/>
    <m/>
    <m/>
    <m/>
    <s v="PlannedLoss"/>
    <n v="4.16"/>
    <n v="0"/>
  </r>
  <r>
    <x v="2"/>
    <x v="17"/>
    <x v="0"/>
    <x v="63"/>
    <m/>
    <m/>
    <m/>
    <m/>
    <m/>
    <m/>
    <m/>
    <m/>
    <m/>
    <m/>
    <m/>
    <m/>
    <m/>
    <m/>
    <m/>
    <m/>
    <m/>
    <m/>
    <m/>
    <m/>
    <m/>
    <m/>
    <m/>
    <m/>
    <m/>
    <m/>
    <m/>
    <s v="PlannedLoss"/>
    <n v="18.05"/>
    <n v="0"/>
  </r>
  <r>
    <x v="2"/>
    <x v="18"/>
    <x v="1"/>
    <x v="41"/>
    <m/>
    <m/>
    <m/>
    <m/>
    <m/>
    <m/>
    <m/>
    <m/>
    <m/>
    <m/>
    <m/>
    <m/>
    <m/>
    <m/>
    <m/>
    <m/>
    <m/>
    <m/>
    <m/>
    <m/>
    <m/>
    <m/>
    <m/>
    <m/>
    <m/>
    <m/>
    <m/>
    <s v="PlannedLoss"/>
    <n v="0.09"/>
    <n v="0"/>
  </r>
  <r>
    <x v="2"/>
    <x v="18"/>
    <x v="2"/>
    <x v="43"/>
    <m/>
    <m/>
    <m/>
    <m/>
    <m/>
    <m/>
    <m/>
    <m/>
    <m/>
    <m/>
    <m/>
    <m/>
    <m/>
    <m/>
    <m/>
    <m/>
    <m/>
    <m/>
    <m/>
    <m/>
    <m/>
    <m/>
    <m/>
    <m/>
    <m/>
    <m/>
    <m/>
    <s v="PlannedLoss"/>
    <n v="0.05"/>
    <n v="0"/>
  </r>
  <r>
    <x v="2"/>
    <x v="18"/>
    <x v="2"/>
    <x v="44"/>
    <m/>
    <m/>
    <m/>
    <m/>
    <m/>
    <m/>
    <m/>
    <m/>
    <m/>
    <m/>
    <m/>
    <m/>
    <m/>
    <m/>
    <m/>
    <m/>
    <m/>
    <m/>
    <m/>
    <m/>
    <m/>
    <m/>
    <m/>
    <m/>
    <m/>
    <m/>
    <m/>
    <s v="PlannedLoss"/>
    <n v="7.42"/>
    <n v="0"/>
  </r>
  <r>
    <x v="2"/>
    <x v="18"/>
    <x v="2"/>
    <x v="45"/>
    <m/>
    <m/>
    <m/>
    <m/>
    <m/>
    <m/>
    <m/>
    <m/>
    <m/>
    <m/>
    <m/>
    <m/>
    <m/>
    <m/>
    <m/>
    <m/>
    <m/>
    <m/>
    <m/>
    <m/>
    <m/>
    <m/>
    <m/>
    <m/>
    <m/>
    <m/>
    <m/>
    <s v="PlannedLoss"/>
    <n v="10.02"/>
    <n v="0"/>
  </r>
  <r>
    <x v="2"/>
    <x v="18"/>
    <x v="6"/>
    <x v="46"/>
    <m/>
    <m/>
    <m/>
    <m/>
    <m/>
    <m/>
    <m/>
    <m/>
    <m/>
    <m/>
    <m/>
    <m/>
    <m/>
    <m/>
    <m/>
    <m/>
    <m/>
    <m/>
    <m/>
    <m/>
    <m/>
    <m/>
    <m/>
    <m/>
    <m/>
    <m/>
    <m/>
    <s v="PlannedLoss"/>
    <n v="32.799999999999997"/>
    <n v="0"/>
  </r>
  <r>
    <x v="2"/>
    <x v="18"/>
    <x v="4"/>
    <x v="47"/>
    <m/>
    <m/>
    <m/>
    <m/>
    <m/>
    <m/>
    <m/>
    <m/>
    <m/>
    <m/>
    <m/>
    <m/>
    <m/>
    <m/>
    <m/>
    <m/>
    <m/>
    <m/>
    <m/>
    <m/>
    <m/>
    <m/>
    <m/>
    <m/>
    <m/>
    <m/>
    <m/>
    <s v="PlannedLoss"/>
    <n v="31.71"/>
    <n v="0"/>
  </r>
  <r>
    <x v="2"/>
    <x v="18"/>
    <x v="4"/>
    <x v="48"/>
    <m/>
    <m/>
    <m/>
    <m/>
    <m/>
    <m/>
    <m/>
    <m/>
    <m/>
    <m/>
    <m/>
    <m/>
    <m/>
    <m/>
    <m/>
    <m/>
    <m/>
    <m/>
    <m/>
    <m/>
    <m/>
    <m/>
    <m/>
    <m/>
    <m/>
    <m/>
    <m/>
    <s v="PlannedLoss"/>
    <n v="67.819999999999993"/>
    <n v="0"/>
  </r>
  <r>
    <x v="2"/>
    <x v="18"/>
    <x v="8"/>
    <x v="51"/>
    <m/>
    <m/>
    <m/>
    <m/>
    <m/>
    <m/>
    <m/>
    <m/>
    <m/>
    <m/>
    <m/>
    <m/>
    <m/>
    <m/>
    <m/>
    <m/>
    <m/>
    <m/>
    <m/>
    <m/>
    <m/>
    <m/>
    <m/>
    <m/>
    <m/>
    <m/>
    <m/>
    <s v="PlannedLoss"/>
    <n v="0.98"/>
    <n v="0"/>
  </r>
  <r>
    <x v="2"/>
    <x v="18"/>
    <x v="4"/>
    <x v="53"/>
    <m/>
    <m/>
    <m/>
    <m/>
    <m/>
    <m/>
    <m/>
    <m/>
    <m/>
    <m/>
    <m/>
    <m/>
    <m/>
    <m/>
    <m/>
    <m/>
    <m/>
    <m/>
    <m/>
    <m/>
    <m/>
    <m/>
    <m/>
    <m/>
    <m/>
    <m/>
    <m/>
    <s v="PlannedLoss"/>
    <n v="0.49"/>
    <n v="0"/>
  </r>
  <r>
    <x v="2"/>
    <x v="18"/>
    <x v="0"/>
    <x v="54"/>
    <m/>
    <m/>
    <m/>
    <m/>
    <m/>
    <m/>
    <m/>
    <m/>
    <m/>
    <m/>
    <m/>
    <m/>
    <m/>
    <m/>
    <m/>
    <m/>
    <m/>
    <m/>
    <m/>
    <m/>
    <m/>
    <m/>
    <m/>
    <m/>
    <m/>
    <m/>
    <m/>
    <s v="PlannedLoss"/>
    <n v="102.91"/>
    <n v="0"/>
  </r>
  <r>
    <x v="2"/>
    <x v="18"/>
    <x v="0"/>
    <x v="60"/>
    <m/>
    <m/>
    <m/>
    <m/>
    <m/>
    <m/>
    <m/>
    <m/>
    <m/>
    <m/>
    <m/>
    <m/>
    <m/>
    <m/>
    <m/>
    <m/>
    <m/>
    <m/>
    <m/>
    <m/>
    <m/>
    <m/>
    <m/>
    <m/>
    <m/>
    <m/>
    <m/>
    <s v="PlannedLoss"/>
    <n v="3.26"/>
    <n v="0"/>
  </r>
  <r>
    <x v="2"/>
    <x v="18"/>
    <x v="0"/>
    <x v="61"/>
    <m/>
    <m/>
    <m/>
    <m/>
    <m/>
    <m/>
    <m/>
    <m/>
    <m/>
    <m/>
    <m/>
    <m/>
    <m/>
    <m/>
    <m/>
    <m/>
    <m/>
    <m/>
    <m/>
    <m/>
    <m/>
    <m/>
    <m/>
    <m/>
    <m/>
    <m/>
    <m/>
    <s v="PlannedLoss"/>
    <n v="3.48"/>
    <n v="0"/>
  </r>
  <r>
    <x v="2"/>
    <x v="20"/>
    <x v="1"/>
    <x v="41"/>
    <m/>
    <m/>
    <m/>
    <m/>
    <m/>
    <m/>
    <m/>
    <m/>
    <m/>
    <m/>
    <m/>
    <m/>
    <m/>
    <m/>
    <m/>
    <m/>
    <m/>
    <m/>
    <m/>
    <m/>
    <m/>
    <m/>
    <m/>
    <m/>
    <m/>
    <m/>
    <m/>
    <s v="PlannedLoss"/>
    <n v="302.26"/>
    <n v="0"/>
  </r>
  <r>
    <x v="2"/>
    <x v="20"/>
    <x v="2"/>
    <x v="42"/>
    <m/>
    <m/>
    <m/>
    <m/>
    <m/>
    <m/>
    <m/>
    <m/>
    <m/>
    <m/>
    <m/>
    <m/>
    <m/>
    <m/>
    <m/>
    <m/>
    <m/>
    <m/>
    <m/>
    <m/>
    <m/>
    <m/>
    <m/>
    <m/>
    <m/>
    <m/>
    <m/>
    <s v="PlannedLoss"/>
    <n v="0.03"/>
    <n v="0"/>
  </r>
  <r>
    <x v="2"/>
    <x v="20"/>
    <x v="2"/>
    <x v="43"/>
    <m/>
    <m/>
    <m/>
    <m/>
    <m/>
    <m/>
    <m/>
    <m/>
    <m/>
    <m/>
    <m/>
    <m/>
    <m/>
    <m/>
    <m/>
    <m/>
    <m/>
    <m/>
    <m/>
    <m/>
    <m/>
    <m/>
    <m/>
    <m/>
    <m/>
    <m/>
    <m/>
    <s v="PlannedLoss"/>
    <n v="13.02"/>
    <n v="0"/>
  </r>
  <r>
    <x v="2"/>
    <x v="20"/>
    <x v="2"/>
    <x v="44"/>
    <m/>
    <m/>
    <m/>
    <m/>
    <m/>
    <m/>
    <m/>
    <m/>
    <m/>
    <m/>
    <m/>
    <m/>
    <m/>
    <m/>
    <m/>
    <m/>
    <m/>
    <m/>
    <m/>
    <m/>
    <m/>
    <m/>
    <m/>
    <m/>
    <m/>
    <m/>
    <m/>
    <s v="PlannedLoss"/>
    <n v="246.58"/>
    <n v="0"/>
  </r>
  <r>
    <x v="2"/>
    <x v="20"/>
    <x v="2"/>
    <x v="45"/>
    <m/>
    <m/>
    <m/>
    <m/>
    <m/>
    <m/>
    <m/>
    <m/>
    <m/>
    <m/>
    <m/>
    <m/>
    <m/>
    <m/>
    <m/>
    <m/>
    <m/>
    <m/>
    <m/>
    <m/>
    <m/>
    <m/>
    <m/>
    <m/>
    <m/>
    <m/>
    <m/>
    <s v="PlannedLoss"/>
    <n v="19.88"/>
    <n v="0"/>
  </r>
  <r>
    <x v="2"/>
    <x v="20"/>
    <x v="6"/>
    <x v="46"/>
    <m/>
    <m/>
    <m/>
    <m/>
    <m/>
    <m/>
    <m/>
    <m/>
    <m/>
    <m/>
    <m/>
    <m/>
    <m/>
    <m/>
    <m/>
    <m/>
    <m/>
    <m/>
    <m/>
    <m/>
    <m/>
    <m/>
    <m/>
    <m/>
    <m/>
    <m/>
    <m/>
    <s v="PlannedLoss"/>
    <n v="15.78"/>
    <n v="0"/>
  </r>
  <r>
    <x v="2"/>
    <x v="20"/>
    <x v="4"/>
    <x v="47"/>
    <m/>
    <m/>
    <m/>
    <m/>
    <m/>
    <m/>
    <m/>
    <m/>
    <m/>
    <m/>
    <m/>
    <m/>
    <m/>
    <m/>
    <m/>
    <m/>
    <m/>
    <m/>
    <m/>
    <m/>
    <m/>
    <m/>
    <m/>
    <m/>
    <m/>
    <m/>
    <m/>
    <s v="PlannedLoss"/>
    <n v="25.73"/>
    <n v="0"/>
  </r>
  <r>
    <x v="2"/>
    <x v="20"/>
    <x v="4"/>
    <x v="48"/>
    <m/>
    <m/>
    <m/>
    <m/>
    <m/>
    <m/>
    <m/>
    <m/>
    <m/>
    <m/>
    <m/>
    <m/>
    <m/>
    <m/>
    <m/>
    <m/>
    <m/>
    <m/>
    <m/>
    <m/>
    <m/>
    <m/>
    <m/>
    <m/>
    <m/>
    <m/>
    <m/>
    <s v="PlannedLoss"/>
    <n v="0.47"/>
    <n v="0"/>
  </r>
  <r>
    <x v="2"/>
    <x v="20"/>
    <x v="8"/>
    <x v="49"/>
    <m/>
    <m/>
    <m/>
    <m/>
    <m/>
    <m/>
    <m/>
    <m/>
    <m/>
    <m/>
    <m/>
    <m/>
    <m/>
    <m/>
    <m/>
    <m/>
    <m/>
    <m/>
    <m/>
    <m/>
    <m/>
    <m/>
    <m/>
    <m/>
    <m/>
    <m/>
    <m/>
    <s v="PlannedLoss"/>
    <n v="5.69"/>
    <n v="0"/>
  </r>
  <r>
    <x v="2"/>
    <x v="20"/>
    <x v="8"/>
    <x v="51"/>
    <m/>
    <m/>
    <m/>
    <m/>
    <m/>
    <m/>
    <m/>
    <m/>
    <m/>
    <m/>
    <m/>
    <m/>
    <m/>
    <m/>
    <m/>
    <m/>
    <m/>
    <m/>
    <m/>
    <m/>
    <m/>
    <m/>
    <m/>
    <m/>
    <m/>
    <m/>
    <m/>
    <s v="PlannedLoss"/>
    <n v="1.02"/>
    <n v="0"/>
  </r>
  <r>
    <x v="2"/>
    <x v="20"/>
    <x v="0"/>
    <x v="55"/>
    <m/>
    <m/>
    <m/>
    <m/>
    <m/>
    <m/>
    <m/>
    <m/>
    <m/>
    <m/>
    <m/>
    <m/>
    <m/>
    <m/>
    <m/>
    <m/>
    <m/>
    <m/>
    <m/>
    <m/>
    <m/>
    <m/>
    <m/>
    <m/>
    <m/>
    <m/>
    <m/>
    <s v="PlannedLoss"/>
    <n v="2.85"/>
    <n v="0"/>
  </r>
  <r>
    <x v="2"/>
    <x v="20"/>
    <x v="0"/>
    <x v="58"/>
    <m/>
    <m/>
    <m/>
    <m/>
    <m/>
    <m/>
    <m/>
    <m/>
    <m/>
    <m/>
    <m/>
    <m/>
    <m/>
    <m/>
    <m/>
    <m/>
    <m/>
    <m/>
    <m/>
    <m/>
    <m/>
    <m/>
    <m/>
    <m/>
    <m/>
    <m/>
    <m/>
    <s v="PlannedLoss"/>
    <n v="1.1100000000000001"/>
    <n v="0"/>
  </r>
  <r>
    <x v="2"/>
    <x v="20"/>
    <x v="0"/>
    <x v="59"/>
    <m/>
    <m/>
    <m/>
    <m/>
    <m/>
    <m/>
    <m/>
    <m/>
    <m/>
    <m/>
    <m/>
    <m/>
    <m/>
    <m/>
    <m/>
    <m/>
    <m/>
    <m/>
    <m/>
    <m/>
    <m/>
    <m/>
    <m/>
    <m/>
    <m/>
    <m/>
    <m/>
    <s v="PlannedLoss"/>
    <n v="12.18"/>
    <n v="0"/>
  </r>
  <r>
    <x v="2"/>
    <x v="20"/>
    <x v="0"/>
    <x v="61"/>
    <m/>
    <m/>
    <m/>
    <m/>
    <m/>
    <m/>
    <m/>
    <m/>
    <m/>
    <m/>
    <m/>
    <m/>
    <m/>
    <m/>
    <m/>
    <m/>
    <m/>
    <m/>
    <m/>
    <m/>
    <m/>
    <m/>
    <m/>
    <m/>
    <m/>
    <m/>
    <m/>
    <s v="PlannedLoss"/>
    <n v="8.66"/>
    <n v="0"/>
  </r>
  <r>
    <x v="2"/>
    <x v="20"/>
    <x v="9"/>
    <x v="62"/>
    <m/>
    <m/>
    <m/>
    <m/>
    <m/>
    <m/>
    <m/>
    <m/>
    <m/>
    <m/>
    <m/>
    <m/>
    <m/>
    <m/>
    <m/>
    <m/>
    <m/>
    <m/>
    <m/>
    <m/>
    <m/>
    <m/>
    <m/>
    <m/>
    <m/>
    <m/>
    <m/>
    <s v="PlannedLoss"/>
    <n v="4.6399999999999997"/>
    <n v="0"/>
  </r>
  <r>
    <x v="2"/>
    <x v="20"/>
    <x v="0"/>
    <x v="63"/>
    <m/>
    <m/>
    <m/>
    <m/>
    <m/>
    <m/>
    <m/>
    <m/>
    <m/>
    <m/>
    <m/>
    <m/>
    <m/>
    <m/>
    <m/>
    <m/>
    <m/>
    <m/>
    <m/>
    <m/>
    <m/>
    <m/>
    <m/>
    <m/>
    <m/>
    <m/>
    <m/>
    <s v="PlannedLoss"/>
    <n v="5.51"/>
    <n v="0"/>
  </r>
  <r>
    <x v="2"/>
    <x v="21"/>
    <x v="1"/>
    <x v="41"/>
    <m/>
    <m/>
    <m/>
    <m/>
    <m/>
    <m/>
    <m/>
    <m/>
    <m/>
    <m/>
    <m/>
    <m/>
    <m/>
    <m/>
    <m/>
    <m/>
    <m/>
    <m/>
    <m/>
    <m/>
    <m/>
    <m/>
    <m/>
    <m/>
    <m/>
    <m/>
    <m/>
    <s v="PlannedLoss"/>
    <n v="7.08"/>
    <n v="0"/>
  </r>
  <r>
    <x v="2"/>
    <x v="21"/>
    <x v="2"/>
    <x v="42"/>
    <m/>
    <m/>
    <m/>
    <m/>
    <m/>
    <m/>
    <m/>
    <m/>
    <m/>
    <m/>
    <m/>
    <m/>
    <m/>
    <m/>
    <m/>
    <m/>
    <m/>
    <m/>
    <m/>
    <m/>
    <m/>
    <m/>
    <m/>
    <m/>
    <m/>
    <m/>
    <m/>
    <s v="PlannedLoss"/>
    <n v="0.04"/>
    <n v="0"/>
  </r>
  <r>
    <x v="2"/>
    <x v="21"/>
    <x v="2"/>
    <x v="43"/>
    <m/>
    <m/>
    <m/>
    <m/>
    <m/>
    <m/>
    <m/>
    <m/>
    <m/>
    <m/>
    <m/>
    <m/>
    <m/>
    <m/>
    <m/>
    <m/>
    <m/>
    <m/>
    <m/>
    <m/>
    <m/>
    <m/>
    <m/>
    <m/>
    <m/>
    <m/>
    <m/>
    <s v="PlannedLoss"/>
    <n v="5.71"/>
    <n v="0"/>
  </r>
  <r>
    <x v="2"/>
    <x v="21"/>
    <x v="2"/>
    <x v="44"/>
    <m/>
    <m/>
    <m/>
    <m/>
    <m/>
    <m/>
    <m/>
    <m/>
    <m/>
    <m/>
    <m/>
    <m/>
    <m/>
    <m/>
    <m/>
    <m/>
    <m/>
    <m/>
    <m/>
    <m/>
    <m/>
    <m/>
    <m/>
    <m/>
    <m/>
    <m/>
    <m/>
    <s v="PlannedLoss"/>
    <n v="3.35"/>
    <n v="0"/>
  </r>
  <r>
    <x v="2"/>
    <x v="21"/>
    <x v="2"/>
    <x v="45"/>
    <m/>
    <m/>
    <m/>
    <m/>
    <m/>
    <m/>
    <m/>
    <m/>
    <m/>
    <m/>
    <m/>
    <m/>
    <m/>
    <m/>
    <m/>
    <m/>
    <m/>
    <m/>
    <m/>
    <m/>
    <m/>
    <m/>
    <m/>
    <m/>
    <m/>
    <m/>
    <m/>
    <s v="PlannedLoss"/>
    <n v="29.6"/>
    <n v="0"/>
  </r>
  <r>
    <x v="2"/>
    <x v="21"/>
    <x v="6"/>
    <x v="46"/>
    <m/>
    <m/>
    <m/>
    <m/>
    <m/>
    <m/>
    <m/>
    <m/>
    <m/>
    <m/>
    <m/>
    <m/>
    <m/>
    <m/>
    <m/>
    <m/>
    <m/>
    <m/>
    <m/>
    <m/>
    <m/>
    <m/>
    <m/>
    <m/>
    <m/>
    <m/>
    <m/>
    <s v="PlannedLoss"/>
    <n v="85.46"/>
    <n v="0"/>
  </r>
  <r>
    <x v="2"/>
    <x v="21"/>
    <x v="4"/>
    <x v="47"/>
    <m/>
    <m/>
    <m/>
    <m/>
    <m/>
    <m/>
    <m/>
    <m/>
    <m/>
    <m/>
    <m/>
    <m/>
    <m/>
    <m/>
    <m/>
    <m/>
    <m/>
    <m/>
    <m/>
    <m/>
    <m/>
    <m/>
    <m/>
    <m/>
    <m/>
    <m/>
    <m/>
    <s v="PlannedLoss"/>
    <n v="81.400000000000006"/>
    <n v="0"/>
  </r>
  <r>
    <x v="2"/>
    <x v="21"/>
    <x v="4"/>
    <x v="48"/>
    <m/>
    <m/>
    <m/>
    <m/>
    <m/>
    <m/>
    <m/>
    <m/>
    <m/>
    <m/>
    <m/>
    <m/>
    <m/>
    <m/>
    <m/>
    <m/>
    <m/>
    <m/>
    <m/>
    <m/>
    <m/>
    <m/>
    <m/>
    <m/>
    <m/>
    <m/>
    <m/>
    <s v="PlannedLoss"/>
    <n v="13.76"/>
    <n v="0"/>
  </r>
  <r>
    <x v="2"/>
    <x v="21"/>
    <x v="4"/>
    <x v="53"/>
    <m/>
    <m/>
    <m/>
    <m/>
    <m/>
    <m/>
    <m/>
    <m/>
    <m/>
    <m/>
    <m/>
    <m/>
    <m/>
    <m/>
    <m/>
    <m/>
    <m/>
    <m/>
    <m/>
    <m/>
    <m/>
    <m/>
    <m/>
    <m/>
    <m/>
    <m/>
    <m/>
    <s v="PlannedLoss"/>
    <n v="1.52"/>
    <n v="0"/>
  </r>
  <r>
    <x v="2"/>
    <x v="21"/>
    <x v="0"/>
    <x v="54"/>
    <m/>
    <m/>
    <m/>
    <m/>
    <m/>
    <m/>
    <m/>
    <m/>
    <m/>
    <m/>
    <m/>
    <m/>
    <m/>
    <m/>
    <m/>
    <m/>
    <m/>
    <m/>
    <m/>
    <m/>
    <m/>
    <m/>
    <m/>
    <m/>
    <m/>
    <m/>
    <m/>
    <s v="PlannedLoss"/>
    <n v="87.95"/>
    <n v="0"/>
  </r>
  <r>
    <x v="2"/>
    <x v="21"/>
    <x v="0"/>
    <x v="55"/>
    <m/>
    <m/>
    <m/>
    <m/>
    <m/>
    <m/>
    <m/>
    <m/>
    <m/>
    <m/>
    <m/>
    <m/>
    <m/>
    <m/>
    <m/>
    <m/>
    <m/>
    <m/>
    <m/>
    <m/>
    <m/>
    <m/>
    <m/>
    <m/>
    <m/>
    <m/>
    <m/>
    <s v="PlannedLoss"/>
    <n v="4.53"/>
    <n v="0"/>
  </r>
  <r>
    <x v="2"/>
    <x v="21"/>
    <x v="0"/>
    <x v="56"/>
    <m/>
    <m/>
    <m/>
    <m/>
    <m/>
    <m/>
    <m/>
    <m/>
    <m/>
    <m/>
    <m/>
    <m/>
    <m/>
    <m/>
    <m/>
    <m/>
    <m/>
    <m/>
    <m/>
    <m/>
    <m/>
    <m/>
    <m/>
    <m/>
    <m/>
    <m/>
    <m/>
    <s v="PlannedLoss"/>
    <n v="0.42"/>
    <n v="0"/>
  </r>
  <r>
    <x v="2"/>
    <x v="21"/>
    <x v="0"/>
    <x v="58"/>
    <m/>
    <m/>
    <m/>
    <m/>
    <m/>
    <m/>
    <m/>
    <m/>
    <m/>
    <m/>
    <m/>
    <m/>
    <m/>
    <m/>
    <m/>
    <m/>
    <m/>
    <m/>
    <m/>
    <m/>
    <m/>
    <m/>
    <m/>
    <m/>
    <m/>
    <m/>
    <m/>
    <s v="PlannedLoss"/>
    <n v="2.5299999999999998"/>
    <n v="0"/>
  </r>
  <r>
    <x v="2"/>
    <x v="21"/>
    <x v="0"/>
    <x v="59"/>
    <m/>
    <m/>
    <m/>
    <m/>
    <m/>
    <m/>
    <m/>
    <m/>
    <m/>
    <m/>
    <m/>
    <m/>
    <m/>
    <m/>
    <m/>
    <m/>
    <m/>
    <m/>
    <m/>
    <m/>
    <m/>
    <m/>
    <m/>
    <m/>
    <m/>
    <m/>
    <m/>
    <s v="PlannedLoss"/>
    <n v="0.04"/>
    <n v="0"/>
  </r>
  <r>
    <x v="2"/>
    <x v="21"/>
    <x v="0"/>
    <x v="60"/>
    <m/>
    <m/>
    <m/>
    <m/>
    <m/>
    <m/>
    <m/>
    <m/>
    <m/>
    <m/>
    <m/>
    <m/>
    <m/>
    <m/>
    <m/>
    <m/>
    <m/>
    <m/>
    <m/>
    <m/>
    <m/>
    <m/>
    <m/>
    <m/>
    <m/>
    <m/>
    <m/>
    <s v="PlannedLoss"/>
    <n v="3.67"/>
    <n v="0"/>
  </r>
  <r>
    <x v="2"/>
    <x v="21"/>
    <x v="0"/>
    <x v="61"/>
    <m/>
    <m/>
    <m/>
    <m/>
    <m/>
    <m/>
    <m/>
    <m/>
    <m/>
    <m/>
    <m/>
    <m/>
    <m/>
    <m/>
    <m/>
    <m/>
    <m/>
    <m/>
    <m/>
    <m/>
    <m/>
    <m/>
    <m/>
    <m/>
    <m/>
    <m/>
    <m/>
    <s v="PlannedLoss"/>
    <n v="7.11"/>
    <n v="0"/>
  </r>
  <r>
    <x v="2"/>
    <x v="23"/>
    <x v="1"/>
    <x v="41"/>
    <m/>
    <m/>
    <m/>
    <m/>
    <m/>
    <m/>
    <m/>
    <m/>
    <m/>
    <m/>
    <m/>
    <m/>
    <m/>
    <m/>
    <m/>
    <m/>
    <m/>
    <m/>
    <m/>
    <m/>
    <m/>
    <m/>
    <m/>
    <m/>
    <m/>
    <m/>
    <m/>
    <s v="PlannedLoss"/>
    <n v="8.82"/>
    <n v="0"/>
  </r>
  <r>
    <x v="2"/>
    <x v="23"/>
    <x v="2"/>
    <x v="42"/>
    <m/>
    <m/>
    <m/>
    <m/>
    <m/>
    <m/>
    <m/>
    <m/>
    <m/>
    <m/>
    <m/>
    <m/>
    <m/>
    <m/>
    <m/>
    <m/>
    <m/>
    <m/>
    <m/>
    <m/>
    <m/>
    <m/>
    <m/>
    <m/>
    <m/>
    <m/>
    <m/>
    <s v="PlannedLoss"/>
    <n v="4.9800000000000004"/>
    <n v="0"/>
  </r>
  <r>
    <x v="2"/>
    <x v="23"/>
    <x v="2"/>
    <x v="43"/>
    <m/>
    <m/>
    <m/>
    <m/>
    <m/>
    <m/>
    <m/>
    <m/>
    <m/>
    <m/>
    <m/>
    <m/>
    <m/>
    <m/>
    <m/>
    <m/>
    <m/>
    <m/>
    <m/>
    <m/>
    <m/>
    <m/>
    <m/>
    <m/>
    <m/>
    <m/>
    <m/>
    <s v="PlannedLoss"/>
    <n v="11.62"/>
    <n v="0"/>
  </r>
  <r>
    <x v="2"/>
    <x v="23"/>
    <x v="2"/>
    <x v="44"/>
    <m/>
    <m/>
    <m/>
    <m/>
    <m/>
    <m/>
    <m/>
    <m/>
    <m/>
    <m/>
    <m/>
    <m/>
    <m/>
    <m/>
    <m/>
    <m/>
    <m/>
    <m/>
    <m/>
    <m/>
    <m/>
    <m/>
    <m/>
    <m/>
    <m/>
    <m/>
    <m/>
    <s v="PlannedLoss"/>
    <n v="479.04"/>
    <n v="0"/>
  </r>
  <r>
    <x v="2"/>
    <x v="23"/>
    <x v="2"/>
    <x v="45"/>
    <m/>
    <m/>
    <m/>
    <m/>
    <m/>
    <m/>
    <m/>
    <m/>
    <m/>
    <m/>
    <m/>
    <m/>
    <m/>
    <m/>
    <m/>
    <m/>
    <m/>
    <m/>
    <m/>
    <m/>
    <m/>
    <m/>
    <m/>
    <m/>
    <m/>
    <m/>
    <m/>
    <s v="PlannedLoss"/>
    <n v="17.510000000000002"/>
    <n v="0"/>
  </r>
  <r>
    <x v="2"/>
    <x v="23"/>
    <x v="6"/>
    <x v="46"/>
    <m/>
    <m/>
    <m/>
    <m/>
    <m/>
    <m/>
    <m/>
    <m/>
    <m/>
    <m/>
    <m/>
    <m/>
    <m/>
    <m/>
    <m/>
    <m/>
    <m/>
    <m/>
    <m/>
    <m/>
    <m/>
    <m/>
    <m/>
    <m/>
    <m/>
    <m/>
    <m/>
    <s v="PlannedLoss"/>
    <n v="39.270000000000003"/>
    <n v="0"/>
  </r>
  <r>
    <x v="2"/>
    <x v="23"/>
    <x v="4"/>
    <x v="47"/>
    <m/>
    <m/>
    <m/>
    <m/>
    <m/>
    <m/>
    <m/>
    <m/>
    <m/>
    <m/>
    <m/>
    <m/>
    <m/>
    <m/>
    <m/>
    <m/>
    <m/>
    <m/>
    <m/>
    <m/>
    <m/>
    <m/>
    <m/>
    <m/>
    <m/>
    <m/>
    <m/>
    <s v="PlannedLoss"/>
    <n v="28.65"/>
    <n v="0"/>
  </r>
  <r>
    <x v="2"/>
    <x v="23"/>
    <x v="4"/>
    <x v="48"/>
    <m/>
    <m/>
    <m/>
    <m/>
    <m/>
    <m/>
    <m/>
    <m/>
    <m/>
    <m/>
    <m/>
    <m/>
    <m/>
    <m/>
    <m/>
    <m/>
    <m/>
    <m/>
    <m/>
    <m/>
    <m/>
    <m/>
    <m/>
    <m/>
    <m/>
    <m/>
    <m/>
    <s v="PlannedLoss"/>
    <n v="35.86"/>
    <n v="0"/>
  </r>
  <r>
    <x v="2"/>
    <x v="23"/>
    <x v="8"/>
    <x v="50"/>
    <m/>
    <m/>
    <m/>
    <m/>
    <m/>
    <m/>
    <m/>
    <m/>
    <m/>
    <m/>
    <m/>
    <m/>
    <m/>
    <m/>
    <m/>
    <m/>
    <m/>
    <m/>
    <m/>
    <m/>
    <m/>
    <m/>
    <m/>
    <m/>
    <m/>
    <m/>
    <m/>
    <s v="PlannedLoss"/>
    <n v="0.25"/>
    <n v="0"/>
  </r>
  <r>
    <x v="2"/>
    <x v="23"/>
    <x v="8"/>
    <x v="52"/>
    <m/>
    <m/>
    <m/>
    <m/>
    <m/>
    <m/>
    <m/>
    <m/>
    <m/>
    <m/>
    <m/>
    <m/>
    <m/>
    <m/>
    <m/>
    <m/>
    <m/>
    <m/>
    <m/>
    <m/>
    <m/>
    <m/>
    <m/>
    <m/>
    <m/>
    <m/>
    <m/>
    <s v="PlannedLoss"/>
    <n v="0.03"/>
    <n v="0"/>
  </r>
  <r>
    <x v="2"/>
    <x v="23"/>
    <x v="4"/>
    <x v="53"/>
    <m/>
    <m/>
    <m/>
    <m/>
    <m/>
    <m/>
    <m/>
    <m/>
    <m/>
    <m/>
    <m/>
    <m/>
    <m/>
    <m/>
    <m/>
    <m/>
    <m/>
    <m/>
    <m/>
    <m/>
    <m/>
    <m/>
    <m/>
    <m/>
    <m/>
    <m/>
    <m/>
    <s v="PlannedLoss"/>
    <n v="1.06"/>
    <n v="0"/>
  </r>
  <r>
    <x v="2"/>
    <x v="23"/>
    <x v="0"/>
    <x v="54"/>
    <m/>
    <m/>
    <m/>
    <m/>
    <m/>
    <m/>
    <m/>
    <m/>
    <m/>
    <m/>
    <m/>
    <m/>
    <m/>
    <m/>
    <m/>
    <m/>
    <m/>
    <m/>
    <m/>
    <m/>
    <m/>
    <m/>
    <m/>
    <m/>
    <m/>
    <m/>
    <m/>
    <s v="PlannedLoss"/>
    <n v="3.61"/>
    <n v="0"/>
  </r>
  <r>
    <x v="2"/>
    <x v="23"/>
    <x v="0"/>
    <x v="55"/>
    <m/>
    <m/>
    <m/>
    <m/>
    <m/>
    <m/>
    <m/>
    <m/>
    <m/>
    <m/>
    <m/>
    <m/>
    <m/>
    <m/>
    <m/>
    <m/>
    <m/>
    <m/>
    <m/>
    <m/>
    <m/>
    <m/>
    <m/>
    <m/>
    <m/>
    <m/>
    <m/>
    <s v="PlannedLoss"/>
    <n v="4.13"/>
    <n v="0"/>
  </r>
  <r>
    <x v="2"/>
    <x v="23"/>
    <x v="0"/>
    <x v="56"/>
    <m/>
    <m/>
    <m/>
    <m/>
    <m/>
    <m/>
    <m/>
    <m/>
    <m/>
    <m/>
    <m/>
    <m/>
    <m/>
    <m/>
    <m/>
    <m/>
    <m/>
    <m/>
    <m/>
    <m/>
    <m/>
    <m/>
    <m/>
    <m/>
    <m/>
    <m/>
    <m/>
    <s v="PlannedLoss"/>
    <n v="6.65"/>
    <n v="0"/>
  </r>
  <r>
    <x v="2"/>
    <x v="23"/>
    <x v="0"/>
    <x v="58"/>
    <m/>
    <m/>
    <m/>
    <m/>
    <m/>
    <m/>
    <m/>
    <m/>
    <m/>
    <m/>
    <m/>
    <m/>
    <m/>
    <m/>
    <m/>
    <m/>
    <m/>
    <m/>
    <m/>
    <m/>
    <m/>
    <m/>
    <m/>
    <m/>
    <m/>
    <m/>
    <m/>
    <s v="PlannedLoss"/>
    <n v="10.81"/>
    <n v="0"/>
  </r>
  <r>
    <x v="2"/>
    <x v="23"/>
    <x v="0"/>
    <x v="59"/>
    <m/>
    <m/>
    <m/>
    <m/>
    <m/>
    <m/>
    <m/>
    <m/>
    <m/>
    <m/>
    <m/>
    <m/>
    <m/>
    <m/>
    <m/>
    <m/>
    <m/>
    <m/>
    <m/>
    <m/>
    <m/>
    <m/>
    <m/>
    <m/>
    <m/>
    <m/>
    <m/>
    <s v="PlannedLoss"/>
    <n v="16.989999999999998"/>
    <n v="0"/>
  </r>
  <r>
    <x v="2"/>
    <x v="23"/>
    <x v="0"/>
    <x v="60"/>
    <m/>
    <m/>
    <m/>
    <m/>
    <m/>
    <m/>
    <m/>
    <m/>
    <m/>
    <m/>
    <m/>
    <m/>
    <m/>
    <m/>
    <m/>
    <m/>
    <m/>
    <m/>
    <m/>
    <m/>
    <m/>
    <m/>
    <m/>
    <m/>
    <m/>
    <m/>
    <m/>
    <s v="PlannedLoss"/>
    <n v="6.01"/>
    <n v="0"/>
  </r>
  <r>
    <x v="2"/>
    <x v="23"/>
    <x v="0"/>
    <x v="61"/>
    <m/>
    <m/>
    <m/>
    <m/>
    <m/>
    <m/>
    <m/>
    <m/>
    <m/>
    <m/>
    <m/>
    <m/>
    <m/>
    <m/>
    <m/>
    <m/>
    <m/>
    <m/>
    <m/>
    <m/>
    <m/>
    <m/>
    <m/>
    <m/>
    <m/>
    <m/>
    <m/>
    <s v="PlannedLoss"/>
    <n v="32.090000000000003"/>
    <n v="0"/>
  </r>
  <r>
    <x v="2"/>
    <x v="23"/>
    <x v="9"/>
    <x v="62"/>
    <m/>
    <m/>
    <m/>
    <m/>
    <m/>
    <m/>
    <m/>
    <m/>
    <m/>
    <m/>
    <m/>
    <m/>
    <m/>
    <m/>
    <m/>
    <m/>
    <m/>
    <m/>
    <m/>
    <m/>
    <m/>
    <m/>
    <m/>
    <m/>
    <m/>
    <m/>
    <m/>
    <s v="PlannedLoss"/>
    <n v="29.1"/>
    <n v="0"/>
  </r>
  <r>
    <x v="2"/>
    <x v="23"/>
    <x v="0"/>
    <x v="63"/>
    <m/>
    <m/>
    <m/>
    <m/>
    <m/>
    <m/>
    <m/>
    <m/>
    <m/>
    <m/>
    <m/>
    <m/>
    <m/>
    <m/>
    <m/>
    <m/>
    <m/>
    <m/>
    <m/>
    <m/>
    <m/>
    <m/>
    <m/>
    <m/>
    <m/>
    <m/>
    <m/>
    <s v="PlannedLoss"/>
    <n v="42.19"/>
    <n v="0"/>
  </r>
  <r>
    <x v="2"/>
    <x v="24"/>
    <x v="1"/>
    <x v="41"/>
    <m/>
    <m/>
    <m/>
    <m/>
    <m/>
    <m/>
    <m/>
    <m/>
    <m/>
    <m/>
    <m/>
    <m/>
    <m/>
    <m/>
    <m/>
    <m/>
    <m/>
    <m/>
    <m/>
    <m/>
    <m/>
    <m/>
    <m/>
    <m/>
    <m/>
    <m/>
    <m/>
    <s v="PlannedLoss"/>
    <n v="7.59"/>
    <n v="0"/>
  </r>
  <r>
    <x v="2"/>
    <x v="24"/>
    <x v="2"/>
    <x v="42"/>
    <m/>
    <m/>
    <m/>
    <m/>
    <m/>
    <m/>
    <m/>
    <m/>
    <m/>
    <m/>
    <m/>
    <m/>
    <m/>
    <m/>
    <m/>
    <m/>
    <m/>
    <m/>
    <m/>
    <m/>
    <m/>
    <m/>
    <m/>
    <m/>
    <m/>
    <m/>
    <m/>
    <s v="PlannedLoss"/>
    <n v="0.1"/>
    <n v="0"/>
  </r>
  <r>
    <x v="2"/>
    <x v="24"/>
    <x v="2"/>
    <x v="43"/>
    <m/>
    <m/>
    <m/>
    <m/>
    <m/>
    <m/>
    <m/>
    <m/>
    <m/>
    <m/>
    <m/>
    <m/>
    <m/>
    <m/>
    <m/>
    <m/>
    <m/>
    <m/>
    <m/>
    <m/>
    <m/>
    <m/>
    <m/>
    <m/>
    <m/>
    <m/>
    <m/>
    <s v="PlannedLoss"/>
    <n v="5"/>
    <n v="0"/>
  </r>
  <r>
    <x v="2"/>
    <x v="24"/>
    <x v="2"/>
    <x v="44"/>
    <m/>
    <m/>
    <m/>
    <m/>
    <m/>
    <m/>
    <m/>
    <m/>
    <m/>
    <m/>
    <m/>
    <m/>
    <m/>
    <m/>
    <m/>
    <m/>
    <m/>
    <m/>
    <m/>
    <m/>
    <m/>
    <m/>
    <m/>
    <m/>
    <m/>
    <m/>
    <m/>
    <s v="PlannedLoss"/>
    <n v="11.06"/>
    <n v="0"/>
  </r>
  <r>
    <x v="2"/>
    <x v="24"/>
    <x v="2"/>
    <x v="45"/>
    <m/>
    <m/>
    <m/>
    <m/>
    <m/>
    <m/>
    <m/>
    <m/>
    <m/>
    <m/>
    <m/>
    <m/>
    <m/>
    <m/>
    <m/>
    <m/>
    <m/>
    <m/>
    <m/>
    <m/>
    <m/>
    <m/>
    <m/>
    <m/>
    <m/>
    <m/>
    <m/>
    <s v="PlannedLoss"/>
    <n v="14.85"/>
    <n v="0"/>
  </r>
  <r>
    <x v="2"/>
    <x v="24"/>
    <x v="6"/>
    <x v="46"/>
    <m/>
    <m/>
    <m/>
    <m/>
    <m/>
    <m/>
    <m/>
    <m/>
    <m/>
    <m/>
    <m/>
    <m/>
    <m/>
    <m/>
    <m/>
    <m/>
    <m/>
    <m/>
    <m/>
    <m/>
    <m/>
    <m/>
    <m/>
    <m/>
    <m/>
    <m/>
    <m/>
    <s v="PlannedLoss"/>
    <n v="48.27"/>
    <n v="0"/>
  </r>
  <r>
    <x v="2"/>
    <x v="24"/>
    <x v="4"/>
    <x v="47"/>
    <m/>
    <m/>
    <m/>
    <m/>
    <m/>
    <m/>
    <m/>
    <m/>
    <m/>
    <m/>
    <m/>
    <m/>
    <m/>
    <m/>
    <m/>
    <m/>
    <m/>
    <m/>
    <m/>
    <m/>
    <m/>
    <m/>
    <m/>
    <m/>
    <m/>
    <m/>
    <m/>
    <s v="PlannedLoss"/>
    <n v="69.55"/>
    <n v="0"/>
  </r>
  <r>
    <x v="2"/>
    <x v="24"/>
    <x v="4"/>
    <x v="48"/>
    <m/>
    <m/>
    <m/>
    <m/>
    <m/>
    <m/>
    <m/>
    <m/>
    <m/>
    <m/>
    <m/>
    <m/>
    <m/>
    <m/>
    <m/>
    <m/>
    <m/>
    <m/>
    <m/>
    <m/>
    <m/>
    <m/>
    <m/>
    <m/>
    <m/>
    <m/>
    <m/>
    <s v="PlannedLoss"/>
    <n v="58.1"/>
    <n v="0"/>
  </r>
  <r>
    <x v="2"/>
    <x v="24"/>
    <x v="0"/>
    <x v="54"/>
    <m/>
    <m/>
    <m/>
    <m/>
    <m/>
    <m/>
    <m/>
    <m/>
    <m/>
    <m/>
    <m/>
    <m/>
    <m/>
    <m/>
    <m/>
    <m/>
    <m/>
    <m/>
    <m/>
    <m/>
    <m/>
    <m/>
    <m/>
    <m/>
    <m/>
    <m/>
    <m/>
    <s v="PlannedLoss"/>
    <n v="13.91"/>
    <n v="0"/>
  </r>
  <r>
    <x v="2"/>
    <x v="24"/>
    <x v="0"/>
    <x v="55"/>
    <m/>
    <m/>
    <m/>
    <m/>
    <m/>
    <m/>
    <m/>
    <m/>
    <m/>
    <m/>
    <m/>
    <m/>
    <m/>
    <m/>
    <m/>
    <m/>
    <m/>
    <m/>
    <m/>
    <m/>
    <m/>
    <m/>
    <m/>
    <m/>
    <m/>
    <m/>
    <m/>
    <s v="PlannedLoss"/>
    <n v="0.69"/>
    <n v="0"/>
  </r>
  <r>
    <x v="2"/>
    <x v="24"/>
    <x v="0"/>
    <x v="56"/>
    <m/>
    <m/>
    <m/>
    <m/>
    <m/>
    <m/>
    <m/>
    <m/>
    <m/>
    <m/>
    <m/>
    <m/>
    <m/>
    <m/>
    <m/>
    <m/>
    <m/>
    <m/>
    <m/>
    <m/>
    <m/>
    <m/>
    <m/>
    <m/>
    <m/>
    <m/>
    <m/>
    <s v="PlannedLoss"/>
    <n v="1.7"/>
    <n v="0"/>
  </r>
  <r>
    <x v="2"/>
    <x v="24"/>
    <x v="0"/>
    <x v="58"/>
    <m/>
    <m/>
    <m/>
    <m/>
    <m/>
    <m/>
    <m/>
    <m/>
    <m/>
    <m/>
    <m/>
    <m/>
    <m/>
    <m/>
    <m/>
    <m/>
    <m/>
    <m/>
    <m/>
    <m/>
    <m/>
    <m/>
    <m/>
    <m/>
    <m/>
    <m/>
    <m/>
    <s v="PlannedLoss"/>
    <n v="3.76"/>
    <n v="0"/>
  </r>
  <r>
    <x v="2"/>
    <x v="24"/>
    <x v="0"/>
    <x v="60"/>
    <m/>
    <m/>
    <m/>
    <m/>
    <m/>
    <m/>
    <m/>
    <m/>
    <m/>
    <m/>
    <m/>
    <m/>
    <m/>
    <m/>
    <m/>
    <m/>
    <m/>
    <m/>
    <m/>
    <m/>
    <m/>
    <m/>
    <m/>
    <m/>
    <m/>
    <m/>
    <m/>
    <s v="PlannedLoss"/>
    <n v="5.37"/>
    <n v="0"/>
  </r>
  <r>
    <x v="2"/>
    <x v="24"/>
    <x v="0"/>
    <x v="61"/>
    <m/>
    <m/>
    <m/>
    <m/>
    <m/>
    <m/>
    <m/>
    <m/>
    <m/>
    <m/>
    <m/>
    <m/>
    <m/>
    <m/>
    <m/>
    <m/>
    <m/>
    <m/>
    <m/>
    <m/>
    <m/>
    <m/>
    <m/>
    <m/>
    <m/>
    <m/>
    <m/>
    <s v="PlannedLoss"/>
    <n v="5.86"/>
    <n v="0"/>
  </r>
  <r>
    <x v="2"/>
    <x v="26"/>
    <x v="1"/>
    <x v="41"/>
    <m/>
    <m/>
    <m/>
    <m/>
    <m/>
    <m/>
    <m/>
    <m/>
    <m/>
    <m/>
    <m/>
    <m/>
    <m/>
    <m/>
    <m/>
    <m/>
    <m/>
    <m/>
    <m/>
    <m/>
    <m/>
    <m/>
    <m/>
    <m/>
    <m/>
    <m/>
    <m/>
    <s v="PlannedLoss"/>
    <n v="12.23"/>
    <n v="0"/>
  </r>
  <r>
    <x v="2"/>
    <x v="26"/>
    <x v="2"/>
    <x v="42"/>
    <m/>
    <m/>
    <m/>
    <m/>
    <m/>
    <m/>
    <m/>
    <m/>
    <m/>
    <m/>
    <m/>
    <m/>
    <m/>
    <m/>
    <m/>
    <m/>
    <m/>
    <m/>
    <m/>
    <m/>
    <m/>
    <m/>
    <m/>
    <m/>
    <m/>
    <m/>
    <m/>
    <s v="PlannedLoss"/>
    <n v="13.04"/>
    <n v="0"/>
  </r>
  <r>
    <x v="2"/>
    <x v="26"/>
    <x v="2"/>
    <x v="43"/>
    <m/>
    <m/>
    <m/>
    <m/>
    <m/>
    <m/>
    <m/>
    <m/>
    <m/>
    <m/>
    <m/>
    <m/>
    <m/>
    <m/>
    <m/>
    <m/>
    <m/>
    <m/>
    <m/>
    <m/>
    <m/>
    <m/>
    <m/>
    <m/>
    <m/>
    <m/>
    <m/>
    <s v="PlannedLoss"/>
    <n v="538.22"/>
    <n v="0"/>
  </r>
  <r>
    <x v="2"/>
    <x v="26"/>
    <x v="2"/>
    <x v="44"/>
    <m/>
    <m/>
    <m/>
    <m/>
    <m/>
    <m/>
    <m/>
    <m/>
    <m/>
    <m/>
    <m/>
    <m/>
    <m/>
    <m/>
    <m/>
    <m/>
    <m/>
    <m/>
    <m/>
    <m/>
    <m/>
    <m/>
    <m/>
    <m/>
    <m/>
    <m/>
    <m/>
    <s v="PlannedLoss"/>
    <n v="44.01"/>
    <n v="0"/>
  </r>
  <r>
    <x v="2"/>
    <x v="26"/>
    <x v="2"/>
    <x v="45"/>
    <m/>
    <m/>
    <m/>
    <m/>
    <m/>
    <m/>
    <m/>
    <m/>
    <m/>
    <m/>
    <m/>
    <m/>
    <m/>
    <m/>
    <m/>
    <m/>
    <m/>
    <m/>
    <m/>
    <m/>
    <m/>
    <m/>
    <m/>
    <m/>
    <m/>
    <m/>
    <m/>
    <s v="PlannedLoss"/>
    <n v="36.1"/>
    <n v="0"/>
  </r>
  <r>
    <x v="2"/>
    <x v="26"/>
    <x v="6"/>
    <x v="46"/>
    <m/>
    <m/>
    <m/>
    <m/>
    <m/>
    <m/>
    <m/>
    <m/>
    <m/>
    <m/>
    <m/>
    <m/>
    <m/>
    <m/>
    <m/>
    <m/>
    <m/>
    <m/>
    <m/>
    <m/>
    <m/>
    <m/>
    <m/>
    <m/>
    <m/>
    <m/>
    <m/>
    <s v="PlannedLoss"/>
    <n v="77.819999999999993"/>
    <n v="0"/>
  </r>
  <r>
    <x v="2"/>
    <x v="26"/>
    <x v="4"/>
    <x v="47"/>
    <m/>
    <m/>
    <m/>
    <m/>
    <m/>
    <m/>
    <m/>
    <m/>
    <m/>
    <m/>
    <m/>
    <m/>
    <m/>
    <m/>
    <m/>
    <m/>
    <m/>
    <m/>
    <m/>
    <m/>
    <m/>
    <m/>
    <m/>
    <m/>
    <m/>
    <m/>
    <m/>
    <s v="PlannedLoss"/>
    <n v="47.2"/>
    <n v="0"/>
  </r>
  <r>
    <x v="2"/>
    <x v="26"/>
    <x v="4"/>
    <x v="48"/>
    <m/>
    <m/>
    <m/>
    <m/>
    <m/>
    <m/>
    <m/>
    <m/>
    <m/>
    <m/>
    <m/>
    <m/>
    <m/>
    <m/>
    <m/>
    <m/>
    <m/>
    <m/>
    <m/>
    <m/>
    <m/>
    <m/>
    <m/>
    <m/>
    <m/>
    <m/>
    <m/>
    <s v="PlannedLoss"/>
    <n v="30.46"/>
    <n v="0"/>
  </r>
  <r>
    <x v="2"/>
    <x v="26"/>
    <x v="8"/>
    <x v="49"/>
    <m/>
    <m/>
    <m/>
    <m/>
    <m/>
    <m/>
    <m/>
    <m/>
    <m/>
    <m/>
    <m/>
    <m/>
    <m/>
    <m/>
    <m/>
    <m/>
    <m/>
    <m/>
    <m/>
    <m/>
    <m/>
    <m/>
    <m/>
    <m/>
    <m/>
    <m/>
    <m/>
    <s v="PlannedLoss"/>
    <n v="0.75"/>
    <n v="0"/>
  </r>
  <r>
    <x v="2"/>
    <x v="26"/>
    <x v="8"/>
    <x v="50"/>
    <m/>
    <m/>
    <m/>
    <m/>
    <m/>
    <m/>
    <m/>
    <m/>
    <m/>
    <m/>
    <m/>
    <m/>
    <m/>
    <m/>
    <m/>
    <m/>
    <m/>
    <m/>
    <m/>
    <m/>
    <m/>
    <m/>
    <m/>
    <m/>
    <m/>
    <m/>
    <m/>
    <s v="PlannedLoss"/>
    <n v="0.31"/>
    <n v="0"/>
  </r>
  <r>
    <x v="2"/>
    <x v="26"/>
    <x v="8"/>
    <x v="51"/>
    <m/>
    <m/>
    <m/>
    <m/>
    <m/>
    <m/>
    <m/>
    <m/>
    <m/>
    <m/>
    <m/>
    <m/>
    <m/>
    <m/>
    <m/>
    <m/>
    <m/>
    <m/>
    <m/>
    <m/>
    <m/>
    <m/>
    <m/>
    <m/>
    <m/>
    <m/>
    <m/>
    <s v="PlannedLoss"/>
    <n v="1.21"/>
    <n v="0"/>
  </r>
  <r>
    <x v="2"/>
    <x v="26"/>
    <x v="8"/>
    <x v="52"/>
    <m/>
    <m/>
    <m/>
    <m/>
    <m/>
    <m/>
    <m/>
    <m/>
    <m/>
    <m/>
    <m/>
    <m/>
    <m/>
    <m/>
    <m/>
    <m/>
    <m/>
    <m/>
    <m/>
    <m/>
    <m/>
    <m/>
    <m/>
    <m/>
    <m/>
    <m/>
    <m/>
    <s v="PlannedLoss"/>
    <n v="1.46"/>
    <n v="0"/>
  </r>
  <r>
    <x v="2"/>
    <x v="26"/>
    <x v="4"/>
    <x v="53"/>
    <m/>
    <m/>
    <m/>
    <m/>
    <m/>
    <m/>
    <m/>
    <m/>
    <m/>
    <m/>
    <m/>
    <m/>
    <m/>
    <m/>
    <m/>
    <m/>
    <m/>
    <m/>
    <m/>
    <m/>
    <m/>
    <m/>
    <m/>
    <m/>
    <m/>
    <m/>
    <m/>
    <s v="PlannedLoss"/>
    <n v="1.81"/>
    <n v="0"/>
  </r>
  <r>
    <x v="2"/>
    <x v="26"/>
    <x v="0"/>
    <x v="54"/>
    <m/>
    <m/>
    <m/>
    <m/>
    <m/>
    <m/>
    <m/>
    <m/>
    <m/>
    <m/>
    <m/>
    <m/>
    <m/>
    <m/>
    <m/>
    <m/>
    <m/>
    <m/>
    <m/>
    <m/>
    <m/>
    <m/>
    <m/>
    <m/>
    <m/>
    <m/>
    <m/>
    <s v="PlannedLoss"/>
    <n v="7.73"/>
    <n v="0"/>
  </r>
  <r>
    <x v="2"/>
    <x v="26"/>
    <x v="0"/>
    <x v="58"/>
    <m/>
    <m/>
    <m/>
    <m/>
    <m/>
    <m/>
    <m/>
    <m/>
    <m/>
    <m/>
    <m/>
    <m/>
    <m/>
    <m/>
    <m/>
    <m/>
    <m/>
    <m/>
    <m/>
    <m/>
    <m/>
    <m/>
    <m/>
    <m/>
    <m/>
    <m/>
    <m/>
    <s v="PlannedLoss"/>
    <n v="59.1"/>
    <n v="0"/>
  </r>
  <r>
    <x v="2"/>
    <x v="26"/>
    <x v="0"/>
    <x v="59"/>
    <m/>
    <m/>
    <m/>
    <m/>
    <m/>
    <m/>
    <m/>
    <m/>
    <m/>
    <m/>
    <m/>
    <m/>
    <m/>
    <m/>
    <m/>
    <m/>
    <m/>
    <m/>
    <m/>
    <m/>
    <m/>
    <m/>
    <m/>
    <m/>
    <m/>
    <m/>
    <m/>
    <s v="PlannedLoss"/>
    <n v="34.03"/>
    <n v="0"/>
  </r>
  <r>
    <x v="2"/>
    <x v="26"/>
    <x v="0"/>
    <x v="60"/>
    <m/>
    <m/>
    <m/>
    <m/>
    <m/>
    <m/>
    <m/>
    <m/>
    <m/>
    <m/>
    <m/>
    <m/>
    <m/>
    <m/>
    <m/>
    <m/>
    <m/>
    <m/>
    <m/>
    <m/>
    <m/>
    <m/>
    <m/>
    <m/>
    <m/>
    <m/>
    <m/>
    <s v="PlannedLoss"/>
    <n v="3.51"/>
    <n v="0"/>
  </r>
  <r>
    <x v="2"/>
    <x v="26"/>
    <x v="0"/>
    <x v="61"/>
    <m/>
    <m/>
    <m/>
    <m/>
    <m/>
    <m/>
    <m/>
    <m/>
    <m/>
    <m/>
    <m/>
    <m/>
    <m/>
    <m/>
    <m/>
    <m/>
    <m/>
    <m/>
    <m/>
    <m/>
    <m/>
    <m/>
    <m/>
    <m/>
    <m/>
    <m/>
    <m/>
    <s v="PlannedLoss"/>
    <n v="29.88"/>
    <n v="0"/>
  </r>
  <r>
    <x v="2"/>
    <x v="26"/>
    <x v="0"/>
    <x v="63"/>
    <m/>
    <m/>
    <m/>
    <m/>
    <m/>
    <m/>
    <m/>
    <m/>
    <m/>
    <m/>
    <m/>
    <m/>
    <m/>
    <m/>
    <m/>
    <m/>
    <m/>
    <m/>
    <m/>
    <m/>
    <m/>
    <m/>
    <m/>
    <m/>
    <m/>
    <m/>
    <m/>
    <s v="PlannedLoss"/>
    <n v="27.72"/>
    <n v="0"/>
  </r>
  <r>
    <x v="2"/>
    <x v="28"/>
    <x v="1"/>
    <x v="41"/>
    <m/>
    <m/>
    <m/>
    <m/>
    <m/>
    <m/>
    <m/>
    <m/>
    <m/>
    <m/>
    <m/>
    <m/>
    <m/>
    <m/>
    <m/>
    <m/>
    <m/>
    <m/>
    <m/>
    <m/>
    <m/>
    <m/>
    <m/>
    <m/>
    <m/>
    <m/>
    <m/>
    <s v="PlannedLoss"/>
    <n v="11.41"/>
    <n v="0"/>
  </r>
  <r>
    <x v="2"/>
    <x v="28"/>
    <x v="2"/>
    <x v="42"/>
    <m/>
    <m/>
    <m/>
    <m/>
    <m/>
    <m/>
    <m/>
    <m/>
    <m/>
    <m/>
    <m/>
    <m/>
    <m/>
    <m/>
    <m/>
    <m/>
    <m/>
    <m/>
    <m/>
    <m/>
    <m/>
    <m/>
    <m/>
    <m/>
    <m/>
    <m/>
    <m/>
    <s v="PlannedLoss"/>
    <n v="0.66"/>
    <n v="0"/>
  </r>
  <r>
    <x v="2"/>
    <x v="28"/>
    <x v="2"/>
    <x v="43"/>
    <m/>
    <m/>
    <m/>
    <m/>
    <m/>
    <m/>
    <m/>
    <m/>
    <m/>
    <m/>
    <m/>
    <m/>
    <m/>
    <m/>
    <m/>
    <m/>
    <m/>
    <m/>
    <m/>
    <m/>
    <m/>
    <m/>
    <m/>
    <m/>
    <m/>
    <m/>
    <m/>
    <s v="PlannedLoss"/>
    <n v="5.28"/>
    <n v="0"/>
  </r>
  <r>
    <x v="2"/>
    <x v="28"/>
    <x v="2"/>
    <x v="44"/>
    <m/>
    <m/>
    <m/>
    <m/>
    <m/>
    <m/>
    <m/>
    <m/>
    <m/>
    <m/>
    <m/>
    <m/>
    <m/>
    <m/>
    <m/>
    <m/>
    <m/>
    <m/>
    <m/>
    <m/>
    <m/>
    <m/>
    <m/>
    <m/>
    <m/>
    <m/>
    <m/>
    <s v="PlannedLoss"/>
    <n v="13.35"/>
    <n v="0"/>
  </r>
  <r>
    <x v="2"/>
    <x v="28"/>
    <x v="2"/>
    <x v="45"/>
    <m/>
    <m/>
    <m/>
    <m/>
    <m/>
    <m/>
    <m/>
    <m/>
    <m/>
    <m/>
    <m/>
    <m/>
    <m/>
    <m/>
    <m/>
    <m/>
    <m/>
    <m/>
    <m/>
    <m/>
    <m/>
    <m/>
    <m/>
    <m/>
    <m/>
    <m/>
    <m/>
    <s v="PlannedLoss"/>
    <n v="15.48"/>
    <n v="0"/>
  </r>
  <r>
    <x v="2"/>
    <x v="28"/>
    <x v="6"/>
    <x v="46"/>
    <m/>
    <m/>
    <m/>
    <m/>
    <m/>
    <m/>
    <m/>
    <m/>
    <m/>
    <m/>
    <m/>
    <m/>
    <m/>
    <m/>
    <m/>
    <m/>
    <m/>
    <m/>
    <m/>
    <m/>
    <m/>
    <m/>
    <m/>
    <m/>
    <m/>
    <m/>
    <m/>
    <s v="PlannedLoss"/>
    <n v="27.66"/>
    <n v="0"/>
  </r>
  <r>
    <x v="2"/>
    <x v="28"/>
    <x v="4"/>
    <x v="47"/>
    <m/>
    <m/>
    <m/>
    <m/>
    <m/>
    <m/>
    <m/>
    <m/>
    <m/>
    <m/>
    <m/>
    <m/>
    <m/>
    <m/>
    <m/>
    <m/>
    <m/>
    <m/>
    <m/>
    <m/>
    <m/>
    <m/>
    <m/>
    <m/>
    <m/>
    <m/>
    <m/>
    <s v="PlannedLoss"/>
    <n v="12.19"/>
    <n v="0"/>
  </r>
  <r>
    <x v="2"/>
    <x v="28"/>
    <x v="4"/>
    <x v="48"/>
    <m/>
    <m/>
    <m/>
    <m/>
    <m/>
    <m/>
    <m/>
    <m/>
    <m/>
    <m/>
    <m/>
    <m/>
    <m/>
    <m/>
    <m/>
    <m/>
    <m/>
    <m/>
    <m/>
    <m/>
    <m/>
    <m/>
    <m/>
    <m/>
    <m/>
    <m/>
    <m/>
    <s v="PlannedLoss"/>
    <n v="10.14"/>
    <n v="0"/>
  </r>
  <r>
    <x v="2"/>
    <x v="28"/>
    <x v="8"/>
    <x v="49"/>
    <m/>
    <m/>
    <m/>
    <m/>
    <m/>
    <m/>
    <m/>
    <m/>
    <m/>
    <m/>
    <m/>
    <m/>
    <m/>
    <m/>
    <m/>
    <m/>
    <m/>
    <m/>
    <m/>
    <m/>
    <m/>
    <m/>
    <m/>
    <m/>
    <m/>
    <m/>
    <m/>
    <s v="PlannedLoss"/>
    <n v="4.72"/>
    <n v="0"/>
  </r>
  <r>
    <x v="2"/>
    <x v="28"/>
    <x v="8"/>
    <x v="51"/>
    <m/>
    <m/>
    <m/>
    <m/>
    <m/>
    <m/>
    <m/>
    <m/>
    <m/>
    <m/>
    <m/>
    <m/>
    <m/>
    <m/>
    <m/>
    <m/>
    <m/>
    <m/>
    <m/>
    <m/>
    <m/>
    <m/>
    <m/>
    <m/>
    <m/>
    <m/>
    <m/>
    <s v="PlannedLoss"/>
    <n v="3.48"/>
    <n v="0"/>
  </r>
  <r>
    <x v="2"/>
    <x v="28"/>
    <x v="8"/>
    <x v="52"/>
    <m/>
    <m/>
    <m/>
    <m/>
    <m/>
    <m/>
    <m/>
    <m/>
    <m/>
    <m/>
    <m/>
    <m/>
    <m/>
    <m/>
    <m/>
    <m/>
    <m/>
    <m/>
    <m/>
    <m/>
    <m/>
    <m/>
    <m/>
    <m/>
    <m/>
    <m/>
    <m/>
    <s v="PlannedLoss"/>
    <n v="3.69"/>
    <n v="0"/>
  </r>
  <r>
    <x v="2"/>
    <x v="28"/>
    <x v="4"/>
    <x v="53"/>
    <m/>
    <m/>
    <m/>
    <m/>
    <m/>
    <m/>
    <m/>
    <m/>
    <m/>
    <m/>
    <m/>
    <m/>
    <m/>
    <m/>
    <m/>
    <m/>
    <m/>
    <m/>
    <m/>
    <m/>
    <m/>
    <m/>
    <m/>
    <m/>
    <m/>
    <m/>
    <m/>
    <s v="PlannedLoss"/>
    <n v="4.07"/>
    <n v="0"/>
  </r>
  <r>
    <x v="2"/>
    <x v="28"/>
    <x v="0"/>
    <x v="55"/>
    <m/>
    <m/>
    <m/>
    <m/>
    <m/>
    <m/>
    <m/>
    <m/>
    <m/>
    <m/>
    <m/>
    <m/>
    <m/>
    <m/>
    <m/>
    <m/>
    <m/>
    <m/>
    <m/>
    <m/>
    <m/>
    <m/>
    <m/>
    <m/>
    <m/>
    <m/>
    <m/>
    <s v="PlannedLoss"/>
    <n v="1.21"/>
    <n v="0"/>
  </r>
  <r>
    <x v="2"/>
    <x v="28"/>
    <x v="0"/>
    <x v="57"/>
    <m/>
    <m/>
    <m/>
    <m/>
    <m/>
    <m/>
    <m/>
    <m/>
    <m/>
    <m/>
    <m/>
    <m/>
    <m/>
    <m/>
    <m/>
    <m/>
    <m/>
    <m/>
    <m/>
    <m/>
    <m/>
    <m/>
    <m/>
    <m/>
    <m/>
    <m/>
    <m/>
    <s v="PlannedLoss"/>
    <n v="4.8099999999999996"/>
    <n v="0"/>
  </r>
  <r>
    <x v="2"/>
    <x v="28"/>
    <x v="0"/>
    <x v="58"/>
    <m/>
    <m/>
    <m/>
    <m/>
    <m/>
    <m/>
    <m/>
    <m/>
    <m/>
    <m/>
    <m/>
    <m/>
    <m/>
    <m/>
    <m/>
    <m/>
    <m/>
    <m/>
    <m/>
    <m/>
    <m/>
    <m/>
    <m/>
    <m/>
    <m/>
    <m/>
    <m/>
    <s v="PlannedLoss"/>
    <n v="10.74"/>
    <n v="0"/>
  </r>
  <r>
    <x v="2"/>
    <x v="28"/>
    <x v="0"/>
    <x v="59"/>
    <m/>
    <m/>
    <m/>
    <m/>
    <m/>
    <m/>
    <m/>
    <m/>
    <m/>
    <m/>
    <m/>
    <m/>
    <m/>
    <m/>
    <m/>
    <m/>
    <m/>
    <m/>
    <m/>
    <m/>
    <m/>
    <m/>
    <m/>
    <m/>
    <m/>
    <m/>
    <m/>
    <s v="PlannedLoss"/>
    <n v="8"/>
    <n v="0"/>
  </r>
  <r>
    <x v="2"/>
    <x v="28"/>
    <x v="0"/>
    <x v="60"/>
    <m/>
    <m/>
    <m/>
    <m/>
    <m/>
    <m/>
    <m/>
    <m/>
    <m/>
    <m/>
    <m/>
    <m/>
    <m/>
    <m/>
    <m/>
    <m/>
    <m/>
    <m/>
    <m/>
    <m/>
    <m/>
    <m/>
    <m/>
    <m/>
    <m/>
    <m/>
    <m/>
    <s v="PlannedLoss"/>
    <n v="5.07"/>
    <n v="0"/>
  </r>
  <r>
    <x v="2"/>
    <x v="28"/>
    <x v="0"/>
    <x v="61"/>
    <m/>
    <m/>
    <m/>
    <m/>
    <m/>
    <m/>
    <m/>
    <m/>
    <m/>
    <m/>
    <m/>
    <m/>
    <m/>
    <m/>
    <m/>
    <m/>
    <m/>
    <m/>
    <m/>
    <m/>
    <m/>
    <m/>
    <m/>
    <m/>
    <m/>
    <m/>
    <m/>
    <s v="PlannedLoss"/>
    <n v="9.25"/>
    <n v="0"/>
  </r>
  <r>
    <x v="2"/>
    <x v="28"/>
    <x v="0"/>
    <x v="63"/>
    <m/>
    <m/>
    <m/>
    <m/>
    <m/>
    <m/>
    <m/>
    <m/>
    <m/>
    <m/>
    <m/>
    <m/>
    <m/>
    <m/>
    <m/>
    <m/>
    <m/>
    <m/>
    <m/>
    <m/>
    <m/>
    <m/>
    <m/>
    <m/>
    <m/>
    <m/>
    <m/>
    <s v="PlannedLoss"/>
    <n v="8.8800000000000008"/>
    <n v="0"/>
  </r>
  <r>
    <x v="2"/>
    <x v="29"/>
    <x v="1"/>
    <x v="41"/>
    <m/>
    <m/>
    <m/>
    <m/>
    <m/>
    <m/>
    <m/>
    <m/>
    <m/>
    <m/>
    <m/>
    <m/>
    <m/>
    <m/>
    <m/>
    <m/>
    <m/>
    <m/>
    <m/>
    <m/>
    <m/>
    <m/>
    <m/>
    <m/>
    <m/>
    <m/>
    <m/>
    <s v="PlannedLoss"/>
    <n v="4.76"/>
    <n v="0"/>
  </r>
  <r>
    <x v="2"/>
    <x v="29"/>
    <x v="2"/>
    <x v="42"/>
    <m/>
    <m/>
    <m/>
    <m/>
    <m/>
    <m/>
    <m/>
    <m/>
    <m/>
    <m/>
    <m/>
    <m/>
    <m/>
    <m/>
    <m/>
    <m/>
    <m/>
    <m/>
    <m/>
    <m/>
    <m/>
    <m/>
    <m/>
    <m/>
    <m/>
    <m/>
    <m/>
    <s v="PlannedLoss"/>
    <n v="2.58"/>
    <n v="0"/>
  </r>
  <r>
    <x v="2"/>
    <x v="29"/>
    <x v="2"/>
    <x v="43"/>
    <m/>
    <m/>
    <m/>
    <m/>
    <m/>
    <m/>
    <m/>
    <m/>
    <m/>
    <m/>
    <m/>
    <m/>
    <m/>
    <m/>
    <m/>
    <m/>
    <m/>
    <m/>
    <m/>
    <m/>
    <m/>
    <m/>
    <m/>
    <m/>
    <m/>
    <m/>
    <m/>
    <s v="PlannedLoss"/>
    <n v="15.2"/>
    <n v="0"/>
  </r>
  <r>
    <x v="2"/>
    <x v="29"/>
    <x v="2"/>
    <x v="44"/>
    <m/>
    <m/>
    <m/>
    <m/>
    <m/>
    <m/>
    <m/>
    <m/>
    <m/>
    <m/>
    <m/>
    <m/>
    <m/>
    <m/>
    <m/>
    <m/>
    <m/>
    <m/>
    <m/>
    <m/>
    <m/>
    <m/>
    <m/>
    <m/>
    <m/>
    <m/>
    <m/>
    <s v="PlannedLoss"/>
    <n v="14.31"/>
    <n v="0"/>
  </r>
  <r>
    <x v="2"/>
    <x v="29"/>
    <x v="2"/>
    <x v="45"/>
    <m/>
    <m/>
    <m/>
    <m/>
    <m/>
    <m/>
    <m/>
    <m/>
    <m/>
    <m/>
    <m/>
    <m/>
    <m/>
    <m/>
    <m/>
    <m/>
    <m/>
    <m/>
    <m/>
    <m/>
    <m/>
    <m/>
    <m/>
    <m/>
    <m/>
    <m/>
    <m/>
    <s v="PlannedLoss"/>
    <n v="30.71"/>
    <n v="0"/>
  </r>
  <r>
    <x v="2"/>
    <x v="29"/>
    <x v="6"/>
    <x v="46"/>
    <m/>
    <m/>
    <m/>
    <m/>
    <m/>
    <m/>
    <m/>
    <m/>
    <m/>
    <m/>
    <m/>
    <m/>
    <m/>
    <m/>
    <m/>
    <m/>
    <m/>
    <m/>
    <m/>
    <m/>
    <m/>
    <m/>
    <m/>
    <m/>
    <m/>
    <m/>
    <m/>
    <s v="PlannedLoss"/>
    <n v="36.46"/>
    <n v="0"/>
  </r>
  <r>
    <x v="2"/>
    <x v="29"/>
    <x v="4"/>
    <x v="47"/>
    <m/>
    <m/>
    <m/>
    <m/>
    <m/>
    <m/>
    <m/>
    <m/>
    <m/>
    <m/>
    <m/>
    <m/>
    <m/>
    <m/>
    <m/>
    <m/>
    <m/>
    <m/>
    <m/>
    <m/>
    <m/>
    <m/>
    <m/>
    <m/>
    <m/>
    <m/>
    <m/>
    <s v="PlannedLoss"/>
    <n v="32.07"/>
    <n v="0"/>
  </r>
  <r>
    <x v="2"/>
    <x v="29"/>
    <x v="4"/>
    <x v="48"/>
    <m/>
    <m/>
    <m/>
    <m/>
    <m/>
    <m/>
    <m/>
    <m/>
    <m/>
    <m/>
    <m/>
    <m/>
    <m/>
    <m/>
    <m/>
    <m/>
    <m/>
    <m/>
    <m/>
    <m/>
    <m/>
    <m/>
    <m/>
    <m/>
    <m/>
    <m/>
    <m/>
    <s v="PlannedLoss"/>
    <n v="2.86"/>
    <n v="0"/>
  </r>
  <r>
    <x v="2"/>
    <x v="29"/>
    <x v="8"/>
    <x v="49"/>
    <m/>
    <m/>
    <m/>
    <m/>
    <m/>
    <m/>
    <m/>
    <m/>
    <m/>
    <m/>
    <m/>
    <m/>
    <m/>
    <m/>
    <m/>
    <m/>
    <m/>
    <m/>
    <m/>
    <m/>
    <m/>
    <m/>
    <m/>
    <m/>
    <m/>
    <m/>
    <m/>
    <s v="PlannedLoss"/>
    <n v="3.94"/>
    <n v="0"/>
  </r>
  <r>
    <x v="2"/>
    <x v="29"/>
    <x v="8"/>
    <x v="50"/>
    <m/>
    <m/>
    <m/>
    <m/>
    <m/>
    <m/>
    <m/>
    <m/>
    <m/>
    <m/>
    <m/>
    <m/>
    <m/>
    <m/>
    <m/>
    <m/>
    <m/>
    <m/>
    <m/>
    <m/>
    <m/>
    <m/>
    <m/>
    <m/>
    <m/>
    <m/>
    <m/>
    <s v="PlannedLoss"/>
    <n v="4.21"/>
    <n v="0"/>
  </r>
  <r>
    <x v="2"/>
    <x v="29"/>
    <x v="8"/>
    <x v="51"/>
    <m/>
    <m/>
    <m/>
    <m/>
    <m/>
    <m/>
    <m/>
    <m/>
    <m/>
    <m/>
    <m/>
    <m/>
    <m/>
    <m/>
    <m/>
    <m/>
    <m/>
    <m/>
    <m/>
    <m/>
    <m/>
    <m/>
    <m/>
    <m/>
    <m/>
    <m/>
    <m/>
    <s v="PlannedLoss"/>
    <n v="15.74"/>
    <n v="0"/>
  </r>
  <r>
    <x v="2"/>
    <x v="29"/>
    <x v="8"/>
    <x v="52"/>
    <m/>
    <m/>
    <m/>
    <m/>
    <m/>
    <m/>
    <m/>
    <m/>
    <m/>
    <m/>
    <m/>
    <m/>
    <m/>
    <m/>
    <m/>
    <m/>
    <m/>
    <m/>
    <m/>
    <m/>
    <m/>
    <m/>
    <m/>
    <m/>
    <m/>
    <m/>
    <m/>
    <s v="PlannedLoss"/>
    <n v="12.06"/>
    <n v="0"/>
  </r>
  <r>
    <x v="2"/>
    <x v="29"/>
    <x v="4"/>
    <x v="53"/>
    <m/>
    <m/>
    <m/>
    <m/>
    <m/>
    <m/>
    <m/>
    <m/>
    <m/>
    <m/>
    <m/>
    <m/>
    <m/>
    <m/>
    <m/>
    <m/>
    <m/>
    <m/>
    <m/>
    <m/>
    <m/>
    <m/>
    <m/>
    <m/>
    <m/>
    <m/>
    <m/>
    <s v="PlannedLoss"/>
    <n v="26.11"/>
    <n v="0"/>
  </r>
  <r>
    <x v="2"/>
    <x v="29"/>
    <x v="0"/>
    <x v="55"/>
    <m/>
    <m/>
    <m/>
    <m/>
    <m/>
    <m/>
    <m/>
    <m/>
    <m/>
    <m/>
    <m/>
    <m/>
    <m/>
    <m/>
    <m/>
    <m/>
    <m/>
    <m/>
    <m/>
    <m/>
    <m/>
    <m/>
    <m/>
    <m/>
    <m/>
    <m/>
    <m/>
    <s v="PlannedLoss"/>
    <n v="24.21"/>
    <n v="0"/>
  </r>
  <r>
    <x v="2"/>
    <x v="29"/>
    <x v="0"/>
    <x v="56"/>
    <m/>
    <m/>
    <m/>
    <m/>
    <m/>
    <m/>
    <m/>
    <m/>
    <m/>
    <m/>
    <m/>
    <m/>
    <m/>
    <m/>
    <m/>
    <m/>
    <m/>
    <m/>
    <m/>
    <m/>
    <m/>
    <m/>
    <m/>
    <m/>
    <m/>
    <m/>
    <m/>
    <s v="PlannedLoss"/>
    <n v="11.98"/>
    <n v="0"/>
  </r>
  <r>
    <x v="2"/>
    <x v="29"/>
    <x v="0"/>
    <x v="57"/>
    <m/>
    <m/>
    <m/>
    <m/>
    <m/>
    <m/>
    <m/>
    <m/>
    <m/>
    <m/>
    <m/>
    <m/>
    <m/>
    <m/>
    <m/>
    <m/>
    <m/>
    <m/>
    <m/>
    <m/>
    <m/>
    <m/>
    <m/>
    <m/>
    <m/>
    <m/>
    <m/>
    <s v="PlannedLoss"/>
    <n v="12.62"/>
    <n v="0"/>
  </r>
  <r>
    <x v="2"/>
    <x v="29"/>
    <x v="0"/>
    <x v="58"/>
    <m/>
    <m/>
    <m/>
    <m/>
    <m/>
    <m/>
    <m/>
    <m/>
    <m/>
    <m/>
    <m/>
    <m/>
    <m/>
    <m/>
    <m/>
    <m/>
    <m/>
    <m/>
    <m/>
    <m/>
    <m/>
    <m/>
    <m/>
    <m/>
    <m/>
    <m/>
    <m/>
    <s v="PlannedLoss"/>
    <n v="2.4"/>
    <n v="0"/>
  </r>
  <r>
    <x v="2"/>
    <x v="29"/>
    <x v="0"/>
    <x v="59"/>
    <m/>
    <m/>
    <m/>
    <m/>
    <m/>
    <m/>
    <m/>
    <m/>
    <m/>
    <m/>
    <m/>
    <m/>
    <m/>
    <m/>
    <m/>
    <m/>
    <m/>
    <m/>
    <m/>
    <m/>
    <m/>
    <m/>
    <m/>
    <m/>
    <m/>
    <m/>
    <m/>
    <s v="PlannedLoss"/>
    <n v="17.579999999999998"/>
    <n v="0"/>
  </r>
  <r>
    <x v="2"/>
    <x v="29"/>
    <x v="0"/>
    <x v="60"/>
    <m/>
    <m/>
    <m/>
    <m/>
    <m/>
    <m/>
    <m/>
    <m/>
    <m/>
    <m/>
    <m/>
    <m/>
    <m/>
    <m/>
    <m/>
    <m/>
    <m/>
    <m/>
    <m/>
    <m/>
    <m/>
    <m/>
    <m/>
    <m/>
    <m/>
    <m/>
    <m/>
    <s v="PlannedLoss"/>
    <n v="15.26"/>
    <n v="0"/>
  </r>
  <r>
    <x v="2"/>
    <x v="29"/>
    <x v="0"/>
    <x v="61"/>
    <m/>
    <m/>
    <m/>
    <m/>
    <m/>
    <m/>
    <m/>
    <m/>
    <m/>
    <m/>
    <m/>
    <m/>
    <m/>
    <m/>
    <m/>
    <m/>
    <m/>
    <m/>
    <m/>
    <m/>
    <m/>
    <m/>
    <m/>
    <m/>
    <m/>
    <m/>
    <m/>
    <s v="PlannedLoss"/>
    <n v="8.58"/>
    <n v="0"/>
  </r>
  <r>
    <x v="2"/>
    <x v="29"/>
    <x v="9"/>
    <x v="62"/>
    <m/>
    <m/>
    <m/>
    <m/>
    <m/>
    <m/>
    <m/>
    <m/>
    <m/>
    <m/>
    <m/>
    <m/>
    <m/>
    <m/>
    <m/>
    <m/>
    <m/>
    <m/>
    <m/>
    <m/>
    <m/>
    <m/>
    <m/>
    <m/>
    <m/>
    <m/>
    <m/>
    <s v="PlannedLoss"/>
    <n v="0.28000000000000003"/>
    <n v="0"/>
  </r>
  <r>
    <x v="2"/>
    <x v="29"/>
    <x v="0"/>
    <x v="63"/>
    <m/>
    <m/>
    <m/>
    <m/>
    <m/>
    <m/>
    <m/>
    <m/>
    <m/>
    <m/>
    <m/>
    <m/>
    <m/>
    <m/>
    <m/>
    <m/>
    <m/>
    <m/>
    <m/>
    <m/>
    <m/>
    <m/>
    <m/>
    <m/>
    <m/>
    <m/>
    <m/>
    <s v="PlannedLoss"/>
    <n v="30.19"/>
    <n v="0"/>
  </r>
  <r>
    <x v="2"/>
    <x v="1"/>
    <x v="2"/>
    <x v="42"/>
    <m/>
    <m/>
    <m/>
    <m/>
    <m/>
    <m/>
    <m/>
    <m/>
    <m/>
    <m/>
    <m/>
    <m/>
    <m/>
    <m/>
    <m/>
    <m/>
    <m/>
    <m/>
    <m/>
    <m/>
    <m/>
    <m/>
    <m/>
    <m/>
    <m/>
    <m/>
    <m/>
    <s v="PM"/>
    <n v="0"/>
    <n v="30.36"/>
  </r>
  <r>
    <x v="2"/>
    <x v="1"/>
    <x v="2"/>
    <x v="43"/>
    <m/>
    <m/>
    <m/>
    <m/>
    <m/>
    <m/>
    <m/>
    <m/>
    <m/>
    <m/>
    <m/>
    <m/>
    <m/>
    <m/>
    <m/>
    <m/>
    <m/>
    <m/>
    <m/>
    <m/>
    <m/>
    <m/>
    <m/>
    <m/>
    <m/>
    <m/>
    <m/>
    <s v="PM"/>
    <n v="0"/>
    <n v="11.35"/>
  </r>
  <r>
    <x v="2"/>
    <x v="1"/>
    <x v="2"/>
    <x v="45"/>
    <m/>
    <m/>
    <m/>
    <m/>
    <m/>
    <m/>
    <m/>
    <m/>
    <m/>
    <m/>
    <m/>
    <m/>
    <m/>
    <m/>
    <m/>
    <m/>
    <m/>
    <m/>
    <m/>
    <m/>
    <m/>
    <m/>
    <m/>
    <m/>
    <m/>
    <m/>
    <m/>
    <s v="PM"/>
    <n v="0"/>
    <n v="0.28000000000000003"/>
  </r>
  <r>
    <x v="2"/>
    <x v="1"/>
    <x v="6"/>
    <x v="46"/>
    <m/>
    <m/>
    <m/>
    <m/>
    <m/>
    <m/>
    <m/>
    <m/>
    <m/>
    <m/>
    <m/>
    <m/>
    <m/>
    <m/>
    <m/>
    <m/>
    <m/>
    <m/>
    <m/>
    <m/>
    <m/>
    <m/>
    <m/>
    <m/>
    <m/>
    <m/>
    <m/>
    <s v="PM"/>
    <n v="0"/>
    <n v="3.64"/>
  </r>
  <r>
    <x v="2"/>
    <x v="1"/>
    <x v="4"/>
    <x v="47"/>
    <m/>
    <m/>
    <m/>
    <m/>
    <m/>
    <m/>
    <m/>
    <m/>
    <m/>
    <m/>
    <m/>
    <m/>
    <m/>
    <m/>
    <m/>
    <m/>
    <m/>
    <m/>
    <m/>
    <m/>
    <m/>
    <m/>
    <m/>
    <m/>
    <m/>
    <m/>
    <m/>
    <s v="PM"/>
    <n v="0"/>
    <n v="2.42"/>
  </r>
  <r>
    <x v="2"/>
    <x v="1"/>
    <x v="4"/>
    <x v="48"/>
    <m/>
    <m/>
    <m/>
    <m/>
    <m/>
    <m/>
    <m/>
    <m/>
    <m/>
    <m/>
    <m/>
    <m/>
    <m/>
    <m/>
    <m/>
    <m/>
    <m/>
    <m/>
    <m/>
    <m/>
    <m/>
    <m/>
    <m/>
    <m/>
    <m/>
    <m/>
    <m/>
    <s v="PM"/>
    <n v="0"/>
    <n v="1.92"/>
  </r>
  <r>
    <x v="2"/>
    <x v="1"/>
    <x v="8"/>
    <x v="50"/>
    <m/>
    <m/>
    <m/>
    <m/>
    <m/>
    <m/>
    <m/>
    <m/>
    <m/>
    <m/>
    <m/>
    <m/>
    <m/>
    <m/>
    <m/>
    <m/>
    <m/>
    <m/>
    <m/>
    <m/>
    <m/>
    <m/>
    <m/>
    <m/>
    <m/>
    <m/>
    <m/>
    <s v="PM"/>
    <n v="0"/>
    <n v="7.51"/>
  </r>
  <r>
    <x v="2"/>
    <x v="1"/>
    <x v="8"/>
    <x v="51"/>
    <m/>
    <m/>
    <m/>
    <m/>
    <m/>
    <m/>
    <m/>
    <m/>
    <m/>
    <m/>
    <m/>
    <m/>
    <m/>
    <m/>
    <m/>
    <m/>
    <m/>
    <m/>
    <m/>
    <m/>
    <m/>
    <m/>
    <m/>
    <m/>
    <m/>
    <m/>
    <m/>
    <s v="PM"/>
    <n v="0"/>
    <n v="0.05"/>
  </r>
  <r>
    <x v="2"/>
    <x v="1"/>
    <x v="4"/>
    <x v="53"/>
    <m/>
    <m/>
    <m/>
    <m/>
    <m/>
    <m/>
    <m/>
    <m/>
    <m/>
    <m/>
    <m/>
    <m/>
    <m/>
    <m/>
    <m/>
    <m/>
    <m/>
    <m/>
    <m/>
    <m/>
    <m/>
    <m/>
    <m/>
    <m/>
    <m/>
    <m/>
    <m/>
    <s v="PM"/>
    <n v="0"/>
    <n v="1.99"/>
  </r>
  <r>
    <x v="2"/>
    <x v="1"/>
    <x v="0"/>
    <x v="58"/>
    <m/>
    <m/>
    <m/>
    <m/>
    <m/>
    <m/>
    <m/>
    <m/>
    <m/>
    <m/>
    <m/>
    <m/>
    <m/>
    <m/>
    <m/>
    <m/>
    <m/>
    <m/>
    <m/>
    <m/>
    <m/>
    <m/>
    <m/>
    <m/>
    <m/>
    <m/>
    <m/>
    <s v="PM"/>
    <n v="0"/>
    <n v="0.46"/>
  </r>
  <r>
    <x v="2"/>
    <x v="1"/>
    <x v="0"/>
    <x v="59"/>
    <m/>
    <m/>
    <m/>
    <m/>
    <m/>
    <m/>
    <m/>
    <m/>
    <m/>
    <m/>
    <m/>
    <m/>
    <m/>
    <m/>
    <m/>
    <m/>
    <m/>
    <m/>
    <m/>
    <m/>
    <m/>
    <m/>
    <m/>
    <m/>
    <m/>
    <m/>
    <m/>
    <s v="PM"/>
    <n v="0"/>
    <n v="1.91"/>
  </r>
  <r>
    <x v="2"/>
    <x v="1"/>
    <x v="0"/>
    <x v="60"/>
    <m/>
    <m/>
    <m/>
    <m/>
    <m/>
    <m/>
    <m/>
    <m/>
    <m/>
    <m/>
    <m/>
    <m/>
    <m/>
    <m/>
    <m/>
    <m/>
    <m/>
    <m/>
    <m/>
    <m/>
    <m/>
    <m/>
    <m/>
    <m/>
    <m/>
    <m/>
    <m/>
    <s v="PM"/>
    <n v="0"/>
    <n v="10.89"/>
  </r>
  <r>
    <x v="2"/>
    <x v="1"/>
    <x v="0"/>
    <x v="61"/>
    <m/>
    <m/>
    <m/>
    <m/>
    <m/>
    <m/>
    <m/>
    <m/>
    <m/>
    <m/>
    <m/>
    <m/>
    <m/>
    <m/>
    <m/>
    <m/>
    <m/>
    <m/>
    <m/>
    <m/>
    <m/>
    <m/>
    <m/>
    <m/>
    <m/>
    <m/>
    <m/>
    <s v="PM"/>
    <n v="0"/>
    <n v="0.11"/>
  </r>
  <r>
    <x v="2"/>
    <x v="1"/>
    <x v="0"/>
    <x v="63"/>
    <m/>
    <m/>
    <m/>
    <m/>
    <m/>
    <m/>
    <m/>
    <m/>
    <m/>
    <m/>
    <m/>
    <m/>
    <m/>
    <m/>
    <m/>
    <m/>
    <m/>
    <m/>
    <m/>
    <m/>
    <m/>
    <m/>
    <m/>
    <m/>
    <m/>
    <m/>
    <m/>
    <s v="PM"/>
    <n v="0"/>
    <n v="0.63"/>
  </r>
  <r>
    <x v="2"/>
    <x v="2"/>
    <x v="1"/>
    <x v="41"/>
    <m/>
    <m/>
    <m/>
    <m/>
    <m/>
    <m/>
    <m/>
    <m/>
    <m/>
    <m/>
    <m/>
    <m/>
    <m/>
    <m/>
    <m/>
    <m/>
    <m/>
    <m/>
    <m/>
    <m/>
    <m/>
    <m/>
    <m/>
    <m/>
    <m/>
    <m/>
    <m/>
    <s v="PM"/>
    <n v="0"/>
    <n v="9.09"/>
  </r>
  <r>
    <x v="2"/>
    <x v="2"/>
    <x v="2"/>
    <x v="42"/>
    <m/>
    <m/>
    <m/>
    <m/>
    <m/>
    <m/>
    <m/>
    <m/>
    <m/>
    <m/>
    <m/>
    <m/>
    <m/>
    <m/>
    <m/>
    <m/>
    <m/>
    <m/>
    <m/>
    <m/>
    <m/>
    <m/>
    <m/>
    <m/>
    <m/>
    <m/>
    <m/>
    <s v="PM"/>
    <n v="0"/>
    <n v="11.03"/>
  </r>
  <r>
    <x v="2"/>
    <x v="2"/>
    <x v="2"/>
    <x v="43"/>
    <m/>
    <m/>
    <m/>
    <m/>
    <m/>
    <m/>
    <m/>
    <m/>
    <m/>
    <m/>
    <m/>
    <m/>
    <m/>
    <m/>
    <m/>
    <m/>
    <m/>
    <m/>
    <m/>
    <m/>
    <m/>
    <m/>
    <m/>
    <m/>
    <m/>
    <m/>
    <m/>
    <s v="PM"/>
    <n v="0"/>
    <n v="17.52"/>
  </r>
  <r>
    <x v="2"/>
    <x v="2"/>
    <x v="2"/>
    <x v="44"/>
    <m/>
    <m/>
    <m/>
    <m/>
    <m/>
    <m/>
    <m/>
    <m/>
    <m/>
    <m/>
    <m/>
    <m/>
    <m/>
    <m/>
    <m/>
    <m/>
    <m/>
    <m/>
    <m/>
    <m/>
    <m/>
    <m/>
    <m/>
    <m/>
    <m/>
    <m/>
    <m/>
    <s v="PM"/>
    <n v="0"/>
    <n v="0.21"/>
  </r>
  <r>
    <x v="2"/>
    <x v="2"/>
    <x v="2"/>
    <x v="45"/>
    <m/>
    <m/>
    <m/>
    <m/>
    <m/>
    <m/>
    <m/>
    <m/>
    <m/>
    <m/>
    <m/>
    <m/>
    <m/>
    <m/>
    <m/>
    <m/>
    <m/>
    <m/>
    <m/>
    <m/>
    <m/>
    <m/>
    <m/>
    <m/>
    <m/>
    <m/>
    <m/>
    <s v="PM"/>
    <n v="0"/>
    <n v="3.58"/>
  </r>
  <r>
    <x v="2"/>
    <x v="2"/>
    <x v="6"/>
    <x v="46"/>
    <m/>
    <m/>
    <m/>
    <m/>
    <m/>
    <m/>
    <m/>
    <m/>
    <m/>
    <m/>
    <m/>
    <m/>
    <m/>
    <m/>
    <m/>
    <m/>
    <m/>
    <m/>
    <m/>
    <m/>
    <m/>
    <m/>
    <m/>
    <m/>
    <m/>
    <m/>
    <m/>
    <s v="PM"/>
    <n v="0"/>
    <n v="3.27"/>
  </r>
  <r>
    <x v="2"/>
    <x v="2"/>
    <x v="4"/>
    <x v="48"/>
    <m/>
    <m/>
    <m/>
    <m/>
    <m/>
    <m/>
    <m/>
    <m/>
    <m/>
    <m/>
    <m/>
    <m/>
    <m/>
    <m/>
    <m/>
    <m/>
    <m/>
    <m/>
    <m/>
    <m/>
    <m/>
    <m/>
    <m/>
    <m/>
    <m/>
    <m/>
    <m/>
    <s v="PM"/>
    <n v="0"/>
    <n v="0.71"/>
  </r>
  <r>
    <x v="2"/>
    <x v="2"/>
    <x v="8"/>
    <x v="49"/>
    <m/>
    <m/>
    <m/>
    <m/>
    <m/>
    <m/>
    <m/>
    <m/>
    <m/>
    <m/>
    <m/>
    <m/>
    <m/>
    <m/>
    <m/>
    <m/>
    <m/>
    <m/>
    <m/>
    <m/>
    <m/>
    <m/>
    <m/>
    <m/>
    <m/>
    <m/>
    <m/>
    <s v="PM"/>
    <n v="0"/>
    <n v="10.220000000000001"/>
  </r>
  <r>
    <x v="2"/>
    <x v="2"/>
    <x v="8"/>
    <x v="50"/>
    <m/>
    <m/>
    <m/>
    <m/>
    <m/>
    <m/>
    <m/>
    <m/>
    <m/>
    <m/>
    <m/>
    <m/>
    <m/>
    <m/>
    <m/>
    <m/>
    <m/>
    <m/>
    <m/>
    <m/>
    <m/>
    <m/>
    <m/>
    <m/>
    <m/>
    <m/>
    <m/>
    <s v="PM"/>
    <n v="0"/>
    <n v="12.16"/>
  </r>
  <r>
    <x v="2"/>
    <x v="2"/>
    <x v="8"/>
    <x v="52"/>
    <m/>
    <m/>
    <m/>
    <m/>
    <m/>
    <m/>
    <m/>
    <m/>
    <m/>
    <m/>
    <m/>
    <m/>
    <m/>
    <m/>
    <m/>
    <m/>
    <m/>
    <m/>
    <m/>
    <m/>
    <m/>
    <m/>
    <m/>
    <m/>
    <m/>
    <m/>
    <m/>
    <s v="PM"/>
    <n v="0"/>
    <n v="3.03"/>
  </r>
  <r>
    <x v="2"/>
    <x v="2"/>
    <x v="4"/>
    <x v="53"/>
    <m/>
    <m/>
    <m/>
    <m/>
    <m/>
    <m/>
    <m/>
    <m/>
    <m/>
    <m/>
    <m/>
    <m/>
    <m/>
    <m/>
    <m/>
    <m/>
    <m/>
    <m/>
    <m/>
    <m/>
    <m/>
    <m/>
    <m/>
    <m/>
    <m/>
    <m/>
    <m/>
    <s v="PM"/>
    <n v="0"/>
    <n v="2.63"/>
  </r>
  <r>
    <x v="2"/>
    <x v="2"/>
    <x v="0"/>
    <x v="54"/>
    <m/>
    <m/>
    <m/>
    <m/>
    <m/>
    <m/>
    <m/>
    <m/>
    <m/>
    <m/>
    <m/>
    <m/>
    <m/>
    <m/>
    <m/>
    <m/>
    <m/>
    <m/>
    <m/>
    <m/>
    <m/>
    <m/>
    <m/>
    <m/>
    <m/>
    <m/>
    <m/>
    <s v="PM"/>
    <n v="0"/>
    <n v="0.05"/>
  </r>
  <r>
    <x v="2"/>
    <x v="2"/>
    <x v="0"/>
    <x v="55"/>
    <m/>
    <m/>
    <m/>
    <m/>
    <m/>
    <m/>
    <m/>
    <m/>
    <m/>
    <m/>
    <m/>
    <m/>
    <m/>
    <m/>
    <m/>
    <m/>
    <m/>
    <m/>
    <m/>
    <m/>
    <m/>
    <m/>
    <m/>
    <m/>
    <m/>
    <m/>
    <m/>
    <s v="PM"/>
    <n v="0"/>
    <n v="1.07"/>
  </r>
  <r>
    <x v="2"/>
    <x v="2"/>
    <x v="0"/>
    <x v="56"/>
    <m/>
    <m/>
    <m/>
    <m/>
    <m/>
    <m/>
    <m/>
    <m/>
    <m/>
    <m/>
    <m/>
    <m/>
    <m/>
    <m/>
    <m/>
    <m/>
    <m/>
    <m/>
    <m/>
    <m/>
    <m/>
    <m/>
    <m/>
    <m/>
    <m/>
    <m/>
    <m/>
    <s v="PM"/>
    <n v="0"/>
    <n v="6.7"/>
  </r>
  <r>
    <x v="2"/>
    <x v="2"/>
    <x v="0"/>
    <x v="58"/>
    <m/>
    <m/>
    <m/>
    <m/>
    <m/>
    <m/>
    <m/>
    <m/>
    <m/>
    <m/>
    <m/>
    <m/>
    <m/>
    <m/>
    <m/>
    <m/>
    <m/>
    <m/>
    <m/>
    <m/>
    <m/>
    <m/>
    <m/>
    <m/>
    <m/>
    <m/>
    <m/>
    <s v="PM"/>
    <n v="0"/>
    <n v="8.2200000000000006"/>
  </r>
  <r>
    <x v="2"/>
    <x v="2"/>
    <x v="0"/>
    <x v="59"/>
    <m/>
    <m/>
    <m/>
    <m/>
    <m/>
    <m/>
    <m/>
    <m/>
    <m/>
    <m/>
    <m/>
    <m/>
    <m/>
    <m/>
    <m/>
    <m/>
    <m/>
    <m/>
    <m/>
    <m/>
    <m/>
    <m/>
    <m/>
    <m/>
    <m/>
    <m/>
    <m/>
    <s v="PM"/>
    <n v="0"/>
    <n v="10.18"/>
  </r>
  <r>
    <x v="2"/>
    <x v="2"/>
    <x v="0"/>
    <x v="60"/>
    <m/>
    <m/>
    <m/>
    <m/>
    <m/>
    <m/>
    <m/>
    <m/>
    <m/>
    <m/>
    <m/>
    <m/>
    <m/>
    <m/>
    <m/>
    <m/>
    <m/>
    <m/>
    <m/>
    <m/>
    <m/>
    <m/>
    <m/>
    <m/>
    <m/>
    <m/>
    <m/>
    <s v="PM"/>
    <n v="0"/>
    <n v="3.99"/>
  </r>
  <r>
    <x v="2"/>
    <x v="2"/>
    <x v="0"/>
    <x v="61"/>
    <m/>
    <m/>
    <m/>
    <m/>
    <m/>
    <m/>
    <m/>
    <m/>
    <m/>
    <m/>
    <m/>
    <m/>
    <m/>
    <m/>
    <m/>
    <m/>
    <m/>
    <m/>
    <m/>
    <m/>
    <m/>
    <m/>
    <m/>
    <m/>
    <m/>
    <m/>
    <m/>
    <s v="PM"/>
    <n v="0"/>
    <n v="0.63"/>
  </r>
  <r>
    <x v="2"/>
    <x v="2"/>
    <x v="0"/>
    <x v="63"/>
    <m/>
    <m/>
    <m/>
    <m/>
    <m/>
    <m/>
    <m/>
    <m/>
    <m/>
    <m/>
    <m/>
    <m/>
    <m/>
    <m/>
    <m/>
    <m/>
    <m/>
    <m/>
    <m/>
    <m/>
    <m/>
    <m/>
    <m/>
    <m/>
    <m/>
    <m/>
    <m/>
    <s v="PM"/>
    <n v="0"/>
    <n v="0.52"/>
  </r>
  <r>
    <x v="2"/>
    <x v="4"/>
    <x v="1"/>
    <x v="41"/>
    <m/>
    <m/>
    <m/>
    <m/>
    <m/>
    <m/>
    <m/>
    <m/>
    <m/>
    <m/>
    <m/>
    <m/>
    <m/>
    <m/>
    <m/>
    <m/>
    <m/>
    <m/>
    <m/>
    <m/>
    <m/>
    <m/>
    <m/>
    <m/>
    <m/>
    <m/>
    <m/>
    <s v="PM"/>
    <n v="0"/>
    <n v="1.18"/>
  </r>
  <r>
    <x v="2"/>
    <x v="4"/>
    <x v="2"/>
    <x v="42"/>
    <m/>
    <m/>
    <m/>
    <m/>
    <m/>
    <m/>
    <m/>
    <m/>
    <m/>
    <m/>
    <m/>
    <m/>
    <m/>
    <m/>
    <m/>
    <m/>
    <m/>
    <m/>
    <m/>
    <m/>
    <m/>
    <m/>
    <m/>
    <m/>
    <m/>
    <m/>
    <m/>
    <s v="PM"/>
    <n v="0"/>
    <n v="8.7799999999999994"/>
  </r>
  <r>
    <x v="2"/>
    <x v="4"/>
    <x v="2"/>
    <x v="43"/>
    <m/>
    <m/>
    <m/>
    <m/>
    <m/>
    <m/>
    <m/>
    <m/>
    <m/>
    <m/>
    <m/>
    <m/>
    <m/>
    <m/>
    <m/>
    <m/>
    <m/>
    <m/>
    <m/>
    <m/>
    <m/>
    <m/>
    <m/>
    <m/>
    <m/>
    <m/>
    <m/>
    <s v="PM"/>
    <n v="0"/>
    <n v="12"/>
  </r>
  <r>
    <x v="2"/>
    <x v="4"/>
    <x v="2"/>
    <x v="44"/>
    <m/>
    <m/>
    <m/>
    <m/>
    <m/>
    <m/>
    <m/>
    <m/>
    <m/>
    <m/>
    <m/>
    <m/>
    <m/>
    <m/>
    <m/>
    <m/>
    <m/>
    <m/>
    <m/>
    <m/>
    <m/>
    <m/>
    <m/>
    <m/>
    <m/>
    <m/>
    <m/>
    <s v="PM"/>
    <n v="0"/>
    <n v="13.01"/>
  </r>
  <r>
    <x v="2"/>
    <x v="4"/>
    <x v="2"/>
    <x v="45"/>
    <m/>
    <m/>
    <m/>
    <m/>
    <m/>
    <m/>
    <m/>
    <m/>
    <m/>
    <m/>
    <m/>
    <m/>
    <m/>
    <m/>
    <m/>
    <m/>
    <m/>
    <m/>
    <m/>
    <m/>
    <m/>
    <m/>
    <m/>
    <m/>
    <m/>
    <m/>
    <m/>
    <s v="PM"/>
    <n v="0"/>
    <n v="0.85"/>
  </r>
  <r>
    <x v="2"/>
    <x v="4"/>
    <x v="6"/>
    <x v="46"/>
    <m/>
    <m/>
    <m/>
    <m/>
    <m/>
    <m/>
    <m/>
    <m/>
    <m/>
    <m/>
    <m/>
    <m/>
    <m/>
    <m/>
    <m/>
    <m/>
    <m/>
    <m/>
    <m/>
    <m/>
    <m/>
    <m/>
    <m/>
    <m/>
    <m/>
    <m/>
    <m/>
    <s v="PM"/>
    <n v="0"/>
    <n v="0.72"/>
  </r>
  <r>
    <x v="2"/>
    <x v="4"/>
    <x v="4"/>
    <x v="47"/>
    <m/>
    <m/>
    <m/>
    <m/>
    <m/>
    <m/>
    <m/>
    <m/>
    <m/>
    <m/>
    <m/>
    <m/>
    <m/>
    <m/>
    <m/>
    <m/>
    <m/>
    <m/>
    <m/>
    <m/>
    <m/>
    <m/>
    <m/>
    <m/>
    <m/>
    <m/>
    <m/>
    <s v="PM"/>
    <n v="0"/>
    <n v="5.17"/>
  </r>
  <r>
    <x v="2"/>
    <x v="4"/>
    <x v="4"/>
    <x v="48"/>
    <m/>
    <m/>
    <m/>
    <m/>
    <m/>
    <m/>
    <m/>
    <m/>
    <m/>
    <m/>
    <m/>
    <m/>
    <m/>
    <m/>
    <m/>
    <m/>
    <m/>
    <m/>
    <m/>
    <m/>
    <m/>
    <m/>
    <m/>
    <m/>
    <m/>
    <m/>
    <m/>
    <s v="PM"/>
    <n v="0"/>
    <n v="12.75"/>
  </r>
  <r>
    <x v="2"/>
    <x v="4"/>
    <x v="8"/>
    <x v="50"/>
    <m/>
    <m/>
    <m/>
    <m/>
    <m/>
    <m/>
    <m/>
    <m/>
    <m/>
    <m/>
    <m/>
    <m/>
    <m/>
    <m/>
    <m/>
    <m/>
    <m/>
    <m/>
    <m/>
    <m/>
    <m/>
    <m/>
    <m/>
    <m/>
    <m/>
    <m/>
    <m/>
    <s v="PM"/>
    <n v="0"/>
    <n v="1.06"/>
  </r>
  <r>
    <x v="2"/>
    <x v="4"/>
    <x v="8"/>
    <x v="51"/>
    <m/>
    <m/>
    <m/>
    <m/>
    <m/>
    <m/>
    <m/>
    <m/>
    <m/>
    <m/>
    <m/>
    <m/>
    <m/>
    <m/>
    <m/>
    <m/>
    <m/>
    <m/>
    <m/>
    <m/>
    <m/>
    <m/>
    <m/>
    <m/>
    <m/>
    <m/>
    <m/>
    <s v="PM"/>
    <n v="0"/>
    <n v="4.0199999999999996"/>
  </r>
  <r>
    <x v="2"/>
    <x v="4"/>
    <x v="4"/>
    <x v="53"/>
    <m/>
    <m/>
    <m/>
    <m/>
    <m/>
    <m/>
    <m/>
    <m/>
    <m/>
    <m/>
    <m/>
    <m/>
    <m/>
    <m/>
    <m/>
    <m/>
    <m/>
    <m/>
    <m/>
    <m/>
    <m/>
    <m/>
    <m/>
    <m/>
    <m/>
    <m/>
    <m/>
    <s v="PM"/>
    <n v="0"/>
    <n v="0.04"/>
  </r>
  <r>
    <x v="2"/>
    <x v="4"/>
    <x v="0"/>
    <x v="54"/>
    <m/>
    <m/>
    <m/>
    <m/>
    <m/>
    <m/>
    <m/>
    <m/>
    <m/>
    <m/>
    <m/>
    <m/>
    <m/>
    <m/>
    <m/>
    <m/>
    <m/>
    <m/>
    <m/>
    <m/>
    <m/>
    <m/>
    <m/>
    <m/>
    <m/>
    <m/>
    <m/>
    <s v="PM"/>
    <n v="0"/>
    <n v="0.27"/>
  </r>
  <r>
    <x v="2"/>
    <x v="4"/>
    <x v="0"/>
    <x v="55"/>
    <m/>
    <m/>
    <m/>
    <m/>
    <m/>
    <m/>
    <m/>
    <m/>
    <m/>
    <m/>
    <m/>
    <m/>
    <m/>
    <m/>
    <m/>
    <m/>
    <m/>
    <m/>
    <m/>
    <m/>
    <m/>
    <m/>
    <m/>
    <m/>
    <m/>
    <m/>
    <m/>
    <s v="PM"/>
    <n v="0"/>
    <n v="9.1300000000000008"/>
  </r>
  <r>
    <x v="2"/>
    <x v="4"/>
    <x v="0"/>
    <x v="58"/>
    <m/>
    <m/>
    <m/>
    <m/>
    <m/>
    <m/>
    <m/>
    <m/>
    <m/>
    <m/>
    <m/>
    <m/>
    <m/>
    <m/>
    <m/>
    <m/>
    <m/>
    <m/>
    <m/>
    <m/>
    <m/>
    <m/>
    <m/>
    <m/>
    <m/>
    <m/>
    <m/>
    <s v="PM"/>
    <n v="0"/>
    <n v="0.52"/>
  </r>
  <r>
    <x v="2"/>
    <x v="4"/>
    <x v="0"/>
    <x v="59"/>
    <m/>
    <m/>
    <m/>
    <m/>
    <m/>
    <m/>
    <m/>
    <m/>
    <m/>
    <m/>
    <m/>
    <m/>
    <m/>
    <m/>
    <m/>
    <m/>
    <m/>
    <m/>
    <m/>
    <m/>
    <m/>
    <m/>
    <m/>
    <m/>
    <m/>
    <m/>
    <m/>
    <s v="PM"/>
    <n v="0"/>
    <n v="2.94"/>
  </r>
  <r>
    <x v="2"/>
    <x v="4"/>
    <x v="0"/>
    <x v="60"/>
    <m/>
    <m/>
    <m/>
    <m/>
    <m/>
    <m/>
    <m/>
    <m/>
    <m/>
    <m/>
    <m/>
    <m/>
    <m/>
    <m/>
    <m/>
    <m/>
    <m/>
    <m/>
    <m/>
    <m/>
    <m/>
    <m/>
    <m/>
    <m/>
    <m/>
    <m/>
    <m/>
    <s v="PM"/>
    <n v="0"/>
    <n v="0.27"/>
  </r>
  <r>
    <x v="2"/>
    <x v="4"/>
    <x v="0"/>
    <x v="61"/>
    <m/>
    <m/>
    <m/>
    <m/>
    <m/>
    <m/>
    <m/>
    <m/>
    <m/>
    <m/>
    <m/>
    <m/>
    <m/>
    <m/>
    <m/>
    <m/>
    <m/>
    <m/>
    <m/>
    <m/>
    <m/>
    <m/>
    <m/>
    <m/>
    <m/>
    <m/>
    <m/>
    <s v="PM"/>
    <n v="0"/>
    <n v="1.9"/>
  </r>
  <r>
    <x v="2"/>
    <x v="4"/>
    <x v="0"/>
    <x v="63"/>
    <m/>
    <m/>
    <m/>
    <m/>
    <m/>
    <m/>
    <m/>
    <m/>
    <m/>
    <m/>
    <m/>
    <m/>
    <m/>
    <m/>
    <m/>
    <m/>
    <m/>
    <m/>
    <m/>
    <m/>
    <m/>
    <m/>
    <m/>
    <m/>
    <m/>
    <m/>
    <m/>
    <s v="PM"/>
    <n v="0"/>
    <n v="4.53"/>
  </r>
  <r>
    <x v="2"/>
    <x v="6"/>
    <x v="1"/>
    <x v="41"/>
    <m/>
    <m/>
    <m/>
    <m/>
    <m/>
    <m/>
    <m/>
    <m/>
    <m/>
    <m/>
    <m/>
    <m/>
    <m/>
    <m/>
    <m/>
    <m/>
    <m/>
    <m/>
    <m/>
    <m/>
    <m/>
    <m/>
    <m/>
    <m/>
    <m/>
    <m/>
    <m/>
    <s v="PM"/>
    <n v="0"/>
    <n v="1.07"/>
  </r>
  <r>
    <x v="2"/>
    <x v="6"/>
    <x v="2"/>
    <x v="42"/>
    <m/>
    <m/>
    <m/>
    <m/>
    <m/>
    <m/>
    <m/>
    <m/>
    <m/>
    <m/>
    <m/>
    <m/>
    <m/>
    <m/>
    <m/>
    <m/>
    <m/>
    <m/>
    <m/>
    <m/>
    <m/>
    <m/>
    <m/>
    <m/>
    <m/>
    <m/>
    <m/>
    <s v="PM"/>
    <n v="0"/>
    <n v="9.7899999999999991"/>
  </r>
  <r>
    <x v="2"/>
    <x v="6"/>
    <x v="2"/>
    <x v="44"/>
    <m/>
    <m/>
    <m/>
    <m/>
    <m/>
    <m/>
    <m/>
    <m/>
    <m/>
    <m/>
    <m/>
    <m/>
    <m/>
    <m/>
    <m/>
    <m/>
    <m/>
    <m/>
    <m/>
    <m/>
    <m/>
    <m/>
    <m/>
    <m/>
    <m/>
    <m/>
    <m/>
    <s v="PM"/>
    <n v="0"/>
    <n v="0.62"/>
  </r>
  <r>
    <x v="2"/>
    <x v="6"/>
    <x v="2"/>
    <x v="45"/>
    <m/>
    <m/>
    <m/>
    <m/>
    <m/>
    <m/>
    <m/>
    <m/>
    <m/>
    <m/>
    <m/>
    <m/>
    <m/>
    <m/>
    <m/>
    <m/>
    <m/>
    <m/>
    <m/>
    <m/>
    <m/>
    <m/>
    <m/>
    <m/>
    <m/>
    <m/>
    <m/>
    <s v="PM"/>
    <n v="0"/>
    <n v="51.18"/>
  </r>
  <r>
    <x v="2"/>
    <x v="6"/>
    <x v="6"/>
    <x v="46"/>
    <m/>
    <m/>
    <m/>
    <m/>
    <m/>
    <m/>
    <m/>
    <m/>
    <m/>
    <m/>
    <m/>
    <m/>
    <m/>
    <m/>
    <m/>
    <m/>
    <m/>
    <m/>
    <m/>
    <m/>
    <m/>
    <m/>
    <m/>
    <m/>
    <m/>
    <m/>
    <m/>
    <s v="PM"/>
    <n v="0"/>
    <n v="1.71"/>
  </r>
  <r>
    <x v="2"/>
    <x v="6"/>
    <x v="4"/>
    <x v="47"/>
    <m/>
    <m/>
    <m/>
    <m/>
    <m/>
    <m/>
    <m/>
    <m/>
    <m/>
    <m/>
    <m/>
    <m/>
    <m/>
    <m/>
    <m/>
    <m/>
    <m/>
    <m/>
    <m/>
    <m/>
    <m/>
    <m/>
    <m/>
    <m/>
    <m/>
    <m/>
    <m/>
    <s v="PM"/>
    <n v="0"/>
    <n v="4.8899999999999997"/>
  </r>
  <r>
    <x v="2"/>
    <x v="6"/>
    <x v="4"/>
    <x v="48"/>
    <m/>
    <m/>
    <m/>
    <m/>
    <m/>
    <m/>
    <m/>
    <m/>
    <m/>
    <m/>
    <m/>
    <m/>
    <m/>
    <m/>
    <m/>
    <m/>
    <m/>
    <m/>
    <m/>
    <m/>
    <m/>
    <m/>
    <m/>
    <m/>
    <m/>
    <m/>
    <m/>
    <s v="PM"/>
    <n v="0"/>
    <n v="0.69"/>
  </r>
  <r>
    <x v="2"/>
    <x v="6"/>
    <x v="8"/>
    <x v="49"/>
    <m/>
    <m/>
    <m/>
    <m/>
    <m/>
    <m/>
    <m/>
    <m/>
    <m/>
    <m/>
    <m/>
    <m/>
    <m/>
    <m/>
    <m/>
    <m/>
    <m/>
    <m/>
    <m/>
    <m/>
    <m/>
    <m/>
    <m/>
    <m/>
    <m/>
    <m/>
    <m/>
    <s v="PM"/>
    <n v="0"/>
    <n v="0.08"/>
  </r>
  <r>
    <x v="2"/>
    <x v="6"/>
    <x v="8"/>
    <x v="50"/>
    <m/>
    <m/>
    <m/>
    <m/>
    <m/>
    <m/>
    <m/>
    <m/>
    <m/>
    <m/>
    <m/>
    <m/>
    <m/>
    <m/>
    <m/>
    <m/>
    <m/>
    <m/>
    <m/>
    <m/>
    <m/>
    <m/>
    <m/>
    <m/>
    <m/>
    <m/>
    <m/>
    <s v="PM"/>
    <n v="0"/>
    <n v="13.49"/>
  </r>
  <r>
    <x v="2"/>
    <x v="6"/>
    <x v="8"/>
    <x v="51"/>
    <m/>
    <m/>
    <m/>
    <m/>
    <m/>
    <m/>
    <m/>
    <m/>
    <m/>
    <m/>
    <m/>
    <m/>
    <m/>
    <m/>
    <m/>
    <m/>
    <m/>
    <m/>
    <m/>
    <m/>
    <m/>
    <m/>
    <m/>
    <m/>
    <m/>
    <m/>
    <m/>
    <s v="PM"/>
    <n v="0"/>
    <n v="1.34"/>
  </r>
  <r>
    <x v="2"/>
    <x v="6"/>
    <x v="8"/>
    <x v="52"/>
    <m/>
    <m/>
    <m/>
    <m/>
    <m/>
    <m/>
    <m/>
    <m/>
    <m/>
    <m/>
    <m/>
    <m/>
    <m/>
    <m/>
    <m/>
    <m/>
    <m/>
    <m/>
    <m/>
    <m/>
    <m/>
    <m/>
    <m/>
    <m/>
    <m/>
    <m/>
    <m/>
    <s v="PM"/>
    <n v="0"/>
    <n v="4.1900000000000004"/>
  </r>
  <r>
    <x v="2"/>
    <x v="6"/>
    <x v="4"/>
    <x v="53"/>
    <m/>
    <m/>
    <m/>
    <m/>
    <m/>
    <m/>
    <m/>
    <m/>
    <m/>
    <m/>
    <m/>
    <m/>
    <m/>
    <m/>
    <m/>
    <m/>
    <m/>
    <m/>
    <m/>
    <m/>
    <m/>
    <m/>
    <m/>
    <m/>
    <m/>
    <m/>
    <m/>
    <s v="PM"/>
    <n v="0"/>
    <n v="0.08"/>
  </r>
  <r>
    <x v="2"/>
    <x v="6"/>
    <x v="0"/>
    <x v="55"/>
    <m/>
    <m/>
    <m/>
    <m/>
    <m/>
    <m/>
    <m/>
    <m/>
    <m/>
    <m/>
    <m/>
    <m/>
    <m/>
    <m/>
    <m/>
    <m/>
    <m/>
    <m/>
    <m/>
    <m/>
    <m/>
    <m/>
    <m/>
    <m/>
    <m/>
    <m/>
    <m/>
    <s v="PM"/>
    <n v="0"/>
    <n v="3.57"/>
  </r>
  <r>
    <x v="2"/>
    <x v="6"/>
    <x v="0"/>
    <x v="56"/>
    <m/>
    <m/>
    <m/>
    <m/>
    <m/>
    <m/>
    <m/>
    <m/>
    <m/>
    <m/>
    <m/>
    <m/>
    <m/>
    <m/>
    <m/>
    <m/>
    <m/>
    <m/>
    <m/>
    <m/>
    <m/>
    <m/>
    <m/>
    <m/>
    <m/>
    <m/>
    <m/>
    <s v="PM"/>
    <n v="0"/>
    <n v="0.16"/>
  </r>
  <r>
    <x v="2"/>
    <x v="6"/>
    <x v="0"/>
    <x v="57"/>
    <m/>
    <m/>
    <m/>
    <m/>
    <m/>
    <m/>
    <m/>
    <m/>
    <m/>
    <m/>
    <m/>
    <m/>
    <m/>
    <m/>
    <m/>
    <m/>
    <m/>
    <m/>
    <m/>
    <m/>
    <m/>
    <m/>
    <m/>
    <m/>
    <m/>
    <m/>
    <m/>
    <s v="PM"/>
    <n v="0"/>
    <n v="0.02"/>
  </r>
  <r>
    <x v="2"/>
    <x v="6"/>
    <x v="0"/>
    <x v="58"/>
    <m/>
    <m/>
    <m/>
    <m/>
    <m/>
    <m/>
    <m/>
    <m/>
    <m/>
    <m/>
    <m/>
    <m/>
    <m/>
    <m/>
    <m/>
    <m/>
    <m/>
    <m/>
    <m/>
    <m/>
    <m/>
    <m/>
    <m/>
    <m/>
    <m/>
    <m/>
    <m/>
    <s v="PM"/>
    <n v="0"/>
    <n v="0.37"/>
  </r>
  <r>
    <x v="2"/>
    <x v="6"/>
    <x v="0"/>
    <x v="59"/>
    <m/>
    <m/>
    <m/>
    <m/>
    <m/>
    <m/>
    <m/>
    <m/>
    <m/>
    <m/>
    <m/>
    <m/>
    <m/>
    <m/>
    <m/>
    <m/>
    <m/>
    <m/>
    <m/>
    <m/>
    <m/>
    <m/>
    <m/>
    <m/>
    <m/>
    <m/>
    <m/>
    <s v="PM"/>
    <n v="0"/>
    <n v="5.55"/>
  </r>
  <r>
    <x v="2"/>
    <x v="6"/>
    <x v="0"/>
    <x v="60"/>
    <m/>
    <m/>
    <m/>
    <m/>
    <m/>
    <m/>
    <m/>
    <m/>
    <m/>
    <m/>
    <m/>
    <m/>
    <m/>
    <m/>
    <m/>
    <m/>
    <m/>
    <m/>
    <m/>
    <m/>
    <m/>
    <m/>
    <m/>
    <m/>
    <m/>
    <m/>
    <m/>
    <s v="PM"/>
    <n v="0"/>
    <n v="0.11"/>
  </r>
  <r>
    <x v="2"/>
    <x v="6"/>
    <x v="0"/>
    <x v="61"/>
    <m/>
    <m/>
    <m/>
    <m/>
    <m/>
    <m/>
    <m/>
    <m/>
    <m/>
    <m/>
    <m/>
    <m/>
    <m/>
    <m/>
    <m/>
    <m/>
    <m/>
    <m/>
    <m/>
    <m/>
    <m/>
    <m/>
    <m/>
    <m/>
    <m/>
    <m/>
    <m/>
    <s v="PM"/>
    <n v="0"/>
    <n v="0.51"/>
  </r>
  <r>
    <x v="2"/>
    <x v="8"/>
    <x v="1"/>
    <x v="41"/>
    <m/>
    <m/>
    <m/>
    <m/>
    <m/>
    <m/>
    <m/>
    <m/>
    <m/>
    <m/>
    <m/>
    <m/>
    <m/>
    <m/>
    <m/>
    <m/>
    <m/>
    <m/>
    <m/>
    <m/>
    <m/>
    <m/>
    <m/>
    <m/>
    <m/>
    <m/>
    <m/>
    <s v="PM"/>
    <n v="0"/>
    <n v="0.28999999999999998"/>
  </r>
  <r>
    <x v="2"/>
    <x v="8"/>
    <x v="2"/>
    <x v="42"/>
    <m/>
    <m/>
    <m/>
    <m/>
    <m/>
    <m/>
    <m/>
    <m/>
    <m/>
    <m/>
    <m/>
    <m/>
    <m/>
    <m/>
    <m/>
    <m/>
    <m/>
    <m/>
    <m/>
    <m/>
    <m/>
    <m/>
    <m/>
    <m/>
    <m/>
    <m/>
    <m/>
    <s v="PM"/>
    <n v="0"/>
    <n v="3.19"/>
  </r>
  <r>
    <x v="2"/>
    <x v="8"/>
    <x v="2"/>
    <x v="43"/>
    <m/>
    <m/>
    <m/>
    <m/>
    <m/>
    <m/>
    <m/>
    <m/>
    <m/>
    <m/>
    <m/>
    <m/>
    <m/>
    <m/>
    <m/>
    <m/>
    <m/>
    <m/>
    <m/>
    <m/>
    <m/>
    <m/>
    <m/>
    <m/>
    <m/>
    <m/>
    <m/>
    <s v="PM"/>
    <n v="0"/>
    <n v="0.67"/>
  </r>
  <r>
    <x v="2"/>
    <x v="8"/>
    <x v="2"/>
    <x v="44"/>
    <m/>
    <m/>
    <m/>
    <m/>
    <m/>
    <m/>
    <m/>
    <m/>
    <m/>
    <m/>
    <m/>
    <m/>
    <m/>
    <m/>
    <m/>
    <m/>
    <m/>
    <m/>
    <m/>
    <m/>
    <m/>
    <m/>
    <m/>
    <m/>
    <m/>
    <m/>
    <m/>
    <s v="PM"/>
    <n v="0"/>
    <n v="1.1299999999999999"/>
  </r>
  <r>
    <x v="2"/>
    <x v="8"/>
    <x v="2"/>
    <x v="45"/>
    <m/>
    <m/>
    <m/>
    <m/>
    <m/>
    <m/>
    <m/>
    <m/>
    <m/>
    <m/>
    <m/>
    <m/>
    <m/>
    <m/>
    <m/>
    <m/>
    <m/>
    <m/>
    <m/>
    <m/>
    <m/>
    <m/>
    <m/>
    <m/>
    <m/>
    <m/>
    <m/>
    <s v="PM"/>
    <n v="0"/>
    <n v="1.33"/>
  </r>
  <r>
    <x v="2"/>
    <x v="8"/>
    <x v="6"/>
    <x v="46"/>
    <m/>
    <m/>
    <m/>
    <m/>
    <m/>
    <m/>
    <m/>
    <m/>
    <m/>
    <m/>
    <m/>
    <m/>
    <m/>
    <m/>
    <m/>
    <m/>
    <m/>
    <m/>
    <m/>
    <m/>
    <m/>
    <m/>
    <m/>
    <m/>
    <m/>
    <m/>
    <m/>
    <s v="PM"/>
    <n v="0"/>
    <n v="1.1499999999999999"/>
  </r>
  <r>
    <x v="2"/>
    <x v="8"/>
    <x v="4"/>
    <x v="48"/>
    <m/>
    <m/>
    <m/>
    <m/>
    <m/>
    <m/>
    <m/>
    <m/>
    <m/>
    <m/>
    <m/>
    <m/>
    <m/>
    <m/>
    <m/>
    <m/>
    <m/>
    <m/>
    <m/>
    <m/>
    <m/>
    <m/>
    <m/>
    <m/>
    <m/>
    <m/>
    <m/>
    <s v="PM"/>
    <n v="0"/>
    <n v="0"/>
  </r>
  <r>
    <x v="2"/>
    <x v="8"/>
    <x v="8"/>
    <x v="50"/>
    <m/>
    <m/>
    <m/>
    <m/>
    <m/>
    <m/>
    <m/>
    <m/>
    <m/>
    <m/>
    <m/>
    <m/>
    <m/>
    <m/>
    <m/>
    <m/>
    <m/>
    <m/>
    <m/>
    <m/>
    <m/>
    <m/>
    <m/>
    <m/>
    <m/>
    <m/>
    <m/>
    <s v="PM"/>
    <n v="0"/>
    <n v="2.77"/>
  </r>
  <r>
    <x v="2"/>
    <x v="8"/>
    <x v="8"/>
    <x v="51"/>
    <m/>
    <m/>
    <m/>
    <m/>
    <m/>
    <m/>
    <m/>
    <m/>
    <m/>
    <m/>
    <m/>
    <m/>
    <m/>
    <m/>
    <m/>
    <m/>
    <m/>
    <m/>
    <m/>
    <m/>
    <m/>
    <m/>
    <m/>
    <m/>
    <m/>
    <m/>
    <m/>
    <s v="PM"/>
    <n v="0"/>
    <n v="2.33"/>
  </r>
  <r>
    <x v="2"/>
    <x v="8"/>
    <x v="8"/>
    <x v="52"/>
    <m/>
    <m/>
    <m/>
    <m/>
    <m/>
    <m/>
    <m/>
    <m/>
    <m/>
    <m/>
    <m/>
    <m/>
    <m/>
    <m/>
    <m/>
    <m/>
    <m/>
    <m/>
    <m/>
    <m/>
    <m/>
    <m/>
    <m/>
    <m/>
    <m/>
    <m/>
    <m/>
    <s v="PM"/>
    <n v="0"/>
    <n v="3.34"/>
  </r>
  <r>
    <x v="2"/>
    <x v="8"/>
    <x v="0"/>
    <x v="55"/>
    <m/>
    <m/>
    <m/>
    <m/>
    <m/>
    <m/>
    <m/>
    <m/>
    <m/>
    <m/>
    <m/>
    <m/>
    <m/>
    <m/>
    <m/>
    <m/>
    <m/>
    <m/>
    <m/>
    <m/>
    <m/>
    <m/>
    <m/>
    <m/>
    <m/>
    <m/>
    <m/>
    <s v="PM"/>
    <n v="0"/>
    <n v="0.87"/>
  </r>
  <r>
    <x v="2"/>
    <x v="8"/>
    <x v="0"/>
    <x v="56"/>
    <m/>
    <m/>
    <m/>
    <m/>
    <m/>
    <m/>
    <m/>
    <m/>
    <m/>
    <m/>
    <m/>
    <m/>
    <m/>
    <m/>
    <m/>
    <m/>
    <m/>
    <m/>
    <m/>
    <m/>
    <m/>
    <m/>
    <m/>
    <m/>
    <m/>
    <m/>
    <m/>
    <s v="PM"/>
    <n v="0"/>
    <n v="0.92"/>
  </r>
  <r>
    <x v="2"/>
    <x v="8"/>
    <x v="0"/>
    <x v="57"/>
    <m/>
    <m/>
    <m/>
    <m/>
    <m/>
    <m/>
    <m/>
    <m/>
    <m/>
    <m/>
    <m/>
    <m/>
    <m/>
    <m/>
    <m/>
    <m/>
    <m/>
    <m/>
    <m/>
    <m/>
    <m/>
    <m/>
    <m/>
    <m/>
    <m/>
    <m/>
    <m/>
    <s v="PM"/>
    <n v="0"/>
    <n v="48"/>
  </r>
  <r>
    <x v="2"/>
    <x v="8"/>
    <x v="0"/>
    <x v="58"/>
    <m/>
    <m/>
    <m/>
    <m/>
    <m/>
    <m/>
    <m/>
    <m/>
    <m/>
    <m/>
    <m/>
    <m/>
    <m/>
    <m/>
    <m/>
    <m/>
    <m/>
    <m/>
    <m/>
    <m/>
    <m/>
    <m/>
    <m/>
    <m/>
    <m/>
    <m/>
    <m/>
    <s v="PM"/>
    <n v="0"/>
    <n v="1.05"/>
  </r>
  <r>
    <x v="2"/>
    <x v="8"/>
    <x v="0"/>
    <x v="59"/>
    <m/>
    <m/>
    <m/>
    <m/>
    <m/>
    <m/>
    <m/>
    <m/>
    <m/>
    <m/>
    <m/>
    <m/>
    <m/>
    <m/>
    <m/>
    <m/>
    <m/>
    <m/>
    <m/>
    <m/>
    <m/>
    <m/>
    <m/>
    <m/>
    <m/>
    <m/>
    <m/>
    <s v="PM"/>
    <n v="0"/>
    <n v="0.44"/>
  </r>
  <r>
    <x v="2"/>
    <x v="8"/>
    <x v="0"/>
    <x v="60"/>
    <m/>
    <m/>
    <m/>
    <m/>
    <m/>
    <m/>
    <m/>
    <m/>
    <m/>
    <m/>
    <m/>
    <m/>
    <m/>
    <m/>
    <m/>
    <m/>
    <m/>
    <m/>
    <m/>
    <m/>
    <m/>
    <m/>
    <m/>
    <m/>
    <m/>
    <m/>
    <m/>
    <s v="PM"/>
    <n v="0"/>
    <n v="0.03"/>
  </r>
  <r>
    <x v="2"/>
    <x v="8"/>
    <x v="0"/>
    <x v="61"/>
    <m/>
    <m/>
    <m/>
    <m/>
    <m/>
    <m/>
    <m/>
    <m/>
    <m/>
    <m/>
    <m/>
    <m/>
    <m/>
    <m/>
    <m/>
    <m/>
    <m/>
    <m/>
    <m/>
    <m/>
    <m/>
    <m/>
    <m/>
    <m/>
    <m/>
    <m/>
    <m/>
    <s v="PM"/>
    <n v="0"/>
    <n v="7.0000000000000007E-2"/>
  </r>
  <r>
    <x v="2"/>
    <x v="8"/>
    <x v="0"/>
    <x v="63"/>
    <m/>
    <m/>
    <m/>
    <m/>
    <m/>
    <m/>
    <m/>
    <m/>
    <m/>
    <m/>
    <m/>
    <m/>
    <m/>
    <m/>
    <m/>
    <m/>
    <m/>
    <m/>
    <m/>
    <m/>
    <m/>
    <m/>
    <m/>
    <m/>
    <m/>
    <m/>
    <m/>
    <s v="PM"/>
    <n v="0"/>
    <n v="0.08"/>
  </r>
  <r>
    <x v="2"/>
    <x v="9"/>
    <x v="1"/>
    <x v="41"/>
    <m/>
    <m/>
    <m/>
    <m/>
    <m/>
    <m/>
    <m/>
    <m/>
    <m/>
    <m/>
    <m/>
    <m/>
    <m/>
    <m/>
    <m/>
    <m/>
    <m/>
    <m/>
    <m/>
    <m/>
    <m/>
    <m/>
    <m/>
    <m/>
    <m/>
    <m/>
    <m/>
    <s v="PM"/>
    <n v="0"/>
    <n v="8.27"/>
  </r>
  <r>
    <x v="2"/>
    <x v="9"/>
    <x v="2"/>
    <x v="42"/>
    <m/>
    <m/>
    <m/>
    <m/>
    <m/>
    <m/>
    <m/>
    <m/>
    <m/>
    <m/>
    <m/>
    <m/>
    <m/>
    <m/>
    <m/>
    <m/>
    <m/>
    <m/>
    <m/>
    <m/>
    <m/>
    <m/>
    <m/>
    <m/>
    <m/>
    <m/>
    <m/>
    <s v="PM"/>
    <n v="0"/>
    <n v="79.28"/>
  </r>
  <r>
    <x v="2"/>
    <x v="9"/>
    <x v="2"/>
    <x v="43"/>
    <m/>
    <m/>
    <m/>
    <m/>
    <m/>
    <m/>
    <m/>
    <m/>
    <m/>
    <m/>
    <m/>
    <m/>
    <m/>
    <m/>
    <m/>
    <m/>
    <m/>
    <m/>
    <m/>
    <m/>
    <m/>
    <m/>
    <m/>
    <m/>
    <m/>
    <m/>
    <m/>
    <s v="PM"/>
    <n v="0"/>
    <n v="0.61"/>
  </r>
  <r>
    <x v="2"/>
    <x v="9"/>
    <x v="2"/>
    <x v="44"/>
    <m/>
    <m/>
    <m/>
    <m/>
    <m/>
    <m/>
    <m/>
    <m/>
    <m/>
    <m/>
    <m/>
    <m/>
    <m/>
    <m/>
    <m/>
    <m/>
    <m/>
    <m/>
    <m/>
    <m/>
    <m/>
    <m/>
    <m/>
    <m/>
    <m/>
    <m/>
    <m/>
    <s v="PM"/>
    <n v="0"/>
    <n v="0.18"/>
  </r>
  <r>
    <x v="2"/>
    <x v="9"/>
    <x v="2"/>
    <x v="45"/>
    <m/>
    <m/>
    <m/>
    <m/>
    <m/>
    <m/>
    <m/>
    <m/>
    <m/>
    <m/>
    <m/>
    <m/>
    <m/>
    <m/>
    <m/>
    <m/>
    <m/>
    <m/>
    <m/>
    <m/>
    <m/>
    <m/>
    <m/>
    <m/>
    <m/>
    <m/>
    <m/>
    <s v="PM"/>
    <n v="0"/>
    <n v="0.12"/>
  </r>
  <r>
    <x v="2"/>
    <x v="9"/>
    <x v="6"/>
    <x v="46"/>
    <m/>
    <m/>
    <m/>
    <m/>
    <m/>
    <m/>
    <m/>
    <m/>
    <m/>
    <m/>
    <m/>
    <m/>
    <m/>
    <m/>
    <m/>
    <m/>
    <m/>
    <m/>
    <m/>
    <m/>
    <m/>
    <m/>
    <m/>
    <m/>
    <m/>
    <m/>
    <m/>
    <s v="PM"/>
    <n v="0"/>
    <n v="12"/>
  </r>
  <r>
    <x v="2"/>
    <x v="9"/>
    <x v="4"/>
    <x v="47"/>
    <m/>
    <m/>
    <m/>
    <m/>
    <m/>
    <m/>
    <m/>
    <m/>
    <m/>
    <m/>
    <m/>
    <m/>
    <m/>
    <m/>
    <m/>
    <m/>
    <m/>
    <m/>
    <m/>
    <m/>
    <m/>
    <m/>
    <m/>
    <m/>
    <m/>
    <m/>
    <m/>
    <s v="PM"/>
    <n v="0"/>
    <n v="1.68"/>
  </r>
  <r>
    <x v="2"/>
    <x v="9"/>
    <x v="8"/>
    <x v="50"/>
    <m/>
    <m/>
    <m/>
    <m/>
    <m/>
    <m/>
    <m/>
    <m/>
    <m/>
    <m/>
    <m/>
    <m/>
    <m/>
    <m/>
    <m/>
    <m/>
    <m/>
    <m/>
    <m/>
    <m/>
    <m/>
    <m/>
    <m/>
    <m/>
    <m/>
    <m/>
    <m/>
    <s v="PM"/>
    <n v="0"/>
    <n v="6.29"/>
  </r>
  <r>
    <x v="2"/>
    <x v="9"/>
    <x v="8"/>
    <x v="52"/>
    <m/>
    <m/>
    <m/>
    <m/>
    <m/>
    <m/>
    <m/>
    <m/>
    <m/>
    <m/>
    <m/>
    <m/>
    <m/>
    <m/>
    <m/>
    <m/>
    <m/>
    <m/>
    <m/>
    <m/>
    <m/>
    <m/>
    <m/>
    <m/>
    <m/>
    <m/>
    <m/>
    <s v="PM"/>
    <n v="0"/>
    <n v="3.42"/>
  </r>
  <r>
    <x v="2"/>
    <x v="9"/>
    <x v="4"/>
    <x v="53"/>
    <m/>
    <m/>
    <m/>
    <m/>
    <m/>
    <m/>
    <m/>
    <m/>
    <m/>
    <m/>
    <m/>
    <m/>
    <m/>
    <m/>
    <m/>
    <m/>
    <m/>
    <m/>
    <m/>
    <m/>
    <m/>
    <m/>
    <m/>
    <m/>
    <m/>
    <m/>
    <m/>
    <s v="PM"/>
    <n v="0"/>
    <n v="1.76"/>
  </r>
  <r>
    <x v="2"/>
    <x v="9"/>
    <x v="0"/>
    <x v="56"/>
    <m/>
    <m/>
    <m/>
    <m/>
    <m/>
    <m/>
    <m/>
    <m/>
    <m/>
    <m/>
    <m/>
    <m/>
    <m/>
    <m/>
    <m/>
    <m/>
    <m/>
    <m/>
    <m/>
    <m/>
    <m/>
    <m/>
    <m/>
    <m/>
    <m/>
    <m/>
    <m/>
    <s v="PM"/>
    <n v="0"/>
    <n v="0.12"/>
  </r>
  <r>
    <x v="2"/>
    <x v="9"/>
    <x v="0"/>
    <x v="58"/>
    <m/>
    <m/>
    <m/>
    <m/>
    <m/>
    <m/>
    <m/>
    <m/>
    <m/>
    <m/>
    <m/>
    <m/>
    <m/>
    <m/>
    <m/>
    <m/>
    <m/>
    <m/>
    <m/>
    <m/>
    <m/>
    <m/>
    <m/>
    <m/>
    <m/>
    <m/>
    <m/>
    <s v="PM"/>
    <n v="0"/>
    <n v="0.17"/>
  </r>
  <r>
    <x v="2"/>
    <x v="9"/>
    <x v="0"/>
    <x v="60"/>
    <m/>
    <m/>
    <m/>
    <m/>
    <m/>
    <m/>
    <m/>
    <m/>
    <m/>
    <m/>
    <m/>
    <m/>
    <m/>
    <m/>
    <m/>
    <m/>
    <m/>
    <m/>
    <m/>
    <m/>
    <m/>
    <m/>
    <m/>
    <m/>
    <m/>
    <m/>
    <m/>
    <s v="PM"/>
    <n v="0"/>
    <n v="3.59"/>
  </r>
  <r>
    <x v="2"/>
    <x v="9"/>
    <x v="0"/>
    <x v="61"/>
    <m/>
    <m/>
    <m/>
    <m/>
    <m/>
    <m/>
    <m/>
    <m/>
    <m/>
    <m/>
    <m/>
    <m/>
    <m/>
    <m/>
    <m/>
    <m/>
    <m/>
    <m/>
    <m/>
    <m/>
    <m/>
    <m/>
    <m/>
    <m/>
    <m/>
    <m/>
    <m/>
    <s v="PM"/>
    <n v="0"/>
    <n v="0.14000000000000001"/>
  </r>
  <r>
    <x v="2"/>
    <x v="9"/>
    <x v="0"/>
    <x v="63"/>
    <m/>
    <m/>
    <m/>
    <m/>
    <m/>
    <m/>
    <m/>
    <m/>
    <m/>
    <m/>
    <m/>
    <m/>
    <m/>
    <m/>
    <m/>
    <m/>
    <m/>
    <m/>
    <m/>
    <m/>
    <m/>
    <m/>
    <m/>
    <m/>
    <m/>
    <m/>
    <m/>
    <s v="PM"/>
    <n v="0"/>
    <n v="0.69"/>
  </r>
  <r>
    <x v="2"/>
    <x v="11"/>
    <x v="2"/>
    <x v="42"/>
    <m/>
    <m/>
    <m/>
    <m/>
    <m/>
    <m/>
    <m/>
    <m/>
    <m/>
    <m/>
    <m/>
    <m/>
    <m/>
    <m/>
    <m/>
    <m/>
    <m/>
    <m/>
    <m/>
    <m/>
    <m/>
    <m/>
    <m/>
    <m/>
    <m/>
    <m/>
    <m/>
    <s v="PM"/>
    <n v="0"/>
    <n v="9.16"/>
  </r>
  <r>
    <x v="2"/>
    <x v="11"/>
    <x v="2"/>
    <x v="43"/>
    <m/>
    <m/>
    <m/>
    <m/>
    <m/>
    <m/>
    <m/>
    <m/>
    <m/>
    <m/>
    <m/>
    <m/>
    <m/>
    <m/>
    <m/>
    <m/>
    <m/>
    <m/>
    <m/>
    <m/>
    <m/>
    <m/>
    <m/>
    <m/>
    <m/>
    <m/>
    <m/>
    <s v="PM"/>
    <n v="0"/>
    <n v="1.26"/>
  </r>
  <r>
    <x v="2"/>
    <x v="11"/>
    <x v="2"/>
    <x v="44"/>
    <m/>
    <m/>
    <m/>
    <m/>
    <m/>
    <m/>
    <m/>
    <m/>
    <m/>
    <m/>
    <m/>
    <m/>
    <m/>
    <m/>
    <m/>
    <m/>
    <m/>
    <m/>
    <m/>
    <m/>
    <m/>
    <m/>
    <m/>
    <m/>
    <m/>
    <m/>
    <m/>
    <s v="PM"/>
    <n v="0"/>
    <n v="5.37"/>
  </r>
  <r>
    <x v="2"/>
    <x v="11"/>
    <x v="2"/>
    <x v="45"/>
    <m/>
    <m/>
    <m/>
    <m/>
    <m/>
    <m/>
    <m/>
    <m/>
    <m/>
    <m/>
    <m/>
    <m/>
    <m/>
    <m/>
    <m/>
    <m/>
    <m/>
    <m/>
    <m/>
    <m/>
    <m/>
    <m/>
    <m/>
    <m/>
    <m/>
    <m/>
    <m/>
    <s v="PM"/>
    <n v="0"/>
    <n v="5.79"/>
  </r>
  <r>
    <x v="2"/>
    <x v="11"/>
    <x v="6"/>
    <x v="46"/>
    <m/>
    <m/>
    <m/>
    <m/>
    <m/>
    <m/>
    <m/>
    <m/>
    <m/>
    <m/>
    <m/>
    <m/>
    <m/>
    <m/>
    <m/>
    <m/>
    <m/>
    <m/>
    <m/>
    <m/>
    <m/>
    <m/>
    <m/>
    <m/>
    <m/>
    <m/>
    <m/>
    <s v="PM"/>
    <n v="0"/>
    <n v="9.16"/>
  </r>
  <r>
    <x v="2"/>
    <x v="11"/>
    <x v="4"/>
    <x v="47"/>
    <m/>
    <m/>
    <m/>
    <m/>
    <m/>
    <m/>
    <m/>
    <m/>
    <m/>
    <m/>
    <m/>
    <m/>
    <m/>
    <m/>
    <m/>
    <m/>
    <m/>
    <m/>
    <m/>
    <m/>
    <m/>
    <m/>
    <m/>
    <m/>
    <m/>
    <m/>
    <m/>
    <s v="PM"/>
    <n v="0"/>
    <n v="0.05"/>
  </r>
  <r>
    <x v="2"/>
    <x v="11"/>
    <x v="8"/>
    <x v="49"/>
    <m/>
    <m/>
    <m/>
    <m/>
    <m/>
    <m/>
    <m/>
    <m/>
    <m/>
    <m/>
    <m/>
    <m/>
    <m/>
    <m/>
    <m/>
    <m/>
    <m/>
    <m/>
    <m/>
    <m/>
    <m/>
    <m/>
    <m/>
    <m/>
    <m/>
    <m/>
    <m/>
    <s v="PM"/>
    <n v="0"/>
    <n v="0.88"/>
  </r>
  <r>
    <x v="2"/>
    <x v="11"/>
    <x v="8"/>
    <x v="51"/>
    <m/>
    <m/>
    <m/>
    <m/>
    <m/>
    <m/>
    <m/>
    <m/>
    <m/>
    <m/>
    <m/>
    <m/>
    <m/>
    <m/>
    <m/>
    <m/>
    <m/>
    <m/>
    <m/>
    <m/>
    <m/>
    <m/>
    <m/>
    <m/>
    <m/>
    <m/>
    <m/>
    <s v="PM"/>
    <n v="0"/>
    <n v="0.01"/>
  </r>
  <r>
    <x v="2"/>
    <x v="11"/>
    <x v="4"/>
    <x v="53"/>
    <m/>
    <m/>
    <m/>
    <m/>
    <m/>
    <m/>
    <m/>
    <m/>
    <m/>
    <m/>
    <m/>
    <m/>
    <m/>
    <m/>
    <m/>
    <m/>
    <m/>
    <m/>
    <m/>
    <m/>
    <m/>
    <m/>
    <m/>
    <m/>
    <m/>
    <m/>
    <m/>
    <s v="PM"/>
    <n v="0"/>
    <n v="0.01"/>
  </r>
  <r>
    <x v="2"/>
    <x v="11"/>
    <x v="0"/>
    <x v="54"/>
    <m/>
    <m/>
    <m/>
    <m/>
    <m/>
    <m/>
    <m/>
    <m/>
    <m/>
    <m/>
    <m/>
    <m/>
    <m/>
    <m/>
    <m/>
    <m/>
    <m/>
    <m/>
    <m/>
    <m/>
    <m/>
    <m/>
    <m/>
    <m/>
    <m/>
    <m/>
    <m/>
    <s v="PM"/>
    <n v="0"/>
    <n v="39.03"/>
  </r>
  <r>
    <x v="2"/>
    <x v="11"/>
    <x v="0"/>
    <x v="55"/>
    <m/>
    <m/>
    <m/>
    <m/>
    <m/>
    <m/>
    <m/>
    <m/>
    <m/>
    <m/>
    <m/>
    <m/>
    <m/>
    <m/>
    <m/>
    <m/>
    <m/>
    <m/>
    <m/>
    <m/>
    <m/>
    <m/>
    <m/>
    <m/>
    <m/>
    <m/>
    <m/>
    <s v="PM"/>
    <n v="0"/>
    <n v="4.3499999999999996"/>
  </r>
  <r>
    <x v="2"/>
    <x v="11"/>
    <x v="0"/>
    <x v="59"/>
    <m/>
    <m/>
    <m/>
    <m/>
    <m/>
    <m/>
    <m/>
    <m/>
    <m/>
    <m/>
    <m/>
    <m/>
    <m/>
    <m/>
    <m/>
    <m/>
    <m/>
    <m/>
    <m/>
    <m/>
    <m/>
    <m/>
    <m/>
    <m/>
    <m/>
    <m/>
    <m/>
    <s v="PM"/>
    <n v="0"/>
    <n v="0.5"/>
  </r>
  <r>
    <x v="2"/>
    <x v="11"/>
    <x v="0"/>
    <x v="61"/>
    <m/>
    <m/>
    <m/>
    <m/>
    <m/>
    <m/>
    <m/>
    <m/>
    <m/>
    <m/>
    <m/>
    <m/>
    <m/>
    <m/>
    <m/>
    <m/>
    <m/>
    <m/>
    <m/>
    <m/>
    <m/>
    <m/>
    <m/>
    <m/>
    <m/>
    <m/>
    <m/>
    <s v="PM"/>
    <n v="0"/>
    <n v="0.01"/>
  </r>
  <r>
    <x v="2"/>
    <x v="11"/>
    <x v="0"/>
    <x v="63"/>
    <m/>
    <m/>
    <m/>
    <m/>
    <m/>
    <m/>
    <m/>
    <m/>
    <m/>
    <m/>
    <m/>
    <m/>
    <m/>
    <m/>
    <m/>
    <m/>
    <m/>
    <m/>
    <m/>
    <m/>
    <m/>
    <m/>
    <m/>
    <m/>
    <m/>
    <m/>
    <m/>
    <s v="PM"/>
    <n v="0"/>
    <n v="0.39"/>
  </r>
  <r>
    <x v="2"/>
    <x v="12"/>
    <x v="1"/>
    <x v="41"/>
    <m/>
    <m/>
    <m/>
    <m/>
    <m/>
    <m/>
    <m/>
    <m/>
    <m/>
    <m/>
    <m/>
    <m/>
    <m/>
    <m/>
    <m/>
    <m/>
    <m/>
    <m/>
    <m/>
    <m/>
    <m/>
    <m/>
    <m/>
    <m/>
    <m/>
    <m/>
    <m/>
    <s v="PM"/>
    <n v="0"/>
    <n v="1.01"/>
  </r>
  <r>
    <x v="2"/>
    <x v="12"/>
    <x v="2"/>
    <x v="42"/>
    <m/>
    <m/>
    <m/>
    <m/>
    <m/>
    <m/>
    <m/>
    <m/>
    <m/>
    <m/>
    <m/>
    <m/>
    <m/>
    <m/>
    <m/>
    <m/>
    <m/>
    <m/>
    <m/>
    <m/>
    <m/>
    <m/>
    <m/>
    <m/>
    <m/>
    <m/>
    <m/>
    <s v="PM"/>
    <n v="0"/>
    <n v="10.45"/>
  </r>
  <r>
    <x v="2"/>
    <x v="12"/>
    <x v="2"/>
    <x v="43"/>
    <m/>
    <m/>
    <m/>
    <m/>
    <m/>
    <m/>
    <m/>
    <m/>
    <m/>
    <m/>
    <m/>
    <m/>
    <m/>
    <m/>
    <m/>
    <m/>
    <m/>
    <m/>
    <m/>
    <m/>
    <m/>
    <m/>
    <m/>
    <m/>
    <m/>
    <m/>
    <m/>
    <s v="PM"/>
    <n v="0"/>
    <n v="13.55"/>
  </r>
  <r>
    <x v="2"/>
    <x v="12"/>
    <x v="2"/>
    <x v="44"/>
    <m/>
    <m/>
    <m/>
    <m/>
    <m/>
    <m/>
    <m/>
    <m/>
    <m/>
    <m/>
    <m/>
    <m/>
    <m/>
    <m/>
    <m/>
    <m/>
    <m/>
    <m/>
    <m/>
    <m/>
    <m/>
    <m/>
    <m/>
    <m/>
    <m/>
    <m/>
    <m/>
    <s v="PM"/>
    <n v="0"/>
    <n v="1.78"/>
  </r>
  <r>
    <x v="2"/>
    <x v="12"/>
    <x v="2"/>
    <x v="45"/>
    <m/>
    <m/>
    <m/>
    <m/>
    <m/>
    <m/>
    <m/>
    <m/>
    <m/>
    <m/>
    <m/>
    <m/>
    <m/>
    <m/>
    <m/>
    <m/>
    <m/>
    <m/>
    <m/>
    <m/>
    <m/>
    <m/>
    <m/>
    <m/>
    <m/>
    <m/>
    <m/>
    <s v="PM"/>
    <n v="0"/>
    <n v="0"/>
  </r>
  <r>
    <x v="2"/>
    <x v="12"/>
    <x v="6"/>
    <x v="46"/>
    <m/>
    <m/>
    <m/>
    <m/>
    <m/>
    <m/>
    <m/>
    <m/>
    <m/>
    <m/>
    <m/>
    <m/>
    <m/>
    <m/>
    <m/>
    <m/>
    <m/>
    <m/>
    <m/>
    <m/>
    <m/>
    <m/>
    <m/>
    <m/>
    <m/>
    <m/>
    <m/>
    <s v="PM"/>
    <n v="0"/>
    <n v="3.06"/>
  </r>
  <r>
    <x v="2"/>
    <x v="12"/>
    <x v="4"/>
    <x v="48"/>
    <m/>
    <m/>
    <m/>
    <m/>
    <m/>
    <m/>
    <m/>
    <m/>
    <m/>
    <m/>
    <m/>
    <m/>
    <m/>
    <m/>
    <m/>
    <m/>
    <m/>
    <m/>
    <m/>
    <m/>
    <m/>
    <m/>
    <m/>
    <m/>
    <m/>
    <m/>
    <m/>
    <s v="PM"/>
    <n v="0"/>
    <n v="1.59"/>
  </r>
  <r>
    <x v="2"/>
    <x v="12"/>
    <x v="8"/>
    <x v="49"/>
    <m/>
    <m/>
    <m/>
    <m/>
    <m/>
    <m/>
    <m/>
    <m/>
    <m/>
    <m/>
    <m/>
    <m/>
    <m/>
    <m/>
    <m/>
    <m/>
    <m/>
    <m/>
    <m/>
    <m/>
    <m/>
    <m/>
    <m/>
    <m/>
    <m/>
    <m/>
    <m/>
    <s v="PM"/>
    <n v="0"/>
    <n v="8.0500000000000007"/>
  </r>
  <r>
    <x v="2"/>
    <x v="12"/>
    <x v="8"/>
    <x v="50"/>
    <m/>
    <m/>
    <m/>
    <m/>
    <m/>
    <m/>
    <m/>
    <m/>
    <m/>
    <m/>
    <m/>
    <m/>
    <m/>
    <m/>
    <m/>
    <m/>
    <m/>
    <m/>
    <m/>
    <m/>
    <m/>
    <m/>
    <m/>
    <m/>
    <m/>
    <m/>
    <m/>
    <s v="PM"/>
    <n v="0"/>
    <n v="12.62"/>
  </r>
  <r>
    <x v="2"/>
    <x v="12"/>
    <x v="8"/>
    <x v="51"/>
    <m/>
    <m/>
    <m/>
    <m/>
    <m/>
    <m/>
    <m/>
    <m/>
    <m/>
    <m/>
    <m/>
    <m/>
    <m/>
    <m/>
    <m/>
    <m/>
    <m/>
    <m/>
    <m/>
    <m/>
    <m/>
    <m/>
    <m/>
    <m/>
    <m/>
    <m/>
    <m/>
    <s v="PM"/>
    <n v="0"/>
    <n v="1.84"/>
  </r>
  <r>
    <x v="2"/>
    <x v="12"/>
    <x v="4"/>
    <x v="53"/>
    <m/>
    <m/>
    <m/>
    <m/>
    <m/>
    <m/>
    <m/>
    <m/>
    <m/>
    <m/>
    <m/>
    <m/>
    <m/>
    <m/>
    <m/>
    <m/>
    <m/>
    <m/>
    <m/>
    <m/>
    <m/>
    <m/>
    <m/>
    <m/>
    <m/>
    <m/>
    <m/>
    <s v="PM"/>
    <n v="0"/>
    <n v="0.1"/>
  </r>
  <r>
    <x v="2"/>
    <x v="12"/>
    <x v="0"/>
    <x v="55"/>
    <m/>
    <m/>
    <m/>
    <m/>
    <m/>
    <m/>
    <m/>
    <m/>
    <m/>
    <m/>
    <m/>
    <m/>
    <m/>
    <m/>
    <m/>
    <m/>
    <m/>
    <m/>
    <m/>
    <m/>
    <m/>
    <m/>
    <m/>
    <m/>
    <m/>
    <m/>
    <m/>
    <s v="PM"/>
    <n v="0"/>
    <n v="0.28000000000000003"/>
  </r>
  <r>
    <x v="2"/>
    <x v="12"/>
    <x v="0"/>
    <x v="58"/>
    <m/>
    <m/>
    <m/>
    <m/>
    <m/>
    <m/>
    <m/>
    <m/>
    <m/>
    <m/>
    <m/>
    <m/>
    <m/>
    <m/>
    <m/>
    <m/>
    <m/>
    <m/>
    <m/>
    <m/>
    <m/>
    <m/>
    <m/>
    <m/>
    <m/>
    <m/>
    <m/>
    <s v="PM"/>
    <n v="0"/>
    <n v="7.58"/>
  </r>
  <r>
    <x v="2"/>
    <x v="12"/>
    <x v="0"/>
    <x v="59"/>
    <m/>
    <m/>
    <m/>
    <m/>
    <m/>
    <m/>
    <m/>
    <m/>
    <m/>
    <m/>
    <m/>
    <m/>
    <m/>
    <m/>
    <m/>
    <m/>
    <m/>
    <m/>
    <m/>
    <m/>
    <m/>
    <m/>
    <m/>
    <m/>
    <m/>
    <m/>
    <m/>
    <s v="PM"/>
    <n v="0"/>
    <n v="2.6"/>
  </r>
  <r>
    <x v="2"/>
    <x v="12"/>
    <x v="0"/>
    <x v="60"/>
    <m/>
    <m/>
    <m/>
    <m/>
    <m/>
    <m/>
    <m/>
    <m/>
    <m/>
    <m/>
    <m/>
    <m/>
    <m/>
    <m/>
    <m/>
    <m/>
    <m/>
    <m/>
    <m/>
    <m/>
    <m/>
    <m/>
    <m/>
    <m/>
    <m/>
    <m/>
    <m/>
    <s v="PM"/>
    <n v="0"/>
    <n v="0.4"/>
  </r>
  <r>
    <x v="2"/>
    <x v="12"/>
    <x v="0"/>
    <x v="61"/>
    <m/>
    <m/>
    <m/>
    <m/>
    <m/>
    <m/>
    <m/>
    <m/>
    <m/>
    <m/>
    <m/>
    <m/>
    <m/>
    <m/>
    <m/>
    <m/>
    <m/>
    <m/>
    <m/>
    <m/>
    <m/>
    <m/>
    <m/>
    <m/>
    <m/>
    <m/>
    <m/>
    <s v="PM"/>
    <n v="0"/>
    <n v="0.65"/>
  </r>
  <r>
    <x v="2"/>
    <x v="12"/>
    <x v="0"/>
    <x v="63"/>
    <m/>
    <m/>
    <m/>
    <m/>
    <m/>
    <m/>
    <m/>
    <m/>
    <m/>
    <m/>
    <m/>
    <m/>
    <m/>
    <m/>
    <m/>
    <m/>
    <m/>
    <m/>
    <m/>
    <m/>
    <m/>
    <m/>
    <m/>
    <m/>
    <m/>
    <m/>
    <m/>
    <s v="PM"/>
    <n v="0"/>
    <n v="0.08"/>
  </r>
  <r>
    <x v="2"/>
    <x v="14"/>
    <x v="2"/>
    <x v="42"/>
    <m/>
    <m/>
    <m/>
    <m/>
    <m/>
    <m/>
    <m/>
    <m/>
    <m/>
    <m/>
    <m/>
    <m/>
    <m/>
    <m/>
    <m/>
    <m/>
    <m/>
    <m/>
    <m/>
    <m/>
    <m/>
    <m/>
    <m/>
    <m/>
    <m/>
    <m/>
    <m/>
    <s v="PM"/>
    <n v="0"/>
    <n v="8.84"/>
  </r>
  <r>
    <x v="2"/>
    <x v="14"/>
    <x v="2"/>
    <x v="43"/>
    <m/>
    <m/>
    <m/>
    <m/>
    <m/>
    <m/>
    <m/>
    <m/>
    <m/>
    <m/>
    <m/>
    <m/>
    <m/>
    <m/>
    <m/>
    <m/>
    <m/>
    <m/>
    <m/>
    <m/>
    <m/>
    <m/>
    <m/>
    <m/>
    <m/>
    <m/>
    <m/>
    <s v="PM"/>
    <n v="0"/>
    <n v="1.17"/>
  </r>
  <r>
    <x v="2"/>
    <x v="14"/>
    <x v="2"/>
    <x v="44"/>
    <m/>
    <m/>
    <m/>
    <m/>
    <m/>
    <m/>
    <m/>
    <m/>
    <m/>
    <m/>
    <m/>
    <m/>
    <m/>
    <m/>
    <m/>
    <m/>
    <m/>
    <m/>
    <m/>
    <m/>
    <m/>
    <m/>
    <m/>
    <m/>
    <m/>
    <m/>
    <m/>
    <s v="PM"/>
    <n v="0"/>
    <n v="11.82"/>
  </r>
  <r>
    <x v="2"/>
    <x v="14"/>
    <x v="2"/>
    <x v="45"/>
    <m/>
    <m/>
    <m/>
    <m/>
    <m/>
    <m/>
    <m/>
    <m/>
    <m/>
    <m/>
    <m/>
    <m/>
    <m/>
    <m/>
    <m/>
    <m/>
    <m/>
    <m/>
    <m/>
    <m/>
    <m/>
    <m/>
    <m/>
    <m/>
    <m/>
    <m/>
    <m/>
    <s v="PM"/>
    <n v="0"/>
    <n v="4.8499999999999996"/>
  </r>
  <r>
    <x v="2"/>
    <x v="14"/>
    <x v="6"/>
    <x v="46"/>
    <m/>
    <m/>
    <m/>
    <m/>
    <m/>
    <m/>
    <m/>
    <m/>
    <m/>
    <m/>
    <m/>
    <m/>
    <m/>
    <m/>
    <m/>
    <m/>
    <m/>
    <m/>
    <m/>
    <m/>
    <m/>
    <m/>
    <m/>
    <m/>
    <m/>
    <m/>
    <m/>
    <s v="PM"/>
    <n v="0"/>
    <n v="1.29"/>
  </r>
  <r>
    <x v="2"/>
    <x v="14"/>
    <x v="4"/>
    <x v="47"/>
    <m/>
    <m/>
    <m/>
    <m/>
    <m/>
    <m/>
    <m/>
    <m/>
    <m/>
    <m/>
    <m/>
    <m/>
    <m/>
    <m/>
    <m/>
    <m/>
    <m/>
    <m/>
    <m/>
    <m/>
    <m/>
    <m/>
    <m/>
    <m/>
    <m/>
    <m/>
    <m/>
    <s v="PM"/>
    <n v="0"/>
    <n v="4.4800000000000004"/>
  </r>
  <r>
    <x v="2"/>
    <x v="14"/>
    <x v="4"/>
    <x v="48"/>
    <m/>
    <m/>
    <m/>
    <m/>
    <m/>
    <m/>
    <m/>
    <m/>
    <m/>
    <m/>
    <m/>
    <m/>
    <m/>
    <m/>
    <m/>
    <m/>
    <m/>
    <m/>
    <m/>
    <m/>
    <m/>
    <m/>
    <m/>
    <m/>
    <m/>
    <m/>
    <m/>
    <s v="PM"/>
    <n v="0"/>
    <n v="61.74"/>
  </r>
  <r>
    <x v="2"/>
    <x v="14"/>
    <x v="8"/>
    <x v="49"/>
    <m/>
    <m/>
    <m/>
    <m/>
    <m/>
    <m/>
    <m/>
    <m/>
    <m/>
    <m/>
    <m/>
    <m/>
    <m/>
    <m/>
    <m/>
    <m/>
    <m/>
    <m/>
    <m/>
    <m/>
    <m/>
    <m/>
    <m/>
    <m/>
    <m/>
    <m/>
    <m/>
    <s v="PM"/>
    <n v="0"/>
    <n v="0.59"/>
  </r>
  <r>
    <x v="2"/>
    <x v="14"/>
    <x v="8"/>
    <x v="50"/>
    <m/>
    <m/>
    <m/>
    <m/>
    <m/>
    <m/>
    <m/>
    <m/>
    <m/>
    <m/>
    <m/>
    <m/>
    <m/>
    <m/>
    <m/>
    <m/>
    <m/>
    <m/>
    <m/>
    <m/>
    <m/>
    <m/>
    <m/>
    <m/>
    <m/>
    <m/>
    <m/>
    <s v="PM"/>
    <n v="0"/>
    <n v="5.37"/>
  </r>
  <r>
    <x v="2"/>
    <x v="14"/>
    <x v="8"/>
    <x v="52"/>
    <m/>
    <m/>
    <m/>
    <m/>
    <m/>
    <m/>
    <m/>
    <m/>
    <m/>
    <m/>
    <m/>
    <m/>
    <m/>
    <m/>
    <m/>
    <m/>
    <m/>
    <m/>
    <m/>
    <m/>
    <m/>
    <m/>
    <m/>
    <m/>
    <m/>
    <m/>
    <m/>
    <s v="PM"/>
    <n v="0"/>
    <n v="2.73"/>
  </r>
  <r>
    <x v="2"/>
    <x v="14"/>
    <x v="4"/>
    <x v="53"/>
    <m/>
    <m/>
    <m/>
    <m/>
    <m/>
    <m/>
    <m/>
    <m/>
    <m/>
    <m/>
    <m/>
    <m/>
    <m/>
    <m/>
    <m/>
    <m/>
    <m/>
    <m/>
    <m/>
    <m/>
    <m/>
    <m/>
    <m/>
    <m/>
    <m/>
    <m/>
    <m/>
    <s v="PM"/>
    <n v="0"/>
    <n v="0.01"/>
  </r>
  <r>
    <x v="2"/>
    <x v="14"/>
    <x v="0"/>
    <x v="54"/>
    <m/>
    <m/>
    <m/>
    <m/>
    <m/>
    <m/>
    <m/>
    <m/>
    <m/>
    <m/>
    <m/>
    <m/>
    <m/>
    <m/>
    <m/>
    <m/>
    <m/>
    <m/>
    <m/>
    <m/>
    <m/>
    <m/>
    <m/>
    <m/>
    <m/>
    <m/>
    <m/>
    <s v="PM"/>
    <n v="0"/>
    <n v="0.19"/>
  </r>
  <r>
    <x v="2"/>
    <x v="14"/>
    <x v="0"/>
    <x v="55"/>
    <m/>
    <m/>
    <m/>
    <m/>
    <m/>
    <m/>
    <m/>
    <m/>
    <m/>
    <m/>
    <m/>
    <m/>
    <m/>
    <m/>
    <m/>
    <m/>
    <m/>
    <m/>
    <m/>
    <m/>
    <m/>
    <m/>
    <m/>
    <m/>
    <m/>
    <m/>
    <m/>
    <s v="PM"/>
    <n v="0"/>
    <n v="3.28"/>
  </r>
  <r>
    <x v="2"/>
    <x v="14"/>
    <x v="0"/>
    <x v="58"/>
    <m/>
    <m/>
    <m/>
    <m/>
    <m/>
    <m/>
    <m/>
    <m/>
    <m/>
    <m/>
    <m/>
    <m/>
    <m/>
    <m/>
    <m/>
    <m/>
    <m/>
    <m/>
    <m/>
    <m/>
    <m/>
    <m/>
    <m/>
    <m/>
    <m/>
    <m/>
    <m/>
    <s v="PM"/>
    <n v="0"/>
    <n v="0.11"/>
  </r>
  <r>
    <x v="2"/>
    <x v="14"/>
    <x v="0"/>
    <x v="59"/>
    <m/>
    <m/>
    <m/>
    <m/>
    <m/>
    <m/>
    <m/>
    <m/>
    <m/>
    <m/>
    <m/>
    <m/>
    <m/>
    <m/>
    <m/>
    <m/>
    <m/>
    <m/>
    <m/>
    <m/>
    <m/>
    <m/>
    <m/>
    <m/>
    <m/>
    <m/>
    <m/>
    <s v="PM"/>
    <n v="0"/>
    <n v="0.03"/>
  </r>
  <r>
    <x v="2"/>
    <x v="14"/>
    <x v="0"/>
    <x v="60"/>
    <m/>
    <m/>
    <m/>
    <m/>
    <m/>
    <m/>
    <m/>
    <m/>
    <m/>
    <m/>
    <m/>
    <m/>
    <m/>
    <m/>
    <m/>
    <m/>
    <m/>
    <m/>
    <m/>
    <m/>
    <m/>
    <m/>
    <m/>
    <m/>
    <m/>
    <m/>
    <m/>
    <s v="PM"/>
    <n v="0"/>
    <n v="0.84"/>
  </r>
  <r>
    <x v="2"/>
    <x v="14"/>
    <x v="0"/>
    <x v="61"/>
    <m/>
    <m/>
    <m/>
    <m/>
    <m/>
    <m/>
    <m/>
    <m/>
    <m/>
    <m/>
    <m/>
    <m/>
    <m/>
    <m/>
    <m/>
    <m/>
    <m/>
    <m/>
    <m/>
    <m/>
    <m/>
    <m/>
    <m/>
    <m/>
    <m/>
    <m/>
    <m/>
    <s v="PM"/>
    <n v="0"/>
    <n v="0.27"/>
  </r>
  <r>
    <x v="2"/>
    <x v="15"/>
    <x v="1"/>
    <x v="41"/>
    <m/>
    <m/>
    <m/>
    <m/>
    <m/>
    <m/>
    <m/>
    <m/>
    <m/>
    <m/>
    <m/>
    <m/>
    <m/>
    <m/>
    <m/>
    <m/>
    <m/>
    <m/>
    <m/>
    <m/>
    <m/>
    <m/>
    <m/>
    <m/>
    <m/>
    <m/>
    <m/>
    <s v="PM"/>
    <n v="0"/>
    <n v="3.36"/>
  </r>
  <r>
    <x v="2"/>
    <x v="15"/>
    <x v="2"/>
    <x v="42"/>
    <m/>
    <m/>
    <m/>
    <m/>
    <m/>
    <m/>
    <m/>
    <m/>
    <m/>
    <m/>
    <m/>
    <m/>
    <m/>
    <m/>
    <m/>
    <m/>
    <m/>
    <m/>
    <m/>
    <m/>
    <m/>
    <m/>
    <m/>
    <m/>
    <m/>
    <m/>
    <m/>
    <s v="PM"/>
    <n v="0"/>
    <n v="11.9"/>
  </r>
  <r>
    <x v="2"/>
    <x v="15"/>
    <x v="2"/>
    <x v="43"/>
    <m/>
    <m/>
    <m/>
    <m/>
    <m/>
    <m/>
    <m/>
    <m/>
    <m/>
    <m/>
    <m/>
    <m/>
    <m/>
    <m/>
    <m/>
    <m/>
    <m/>
    <m/>
    <m/>
    <m/>
    <m/>
    <m/>
    <m/>
    <m/>
    <m/>
    <m/>
    <m/>
    <s v="PM"/>
    <n v="0"/>
    <n v="19.149999999999999"/>
  </r>
  <r>
    <x v="2"/>
    <x v="15"/>
    <x v="2"/>
    <x v="44"/>
    <m/>
    <m/>
    <m/>
    <m/>
    <m/>
    <m/>
    <m/>
    <m/>
    <m/>
    <m/>
    <m/>
    <m/>
    <m/>
    <m/>
    <m/>
    <m/>
    <m/>
    <m/>
    <m/>
    <m/>
    <m/>
    <m/>
    <m/>
    <m/>
    <m/>
    <m/>
    <m/>
    <s v="PM"/>
    <n v="0"/>
    <n v="52.71"/>
  </r>
  <r>
    <x v="2"/>
    <x v="15"/>
    <x v="2"/>
    <x v="45"/>
    <m/>
    <m/>
    <m/>
    <m/>
    <m/>
    <m/>
    <m/>
    <m/>
    <m/>
    <m/>
    <m/>
    <m/>
    <m/>
    <m/>
    <m/>
    <m/>
    <m/>
    <m/>
    <m/>
    <m/>
    <m/>
    <m/>
    <m/>
    <m/>
    <m/>
    <m/>
    <m/>
    <s v="PM"/>
    <n v="0"/>
    <n v="74.75"/>
  </r>
  <r>
    <x v="2"/>
    <x v="15"/>
    <x v="6"/>
    <x v="46"/>
    <m/>
    <m/>
    <m/>
    <m/>
    <m/>
    <m/>
    <m/>
    <m/>
    <m/>
    <m/>
    <m/>
    <m/>
    <m/>
    <m/>
    <m/>
    <m/>
    <m/>
    <m/>
    <m/>
    <m/>
    <m/>
    <m/>
    <m/>
    <m/>
    <m/>
    <m/>
    <m/>
    <s v="PM"/>
    <n v="0"/>
    <n v="27.44"/>
  </r>
  <r>
    <x v="2"/>
    <x v="15"/>
    <x v="4"/>
    <x v="47"/>
    <m/>
    <m/>
    <m/>
    <m/>
    <m/>
    <m/>
    <m/>
    <m/>
    <m/>
    <m/>
    <m/>
    <m/>
    <m/>
    <m/>
    <m/>
    <m/>
    <m/>
    <m/>
    <m/>
    <m/>
    <m/>
    <m/>
    <m/>
    <m/>
    <m/>
    <m/>
    <m/>
    <s v="PM"/>
    <n v="0"/>
    <n v="24.41"/>
  </r>
  <r>
    <x v="2"/>
    <x v="15"/>
    <x v="4"/>
    <x v="48"/>
    <m/>
    <m/>
    <m/>
    <m/>
    <m/>
    <m/>
    <m/>
    <m/>
    <m/>
    <m/>
    <m/>
    <m/>
    <m/>
    <m/>
    <m/>
    <m/>
    <m/>
    <m/>
    <m/>
    <m/>
    <m/>
    <m/>
    <m/>
    <m/>
    <m/>
    <m/>
    <m/>
    <s v="PM"/>
    <n v="0"/>
    <n v="11.64"/>
  </r>
  <r>
    <x v="2"/>
    <x v="15"/>
    <x v="8"/>
    <x v="49"/>
    <m/>
    <m/>
    <m/>
    <m/>
    <m/>
    <m/>
    <m/>
    <m/>
    <m/>
    <m/>
    <m/>
    <m/>
    <m/>
    <m/>
    <m/>
    <m/>
    <m/>
    <m/>
    <m/>
    <m/>
    <m/>
    <m/>
    <m/>
    <m/>
    <m/>
    <m/>
    <m/>
    <s v="PM"/>
    <n v="0"/>
    <n v="13.78"/>
  </r>
  <r>
    <x v="2"/>
    <x v="15"/>
    <x v="8"/>
    <x v="50"/>
    <m/>
    <m/>
    <m/>
    <m/>
    <m/>
    <m/>
    <m/>
    <m/>
    <m/>
    <m/>
    <m/>
    <m/>
    <m/>
    <m/>
    <m/>
    <m/>
    <m/>
    <m/>
    <m/>
    <m/>
    <m/>
    <m/>
    <m/>
    <m/>
    <m/>
    <m/>
    <m/>
    <s v="PM"/>
    <n v="0"/>
    <n v="1.43"/>
  </r>
  <r>
    <x v="2"/>
    <x v="15"/>
    <x v="8"/>
    <x v="51"/>
    <m/>
    <m/>
    <m/>
    <m/>
    <m/>
    <m/>
    <m/>
    <m/>
    <m/>
    <m/>
    <m/>
    <m/>
    <m/>
    <m/>
    <m/>
    <m/>
    <m/>
    <m/>
    <m/>
    <m/>
    <m/>
    <m/>
    <m/>
    <m/>
    <m/>
    <m/>
    <m/>
    <s v="PM"/>
    <n v="0"/>
    <n v="9.5"/>
  </r>
  <r>
    <x v="2"/>
    <x v="15"/>
    <x v="8"/>
    <x v="52"/>
    <m/>
    <m/>
    <m/>
    <m/>
    <m/>
    <m/>
    <m/>
    <m/>
    <m/>
    <m/>
    <m/>
    <m/>
    <m/>
    <m/>
    <m/>
    <m/>
    <m/>
    <m/>
    <m/>
    <m/>
    <m/>
    <m/>
    <m/>
    <m/>
    <m/>
    <m/>
    <m/>
    <s v="PM"/>
    <n v="0"/>
    <n v="5.25"/>
  </r>
  <r>
    <x v="2"/>
    <x v="15"/>
    <x v="4"/>
    <x v="53"/>
    <m/>
    <m/>
    <m/>
    <m/>
    <m/>
    <m/>
    <m/>
    <m/>
    <m/>
    <m/>
    <m/>
    <m/>
    <m/>
    <m/>
    <m/>
    <m/>
    <m/>
    <m/>
    <m/>
    <m/>
    <m/>
    <m/>
    <m/>
    <m/>
    <m/>
    <m/>
    <m/>
    <s v="PM"/>
    <n v="0"/>
    <n v="22.84"/>
  </r>
  <r>
    <x v="2"/>
    <x v="15"/>
    <x v="0"/>
    <x v="55"/>
    <m/>
    <m/>
    <m/>
    <m/>
    <m/>
    <m/>
    <m/>
    <m/>
    <m/>
    <m/>
    <m/>
    <m/>
    <m/>
    <m/>
    <m/>
    <m/>
    <m/>
    <m/>
    <m/>
    <m/>
    <m/>
    <m/>
    <m/>
    <m/>
    <m/>
    <m/>
    <m/>
    <s v="PM"/>
    <n v="0"/>
    <n v="10.42"/>
  </r>
  <r>
    <x v="2"/>
    <x v="15"/>
    <x v="0"/>
    <x v="56"/>
    <m/>
    <m/>
    <m/>
    <m/>
    <m/>
    <m/>
    <m/>
    <m/>
    <m/>
    <m/>
    <m/>
    <m/>
    <m/>
    <m/>
    <m/>
    <m/>
    <m/>
    <m/>
    <m/>
    <m/>
    <m/>
    <m/>
    <m/>
    <m/>
    <m/>
    <m/>
    <m/>
    <s v="PM"/>
    <n v="0"/>
    <n v="22.13"/>
  </r>
  <r>
    <x v="2"/>
    <x v="15"/>
    <x v="0"/>
    <x v="57"/>
    <m/>
    <m/>
    <m/>
    <m/>
    <m/>
    <m/>
    <m/>
    <m/>
    <m/>
    <m/>
    <m/>
    <m/>
    <m/>
    <m/>
    <m/>
    <m/>
    <m/>
    <m/>
    <m/>
    <m/>
    <m/>
    <m/>
    <m/>
    <m/>
    <m/>
    <m/>
    <m/>
    <s v="PM"/>
    <n v="0"/>
    <n v="163.07"/>
  </r>
  <r>
    <x v="2"/>
    <x v="15"/>
    <x v="0"/>
    <x v="58"/>
    <m/>
    <m/>
    <m/>
    <m/>
    <m/>
    <m/>
    <m/>
    <m/>
    <m/>
    <m/>
    <m/>
    <m/>
    <m/>
    <m/>
    <m/>
    <m/>
    <m/>
    <m/>
    <m/>
    <m/>
    <m/>
    <m/>
    <m/>
    <m/>
    <m/>
    <m/>
    <m/>
    <s v="PM"/>
    <n v="0"/>
    <n v="13.76"/>
  </r>
  <r>
    <x v="2"/>
    <x v="15"/>
    <x v="0"/>
    <x v="59"/>
    <m/>
    <m/>
    <m/>
    <m/>
    <m/>
    <m/>
    <m/>
    <m/>
    <m/>
    <m/>
    <m/>
    <m/>
    <m/>
    <m/>
    <m/>
    <m/>
    <m/>
    <m/>
    <m/>
    <m/>
    <m/>
    <m/>
    <m/>
    <m/>
    <m/>
    <m/>
    <m/>
    <s v="PM"/>
    <n v="0"/>
    <n v="26.57"/>
  </r>
  <r>
    <x v="2"/>
    <x v="15"/>
    <x v="0"/>
    <x v="60"/>
    <m/>
    <m/>
    <m/>
    <m/>
    <m/>
    <m/>
    <m/>
    <m/>
    <m/>
    <m/>
    <m/>
    <m/>
    <m/>
    <m/>
    <m/>
    <m/>
    <m/>
    <m/>
    <m/>
    <m/>
    <m/>
    <m/>
    <m/>
    <m/>
    <m/>
    <m/>
    <m/>
    <s v="PM"/>
    <n v="0"/>
    <n v="11.61"/>
  </r>
  <r>
    <x v="2"/>
    <x v="15"/>
    <x v="0"/>
    <x v="61"/>
    <m/>
    <m/>
    <m/>
    <m/>
    <m/>
    <m/>
    <m/>
    <m/>
    <m/>
    <m/>
    <m/>
    <m/>
    <m/>
    <m/>
    <m/>
    <m/>
    <m/>
    <m/>
    <m/>
    <m/>
    <m/>
    <m/>
    <m/>
    <m/>
    <m/>
    <m/>
    <m/>
    <s v="PM"/>
    <n v="0"/>
    <n v="21.95"/>
  </r>
  <r>
    <x v="2"/>
    <x v="15"/>
    <x v="0"/>
    <x v="63"/>
    <m/>
    <m/>
    <m/>
    <m/>
    <m/>
    <m/>
    <m/>
    <m/>
    <m/>
    <m/>
    <m/>
    <m/>
    <m/>
    <m/>
    <m/>
    <m/>
    <m/>
    <m/>
    <m/>
    <m/>
    <m/>
    <m/>
    <m/>
    <m/>
    <m/>
    <m/>
    <m/>
    <s v="PM"/>
    <n v="0"/>
    <n v="20.82"/>
  </r>
  <r>
    <x v="2"/>
    <x v="17"/>
    <x v="1"/>
    <x v="41"/>
    <m/>
    <m/>
    <m/>
    <m/>
    <m/>
    <m/>
    <m/>
    <m/>
    <m/>
    <m/>
    <m/>
    <m/>
    <m/>
    <m/>
    <m/>
    <m/>
    <m/>
    <m/>
    <m/>
    <m/>
    <m/>
    <m/>
    <m/>
    <m/>
    <m/>
    <m/>
    <m/>
    <s v="PM"/>
    <n v="0"/>
    <n v="0.13"/>
  </r>
  <r>
    <x v="2"/>
    <x v="17"/>
    <x v="2"/>
    <x v="42"/>
    <m/>
    <m/>
    <m/>
    <m/>
    <m/>
    <m/>
    <m/>
    <m/>
    <m/>
    <m/>
    <m/>
    <m/>
    <m/>
    <m/>
    <m/>
    <m/>
    <m/>
    <m/>
    <m/>
    <m/>
    <m/>
    <m/>
    <m/>
    <m/>
    <m/>
    <m/>
    <m/>
    <s v="PM"/>
    <n v="0"/>
    <n v="0.5"/>
  </r>
  <r>
    <x v="2"/>
    <x v="17"/>
    <x v="2"/>
    <x v="43"/>
    <m/>
    <m/>
    <m/>
    <m/>
    <m/>
    <m/>
    <m/>
    <m/>
    <m/>
    <m/>
    <m/>
    <m/>
    <m/>
    <m/>
    <m/>
    <m/>
    <m/>
    <m/>
    <m/>
    <m/>
    <m/>
    <m/>
    <m/>
    <m/>
    <m/>
    <m/>
    <m/>
    <s v="PM"/>
    <n v="0"/>
    <n v="0.78"/>
  </r>
  <r>
    <x v="2"/>
    <x v="17"/>
    <x v="2"/>
    <x v="44"/>
    <m/>
    <m/>
    <m/>
    <m/>
    <m/>
    <m/>
    <m/>
    <m/>
    <m/>
    <m/>
    <m/>
    <m/>
    <m/>
    <m/>
    <m/>
    <m/>
    <m/>
    <m/>
    <m/>
    <m/>
    <m/>
    <m/>
    <m/>
    <m/>
    <m/>
    <m/>
    <m/>
    <s v="PM"/>
    <n v="0"/>
    <n v="3.15"/>
  </r>
  <r>
    <x v="2"/>
    <x v="17"/>
    <x v="2"/>
    <x v="45"/>
    <m/>
    <m/>
    <m/>
    <m/>
    <m/>
    <m/>
    <m/>
    <m/>
    <m/>
    <m/>
    <m/>
    <m/>
    <m/>
    <m/>
    <m/>
    <m/>
    <m/>
    <m/>
    <m/>
    <m/>
    <m/>
    <m/>
    <m/>
    <m/>
    <m/>
    <m/>
    <m/>
    <s v="PM"/>
    <n v="0"/>
    <n v="0.5"/>
  </r>
  <r>
    <x v="2"/>
    <x v="17"/>
    <x v="6"/>
    <x v="46"/>
    <m/>
    <m/>
    <m/>
    <m/>
    <m/>
    <m/>
    <m/>
    <m/>
    <m/>
    <m/>
    <m/>
    <m/>
    <m/>
    <m/>
    <m/>
    <m/>
    <m/>
    <m/>
    <m/>
    <m/>
    <m/>
    <m/>
    <m/>
    <m/>
    <m/>
    <m/>
    <m/>
    <s v="PM"/>
    <n v="0"/>
    <n v="4.87"/>
  </r>
  <r>
    <x v="2"/>
    <x v="17"/>
    <x v="4"/>
    <x v="47"/>
    <m/>
    <m/>
    <m/>
    <m/>
    <m/>
    <m/>
    <m/>
    <m/>
    <m/>
    <m/>
    <m/>
    <m/>
    <m/>
    <m/>
    <m/>
    <m/>
    <m/>
    <m/>
    <m/>
    <m/>
    <m/>
    <m/>
    <m/>
    <m/>
    <m/>
    <m/>
    <m/>
    <s v="PM"/>
    <n v="0"/>
    <n v="4.5599999999999996"/>
  </r>
  <r>
    <x v="2"/>
    <x v="17"/>
    <x v="4"/>
    <x v="48"/>
    <m/>
    <m/>
    <m/>
    <m/>
    <m/>
    <m/>
    <m/>
    <m/>
    <m/>
    <m/>
    <m/>
    <m/>
    <m/>
    <m/>
    <m/>
    <m/>
    <m/>
    <m/>
    <m/>
    <m/>
    <m/>
    <m/>
    <m/>
    <m/>
    <m/>
    <m/>
    <m/>
    <s v="PM"/>
    <n v="0"/>
    <n v="9.8800000000000008"/>
  </r>
  <r>
    <x v="2"/>
    <x v="17"/>
    <x v="8"/>
    <x v="50"/>
    <m/>
    <m/>
    <m/>
    <m/>
    <m/>
    <m/>
    <m/>
    <m/>
    <m/>
    <m/>
    <m/>
    <m/>
    <m/>
    <m/>
    <m/>
    <m/>
    <m/>
    <m/>
    <m/>
    <m/>
    <m/>
    <m/>
    <m/>
    <m/>
    <m/>
    <m/>
    <m/>
    <s v="PM"/>
    <n v="0"/>
    <n v="0.28000000000000003"/>
  </r>
  <r>
    <x v="2"/>
    <x v="17"/>
    <x v="8"/>
    <x v="52"/>
    <m/>
    <m/>
    <m/>
    <m/>
    <m/>
    <m/>
    <m/>
    <m/>
    <m/>
    <m/>
    <m/>
    <m/>
    <m/>
    <m/>
    <m/>
    <m/>
    <m/>
    <m/>
    <m/>
    <m/>
    <m/>
    <m/>
    <m/>
    <m/>
    <m/>
    <m/>
    <m/>
    <s v="PM"/>
    <n v="0"/>
    <n v="4.2300000000000004"/>
  </r>
  <r>
    <x v="2"/>
    <x v="17"/>
    <x v="4"/>
    <x v="53"/>
    <m/>
    <m/>
    <m/>
    <m/>
    <m/>
    <m/>
    <m/>
    <m/>
    <m/>
    <m/>
    <m/>
    <m/>
    <m/>
    <m/>
    <m/>
    <m/>
    <m/>
    <m/>
    <m/>
    <m/>
    <m/>
    <m/>
    <m/>
    <m/>
    <m/>
    <m/>
    <m/>
    <s v="PM"/>
    <n v="0"/>
    <n v="7.93"/>
  </r>
  <r>
    <x v="2"/>
    <x v="17"/>
    <x v="0"/>
    <x v="54"/>
    <m/>
    <m/>
    <m/>
    <m/>
    <m/>
    <m/>
    <m/>
    <m/>
    <m/>
    <m/>
    <m/>
    <m/>
    <m/>
    <m/>
    <m/>
    <m/>
    <m/>
    <m/>
    <m/>
    <m/>
    <m/>
    <m/>
    <m/>
    <m/>
    <m/>
    <m/>
    <m/>
    <s v="PM"/>
    <n v="0"/>
    <n v="0.03"/>
  </r>
  <r>
    <x v="2"/>
    <x v="17"/>
    <x v="0"/>
    <x v="55"/>
    <m/>
    <m/>
    <m/>
    <m/>
    <m/>
    <m/>
    <m/>
    <m/>
    <m/>
    <m/>
    <m/>
    <m/>
    <m/>
    <m/>
    <m/>
    <m/>
    <m/>
    <m/>
    <m/>
    <m/>
    <m/>
    <m/>
    <m/>
    <m/>
    <m/>
    <m/>
    <m/>
    <s v="PM"/>
    <n v="0"/>
    <n v="0.97"/>
  </r>
  <r>
    <x v="2"/>
    <x v="17"/>
    <x v="0"/>
    <x v="57"/>
    <m/>
    <m/>
    <m/>
    <m/>
    <m/>
    <m/>
    <m/>
    <m/>
    <m/>
    <m/>
    <m/>
    <m/>
    <m/>
    <m/>
    <m/>
    <m/>
    <m/>
    <m/>
    <m/>
    <m/>
    <m/>
    <m/>
    <m/>
    <m/>
    <m/>
    <m/>
    <m/>
    <s v="PM"/>
    <n v="0"/>
    <n v="2.0099999999999998"/>
  </r>
  <r>
    <x v="2"/>
    <x v="17"/>
    <x v="0"/>
    <x v="60"/>
    <m/>
    <m/>
    <m/>
    <m/>
    <m/>
    <m/>
    <m/>
    <m/>
    <m/>
    <m/>
    <m/>
    <m/>
    <m/>
    <m/>
    <m/>
    <m/>
    <m/>
    <m/>
    <m/>
    <m/>
    <m/>
    <m/>
    <m/>
    <m/>
    <m/>
    <m/>
    <m/>
    <s v="PM"/>
    <n v="0"/>
    <n v="6.84"/>
  </r>
  <r>
    <x v="2"/>
    <x v="17"/>
    <x v="0"/>
    <x v="61"/>
    <m/>
    <m/>
    <m/>
    <m/>
    <m/>
    <m/>
    <m/>
    <m/>
    <m/>
    <m/>
    <m/>
    <m/>
    <m/>
    <m/>
    <m/>
    <m/>
    <m/>
    <m/>
    <m/>
    <m/>
    <m/>
    <m/>
    <m/>
    <m/>
    <m/>
    <m/>
    <m/>
    <s v="PM"/>
    <n v="0"/>
    <n v="0.26"/>
  </r>
  <r>
    <x v="2"/>
    <x v="17"/>
    <x v="0"/>
    <x v="63"/>
    <m/>
    <m/>
    <m/>
    <m/>
    <m/>
    <m/>
    <m/>
    <m/>
    <m/>
    <m/>
    <m/>
    <m/>
    <m/>
    <m/>
    <m/>
    <m/>
    <m/>
    <m/>
    <m/>
    <m/>
    <m/>
    <m/>
    <m/>
    <m/>
    <m/>
    <m/>
    <m/>
    <s v="PM"/>
    <n v="0"/>
    <n v="0.17"/>
  </r>
  <r>
    <x v="2"/>
    <x v="18"/>
    <x v="1"/>
    <x v="41"/>
    <m/>
    <m/>
    <m/>
    <m/>
    <m/>
    <m/>
    <m/>
    <m/>
    <m/>
    <m/>
    <m/>
    <m/>
    <m/>
    <m/>
    <m/>
    <m/>
    <m/>
    <m/>
    <m/>
    <m/>
    <m/>
    <m/>
    <m/>
    <m/>
    <m/>
    <m/>
    <m/>
    <s v="PM"/>
    <n v="0"/>
    <n v="98.25"/>
  </r>
  <r>
    <x v="2"/>
    <x v="18"/>
    <x v="2"/>
    <x v="42"/>
    <m/>
    <m/>
    <m/>
    <m/>
    <m/>
    <m/>
    <m/>
    <m/>
    <m/>
    <m/>
    <m/>
    <m/>
    <m/>
    <m/>
    <m/>
    <m/>
    <m/>
    <m/>
    <m/>
    <m/>
    <m/>
    <m/>
    <m/>
    <m/>
    <m/>
    <m/>
    <m/>
    <s v="PM"/>
    <n v="0"/>
    <n v="16.12"/>
  </r>
  <r>
    <x v="2"/>
    <x v="18"/>
    <x v="2"/>
    <x v="43"/>
    <m/>
    <m/>
    <m/>
    <m/>
    <m/>
    <m/>
    <m/>
    <m/>
    <m/>
    <m/>
    <m/>
    <m/>
    <m/>
    <m/>
    <m/>
    <m/>
    <m/>
    <m/>
    <m/>
    <m/>
    <m/>
    <m/>
    <m/>
    <m/>
    <m/>
    <m/>
    <m/>
    <s v="PM"/>
    <n v="0"/>
    <n v="32.11"/>
  </r>
  <r>
    <x v="2"/>
    <x v="18"/>
    <x v="2"/>
    <x v="44"/>
    <m/>
    <m/>
    <m/>
    <m/>
    <m/>
    <m/>
    <m/>
    <m/>
    <m/>
    <m/>
    <m/>
    <m/>
    <m/>
    <m/>
    <m/>
    <m/>
    <m/>
    <m/>
    <m/>
    <m/>
    <m/>
    <m/>
    <m/>
    <m/>
    <m/>
    <m/>
    <m/>
    <s v="PM"/>
    <n v="0"/>
    <n v="15.77"/>
  </r>
  <r>
    <x v="2"/>
    <x v="18"/>
    <x v="2"/>
    <x v="45"/>
    <m/>
    <m/>
    <m/>
    <m/>
    <m/>
    <m/>
    <m/>
    <m/>
    <m/>
    <m/>
    <m/>
    <m/>
    <m/>
    <m/>
    <m/>
    <m/>
    <m/>
    <m/>
    <m/>
    <m/>
    <m/>
    <m/>
    <m/>
    <m/>
    <m/>
    <m/>
    <m/>
    <s v="PM"/>
    <n v="0"/>
    <n v="14.95"/>
  </r>
  <r>
    <x v="2"/>
    <x v="18"/>
    <x v="6"/>
    <x v="46"/>
    <m/>
    <m/>
    <m/>
    <m/>
    <m/>
    <m/>
    <m/>
    <m/>
    <m/>
    <m/>
    <m/>
    <m/>
    <m/>
    <m/>
    <m/>
    <m/>
    <m/>
    <m/>
    <m/>
    <m/>
    <m/>
    <m/>
    <m/>
    <m/>
    <m/>
    <m/>
    <m/>
    <s v="PM"/>
    <n v="0"/>
    <n v="18.850000000000001"/>
  </r>
  <r>
    <x v="2"/>
    <x v="18"/>
    <x v="4"/>
    <x v="47"/>
    <m/>
    <m/>
    <m/>
    <m/>
    <m/>
    <m/>
    <m/>
    <m/>
    <m/>
    <m/>
    <m/>
    <m/>
    <m/>
    <m/>
    <m/>
    <m/>
    <m/>
    <m/>
    <m/>
    <m/>
    <m/>
    <m/>
    <m/>
    <m/>
    <m/>
    <m/>
    <m/>
    <s v="PM"/>
    <n v="0"/>
    <n v="8.4"/>
  </r>
  <r>
    <x v="2"/>
    <x v="18"/>
    <x v="4"/>
    <x v="48"/>
    <m/>
    <m/>
    <m/>
    <m/>
    <m/>
    <m/>
    <m/>
    <m/>
    <m/>
    <m/>
    <m/>
    <m/>
    <m/>
    <m/>
    <m/>
    <m/>
    <m/>
    <m/>
    <m/>
    <m/>
    <m/>
    <m/>
    <m/>
    <m/>
    <m/>
    <m/>
    <m/>
    <s v="PM"/>
    <n v="0"/>
    <n v="13.22"/>
  </r>
  <r>
    <x v="2"/>
    <x v="18"/>
    <x v="8"/>
    <x v="49"/>
    <m/>
    <m/>
    <m/>
    <m/>
    <m/>
    <m/>
    <m/>
    <m/>
    <m/>
    <m/>
    <m/>
    <m/>
    <m/>
    <m/>
    <m/>
    <m/>
    <m/>
    <m/>
    <m/>
    <m/>
    <m/>
    <m/>
    <m/>
    <m/>
    <m/>
    <m/>
    <m/>
    <s v="PM"/>
    <n v="0"/>
    <n v="1.66"/>
  </r>
  <r>
    <x v="2"/>
    <x v="18"/>
    <x v="8"/>
    <x v="50"/>
    <m/>
    <m/>
    <m/>
    <m/>
    <m/>
    <m/>
    <m/>
    <m/>
    <m/>
    <m/>
    <m/>
    <m/>
    <m/>
    <m/>
    <m/>
    <m/>
    <m/>
    <m/>
    <m/>
    <m/>
    <m/>
    <m/>
    <m/>
    <m/>
    <m/>
    <m/>
    <m/>
    <s v="PM"/>
    <n v="0"/>
    <n v="15.7"/>
  </r>
  <r>
    <x v="2"/>
    <x v="18"/>
    <x v="8"/>
    <x v="51"/>
    <m/>
    <m/>
    <m/>
    <m/>
    <m/>
    <m/>
    <m/>
    <m/>
    <m/>
    <m/>
    <m/>
    <m/>
    <m/>
    <m/>
    <m/>
    <m/>
    <m/>
    <m/>
    <m/>
    <m/>
    <m/>
    <m/>
    <m/>
    <m/>
    <m/>
    <m/>
    <m/>
    <s v="PM"/>
    <n v="0"/>
    <n v="4.3899999999999997"/>
  </r>
  <r>
    <x v="2"/>
    <x v="18"/>
    <x v="8"/>
    <x v="52"/>
    <m/>
    <m/>
    <m/>
    <m/>
    <m/>
    <m/>
    <m/>
    <m/>
    <m/>
    <m/>
    <m/>
    <m/>
    <m/>
    <m/>
    <m/>
    <m/>
    <m/>
    <m/>
    <m/>
    <m/>
    <m/>
    <m/>
    <m/>
    <m/>
    <m/>
    <m/>
    <m/>
    <s v="PM"/>
    <n v="0"/>
    <n v="5.37"/>
  </r>
  <r>
    <x v="2"/>
    <x v="18"/>
    <x v="4"/>
    <x v="53"/>
    <m/>
    <m/>
    <m/>
    <m/>
    <m/>
    <m/>
    <m/>
    <m/>
    <m/>
    <m/>
    <m/>
    <m/>
    <m/>
    <m/>
    <m/>
    <m/>
    <m/>
    <m/>
    <m/>
    <m/>
    <m/>
    <m/>
    <m/>
    <m/>
    <m/>
    <m/>
    <m/>
    <s v="PM"/>
    <n v="0"/>
    <n v="36.090000000000003"/>
  </r>
  <r>
    <x v="2"/>
    <x v="18"/>
    <x v="0"/>
    <x v="55"/>
    <m/>
    <m/>
    <m/>
    <m/>
    <m/>
    <m/>
    <m/>
    <m/>
    <m/>
    <m/>
    <m/>
    <m/>
    <m/>
    <m/>
    <m/>
    <m/>
    <m/>
    <m/>
    <m/>
    <m/>
    <m/>
    <m/>
    <m/>
    <m/>
    <m/>
    <m/>
    <m/>
    <s v="PM"/>
    <n v="0"/>
    <n v="53.19"/>
  </r>
  <r>
    <x v="2"/>
    <x v="18"/>
    <x v="0"/>
    <x v="56"/>
    <m/>
    <m/>
    <m/>
    <m/>
    <m/>
    <m/>
    <m/>
    <m/>
    <m/>
    <m/>
    <m/>
    <m/>
    <m/>
    <m/>
    <m/>
    <m/>
    <m/>
    <m/>
    <m/>
    <m/>
    <m/>
    <m/>
    <m/>
    <m/>
    <m/>
    <m/>
    <m/>
    <s v="PM"/>
    <n v="0"/>
    <n v="22.54"/>
  </r>
  <r>
    <x v="2"/>
    <x v="18"/>
    <x v="0"/>
    <x v="57"/>
    <m/>
    <m/>
    <m/>
    <m/>
    <m/>
    <m/>
    <m/>
    <m/>
    <m/>
    <m/>
    <m/>
    <m/>
    <m/>
    <m/>
    <m/>
    <m/>
    <m/>
    <m/>
    <m/>
    <m/>
    <m/>
    <m/>
    <m/>
    <m/>
    <m/>
    <m/>
    <m/>
    <s v="PM"/>
    <n v="0"/>
    <n v="113.78"/>
  </r>
  <r>
    <x v="2"/>
    <x v="18"/>
    <x v="0"/>
    <x v="58"/>
    <m/>
    <m/>
    <m/>
    <m/>
    <m/>
    <m/>
    <m/>
    <m/>
    <m/>
    <m/>
    <m/>
    <m/>
    <m/>
    <m/>
    <m/>
    <m/>
    <m/>
    <m/>
    <m/>
    <m/>
    <m/>
    <m/>
    <m/>
    <m/>
    <m/>
    <m/>
    <m/>
    <s v="PM"/>
    <n v="0"/>
    <n v="14.62"/>
  </r>
  <r>
    <x v="2"/>
    <x v="18"/>
    <x v="0"/>
    <x v="59"/>
    <m/>
    <m/>
    <m/>
    <m/>
    <m/>
    <m/>
    <m/>
    <m/>
    <m/>
    <m/>
    <m/>
    <m/>
    <m/>
    <m/>
    <m/>
    <m/>
    <m/>
    <m/>
    <m/>
    <m/>
    <m/>
    <m/>
    <m/>
    <m/>
    <m/>
    <m/>
    <m/>
    <s v="PM"/>
    <n v="0"/>
    <n v="34.89"/>
  </r>
  <r>
    <x v="2"/>
    <x v="18"/>
    <x v="0"/>
    <x v="60"/>
    <m/>
    <m/>
    <m/>
    <m/>
    <m/>
    <m/>
    <m/>
    <m/>
    <m/>
    <m/>
    <m/>
    <m/>
    <m/>
    <m/>
    <m/>
    <m/>
    <m/>
    <m/>
    <m/>
    <m/>
    <m/>
    <m/>
    <m/>
    <m/>
    <m/>
    <m/>
    <m/>
    <s v="PM"/>
    <n v="0"/>
    <n v="39.119999999999997"/>
  </r>
  <r>
    <x v="2"/>
    <x v="18"/>
    <x v="0"/>
    <x v="61"/>
    <m/>
    <m/>
    <m/>
    <m/>
    <m/>
    <m/>
    <m/>
    <m/>
    <m/>
    <m/>
    <m/>
    <m/>
    <m/>
    <m/>
    <m/>
    <m/>
    <m/>
    <m/>
    <m/>
    <m/>
    <m/>
    <m/>
    <m/>
    <m/>
    <m/>
    <m/>
    <m/>
    <s v="PM"/>
    <n v="0"/>
    <n v="36.520000000000003"/>
  </r>
  <r>
    <x v="2"/>
    <x v="18"/>
    <x v="0"/>
    <x v="63"/>
    <m/>
    <m/>
    <m/>
    <m/>
    <m/>
    <m/>
    <m/>
    <m/>
    <m/>
    <m/>
    <m/>
    <m/>
    <m/>
    <m/>
    <m/>
    <m/>
    <m/>
    <m/>
    <m/>
    <m/>
    <m/>
    <m/>
    <m/>
    <m/>
    <m/>
    <m/>
    <m/>
    <s v="PM"/>
    <n v="0"/>
    <n v="25.9"/>
  </r>
  <r>
    <x v="2"/>
    <x v="20"/>
    <x v="2"/>
    <x v="42"/>
    <m/>
    <m/>
    <m/>
    <m/>
    <m/>
    <m/>
    <m/>
    <m/>
    <m/>
    <m/>
    <m/>
    <m/>
    <m/>
    <m/>
    <m/>
    <m/>
    <m/>
    <m/>
    <m/>
    <m/>
    <m/>
    <m/>
    <m/>
    <m/>
    <m/>
    <m/>
    <m/>
    <s v="PM"/>
    <n v="0"/>
    <n v="12.9"/>
  </r>
  <r>
    <x v="2"/>
    <x v="20"/>
    <x v="2"/>
    <x v="43"/>
    <m/>
    <m/>
    <m/>
    <m/>
    <m/>
    <m/>
    <m/>
    <m/>
    <m/>
    <m/>
    <m/>
    <m/>
    <m/>
    <m/>
    <m/>
    <m/>
    <m/>
    <m/>
    <m/>
    <m/>
    <m/>
    <m/>
    <m/>
    <m/>
    <m/>
    <m/>
    <m/>
    <s v="PM"/>
    <n v="0"/>
    <n v="0.6"/>
  </r>
  <r>
    <x v="2"/>
    <x v="20"/>
    <x v="2"/>
    <x v="44"/>
    <m/>
    <m/>
    <m/>
    <m/>
    <m/>
    <m/>
    <m/>
    <m/>
    <m/>
    <m/>
    <m/>
    <m/>
    <m/>
    <m/>
    <m/>
    <m/>
    <m/>
    <m/>
    <m/>
    <m/>
    <m/>
    <m/>
    <m/>
    <m/>
    <m/>
    <m/>
    <m/>
    <s v="PM"/>
    <n v="0"/>
    <n v="1.63"/>
  </r>
  <r>
    <x v="2"/>
    <x v="20"/>
    <x v="2"/>
    <x v="45"/>
    <m/>
    <m/>
    <m/>
    <m/>
    <m/>
    <m/>
    <m/>
    <m/>
    <m/>
    <m/>
    <m/>
    <m/>
    <m/>
    <m/>
    <m/>
    <m/>
    <m/>
    <m/>
    <m/>
    <m/>
    <m/>
    <m/>
    <m/>
    <m/>
    <m/>
    <m/>
    <m/>
    <s v="PM"/>
    <n v="0"/>
    <n v="0.95"/>
  </r>
  <r>
    <x v="2"/>
    <x v="20"/>
    <x v="6"/>
    <x v="46"/>
    <m/>
    <m/>
    <m/>
    <m/>
    <m/>
    <m/>
    <m/>
    <m/>
    <m/>
    <m/>
    <m/>
    <m/>
    <m/>
    <m/>
    <m/>
    <m/>
    <m/>
    <m/>
    <m/>
    <m/>
    <m/>
    <m/>
    <m/>
    <m/>
    <m/>
    <m/>
    <m/>
    <s v="PM"/>
    <n v="0"/>
    <n v="21.22"/>
  </r>
  <r>
    <x v="2"/>
    <x v="20"/>
    <x v="4"/>
    <x v="48"/>
    <m/>
    <m/>
    <m/>
    <m/>
    <m/>
    <m/>
    <m/>
    <m/>
    <m/>
    <m/>
    <m/>
    <m/>
    <m/>
    <m/>
    <m/>
    <m/>
    <m/>
    <m/>
    <m/>
    <m/>
    <m/>
    <m/>
    <m/>
    <m/>
    <m/>
    <m/>
    <m/>
    <s v="PM"/>
    <n v="0"/>
    <n v="0.1"/>
  </r>
  <r>
    <x v="2"/>
    <x v="20"/>
    <x v="8"/>
    <x v="49"/>
    <m/>
    <m/>
    <m/>
    <m/>
    <m/>
    <m/>
    <m/>
    <m/>
    <m/>
    <m/>
    <m/>
    <m/>
    <m/>
    <m/>
    <m/>
    <m/>
    <m/>
    <m/>
    <m/>
    <m/>
    <m/>
    <m/>
    <m/>
    <m/>
    <m/>
    <m/>
    <m/>
    <s v="PM"/>
    <n v="0"/>
    <n v="6.9"/>
  </r>
  <r>
    <x v="2"/>
    <x v="20"/>
    <x v="8"/>
    <x v="50"/>
    <m/>
    <m/>
    <m/>
    <m/>
    <m/>
    <m/>
    <m/>
    <m/>
    <m/>
    <m/>
    <m/>
    <m/>
    <m/>
    <m/>
    <m/>
    <m/>
    <m/>
    <m/>
    <m/>
    <m/>
    <m/>
    <m/>
    <m/>
    <m/>
    <m/>
    <m/>
    <m/>
    <s v="PM"/>
    <n v="0"/>
    <n v="3.83"/>
  </r>
  <r>
    <x v="2"/>
    <x v="20"/>
    <x v="8"/>
    <x v="52"/>
    <m/>
    <m/>
    <m/>
    <m/>
    <m/>
    <m/>
    <m/>
    <m/>
    <m/>
    <m/>
    <m/>
    <m/>
    <m/>
    <m/>
    <m/>
    <m/>
    <m/>
    <m/>
    <m/>
    <m/>
    <m/>
    <m/>
    <m/>
    <m/>
    <m/>
    <m/>
    <m/>
    <s v="PM"/>
    <n v="0"/>
    <n v="7.74"/>
  </r>
  <r>
    <x v="2"/>
    <x v="20"/>
    <x v="4"/>
    <x v="53"/>
    <m/>
    <m/>
    <m/>
    <m/>
    <m/>
    <m/>
    <m/>
    <m/>
    <m/>
    <m/>
    <m/>
    <m/>
    <m/>
    <m/>
    <m/>
    <m/>
    <m/>
    <m/>
    <m/>
    <m/>
    <m/>
    <m/>
    <m/>
    <m/>
    <m/>
    <m/>
    <m/>
    <s v="PM"/>
    <n v="0"/>
    <n v="0.98"/>
  </r>
  <r>
    <x v="2"/>
    <x v="20"/>
    <x v="0"/>
    <x v="54"/>
    <m/>
    <m/>
    <m/>
    <m/>
    <m/>
    <m/>
    <m/>
    <m/>
    <m/>
    <m/>
    <m/>
    <m/>
    <m/>
    <m/>
    <m/>
    <m/>
    <m/>
    <m/>
    <m/>
    <m/>
    <m/>
    <m/>
    <m/>
    <m/>
    <m/>
    <m/>
    <m/>
    <s v="PM"/>
    <n v="0"/>
    <n v="5.0199999999999996"/>
  </r>
  <r>
    <x v="2"/>
    <x v="20"/>
    <x v="0"/>
    <x v="60"/>
    <m/>
    <m/>
    <m/>
    <m/>
    <m/>
    <m/>
    <m/>
    <m/>
    <m/>
    <m/>
    <m/>
    <m/>
    <m/>
    <m/>
    <m/>
    <m/>
    <m/>
    <m/>
    <m/>
    <m/>
    <m/>
    <m/>
    <m/>
    <m/>
    <m/>
    <m/>
    <m/>
    <s v="PM"/>
    <n v="0"/>
    <n v="5.43"/>
  </r>
  <r>
    <x v="2"/>
    <x v="20"/>
    <x v="0"/>
    <x v="61"/>
    <m/>
    <m/>
    <m/>
    <m/>
    <m/>
    <m/>
    <m/>
    <m/>
    <m/>
    <m/>
    <m/>
    <m/>
    <m/>
    <m/>
    <m/>
    <m/>
    <m/>
    <m/>
    <m/>
    <m/>
    <m/>
    <m/>
    <m/>
    <m/>
    <m/>
    <m/>
    <m/>
    <s v="PM"/>
    <n v="0"/>
    <n v="0.51"/>
  </r>
  <r>
    <x v="2"/>
    <x v="20"/>
    <x v="0"/>
    <x v="63"/>
    <m/>
    <m/>
    <m/>
    <m/>
    <m/>
    <m/>
    <m/>
    <m/>
    <m/>
    <m/>
    <m/>
    <m/>
    <m/>
    <m/>
    <m/>
    <m/>
    <m/>
    <m/>
    <m/>
    <m/>
    <m/>
    <m/>
    <m/>
    <m/>
    <m/>
    <m/>
    <m/>
    <s v="PM"/>
    <n v="0"/>
    <n v="0.23"/>
  </r>
  <r>
    <x v="2"/>
    <x v="21"/>
    <x v="1"/>
    <x v="41"/>
    <m/>
    <m/>
    <m/>
    <m/>
    <m/>
    <m/>
    <m/>
    <m/>
    <m/>
    <m/>
    <m/>
    <m/>
    <m/>
    <m/>
    <m/>
    <m/>
    <m/>
    <m/>
    <m/>
    <m/>
    <m/>
    <m/>
    <m/>
    <m/>
    <m/>
    <m/>
    <m/>
    <s v="PM"/>
    <n v="0"/>
    <n v="0.17"/>
  </r>
  <r>
    <x v="2"/>
    <x v="21"/>
    <x v="2"/>
    <x v="42"/>
    <m/>
    <m/>
    <m/>
    <m/>
    <m/>
    <m/>
    <m/>
    <m/>
    <m/>
    <m/>
    <m/>
    <m/>
    <m/>
    <m/>
    <m/>
    <m/>
    <m/>
    <m/>
    <m/>
    <m/>
    <m/>
    <m/>
    <m/>
    <m/>
    <m/>
    <m/>
    <m/>
    <s v="PM"/>
    <n v="0"/>
    <n v="13.1"/>
  </r>
  <r>
    <x v="2"/>
    <x v="21"/>
    <x v="2"/>
    <x v="43"/>
    <m/>
    <m/>
    <m/>
    <m/>
    <m/>
    <m/>
    <m/>
    <m/>
    <m/>
    <m/>
    <m/>
    <m/>
    <m/>
    <m/>
    <m/>
    <m/>
    <m/>
    <m/>
    <m/>
    <m/>
    <m/>
    <m/>
    <m/>
    <m/>
    <m/>
    <m/>
    <m/>
    <s v="PM"/>
    <n v="0"/>
    <n v="36.909999999999997"/>
  </r>
  <r>
    <x v="2"/>
    <x v="21"/>
    <x v="2"/>
    <x v="45"/>
    <m/>
    <m/>
    <m/>
    <m/>
    <m/>
    <m/>
    <m/>
    <m/>
    <m/>
    <m/>
    <m/>
    <m/>
    <m/>
    <m/>
    <m/>
    <m/>
    <m/>
    <m/>
    <m/>
    <m/>
    <m/>
    <m/>
    <m/>
    <m/>
    <m/>
    <m/>
    <m/>
    <s v="PM"/>
    <n v="0"/>
    <n v="11.8"/>
  </r>
  <r>
    <x v="2"/>
    <x v="21"/>
    <x v="6"/>
    <x v="46"/>
    <m/>
    <m/>
    <m/>
    <m/>
    <m/>
    <m/>
    <m/>
    <m/>
    <m/>
    <m/>
    <m/>
    <m/>
    <m/>
    <m/>
    <m/>
    <m/>
    <m/>
    <m/>
    <m/>
    <m/>
    <m/>
    <m/>
    <m/>
    <m/>
    <m/>
    <m/>
    <m/>
    <s v="PM"/>
    <n v="0"/>
    <n v="7.65"/>
  </r>
  <r>
    <x v="2"/>
    <x v="21"/>
    <x v="4"/>
    <x v="47"/>
    <m/>
    <m/>
    <m/>
    <m/>
    <m/>
    <m/>
    <m/>
    <m/>
    <m/>
    <m/>
    <m/>
    <m/>
    <m/>
    <m/>
    <m/>
    <m/>
    <m/>
    <m/>
    <m/>
    <m/>
    <m/>
    <m/>
    <m/>
    <m/>
    <m/>
    <m/>
    <m/>
    <s v="PM"/>
    <n v="0"/>
    <n v="0.95"/>
  </r>
  <r>
    <x v="2"/>
    <x v="21"/>
    <x v="4"/>
    <x v="48"/>
    <m/>
    <m/>
    <m/>
    <m/>
    <m/>
    <m/>
    <m/>
    <m/>
    <m/>
    <m/>
    <m/>
    <m/>
    <m/>
    <m/>
    <m/>
    <m/>
    <m/>
    <m/>
    <m/>
    <m/>
    <m/>
    <m/>
    <m/>
    <m/>
    <m/>
    <m/>
    <m/>
    <s v="PM"/>
    <n v="0"/>
    <n v="3.7"/>
  </r>
  <r>
    <x v="2"/>
    <x v="21"/>
    <x v="8"/>
    <x v="49"/>
    <m/>
    <m/>
    <m/>
    <m/>
    <m/>
    <m/>
    <m/>
    <m/>
    <m/>
    <m/>
    <m/>
    <m/>
    <m/>
    <m/>
    <m/>
    <m/>
    <m/>
    <m/>
    <m/>
    <m/>
    <m/>
    <m/>
    <m/>
    <m/>
    <m/>
    <m/>
    <m/>
    <s v="PM"/>
    <n v="0"/>
    <n v="2.92"/>
  </r>
  <r>
    <x v="2"/>
    <x v="21"/>
    <x v="8"/>
    <x v="51"/>
    <m/>
    <m/>
    <m/>
    <m/>
    <m/>
    <m/>
    <m/>
    <m/>
    <m/>
    <m/>
    <m/>
    <m/>
    <m/>
    <m/>
    <m/>
    <m/>
    <m/>
    <m/>
    <m/>
    <m/>
    <m/>
    <m/>
    <m/>
    <m/>
    <m/>
    <m/>
    <m/>
    <s v="PM"/>
    <n v="0"/>
    <n v="4.26"/>
  </r>
  <r>
    <x v="2"/>
    <x v="21"/>
    <x v="8"/>
    <x v="52"/>
    <m/>
    <m/>
    <m/>
    <m/>
    <m/>
    <m/>
    <m/>
    <m/>
    <m/>
    <m/>
    <m/>
    <m/>
    <m/>
    <m/>
    <m/>
    <m/>
    <m/>
    <m/>
    <m/>
    <m/>
    <m/>
    <m/>
    <m/>
    <m/>
    <m/>
    <m/>
    <m/>
    <s v="PM"/>
    <n v="0"/>
    <n v="5.46"/>
  </r>
  <r>
    <x v="2"/>
    <x v="21"/>
    <x v="4"/>
    <x v="53"/>
    <m/>
    <m/>
    <m/>
    <m/>
    <m/>
    <m/>
    <m/>
    <m/>
    <m/>
    <m/>
    <m/>
    <m/>
    <m/>
    <m/>
    <m/>
    <m/>
    <m/>
    <m/>
    <m/>
    <m/>
    <m/>
    <m/>
    <m/>
    <m/>
    <m/>
    <m/>
    <m/>
    <s v="PM"/>
    <n v="0"/>
    <n v="0.27"/>
  </r>
  <r>
    <x v="2"/>
    <x v="21"/>
    <x v="0"/>
    <x v="55"/>
    <m/>
    <m/>
    <m/>
    <m/>
    <m/>
    <m/>
    <m/>
    <m/>
    <m/>
    <m/>
    <m/>
    <m/>
    <m/>
    <m/>
    <m/>
    <m/>
    <m/>
    <m/>
    <m/>
    <m/>
    <m/>
    <m/>
    <m/>
    <m/>
    <m/>
    <m/>
    <m/>
    <s v="PM"/>
    <n v="0"/>
    <n v="0.13"/>
  </r>
  <r>
    <x v="2"/>
    <x v="21"/>
    <x v="0"/>
    <x v="56"/>
    <m/>
    <m/>
    <m/>
    <m/>
    <m/>
    <m/>
    <m/>
    <m/>
    <m/>
    <m/>
    <m/>
    <m/>
    <m/>
    <m/>
    <m/>
    <m/>
    <m/>
    <m/>
    <m/>
    <m/>
    <m/>
    <m/>
    <m/>
    <m/>
    <m/>
    <m/>
    <m/>
    <s v="PM"/>
    <n v="0"/>
    <n v="11.86"/>
  </r>
  <r>
    <x v="2"/>
    <x v="21"/>
    <x v="0"/>
    <x v="59"/>
    <m/>
    <m/>
    <m/>
    <m/>
    <m/>
    <m/>
    <m/>
    <m/>
    <m/>
    <m/>
    <m/>
    <m/>
    <m/>
    <m/>
    <m/>
    <m/>
    <m/>
    <m/>
    <m/>
    <m/>
    <m/>
    <m/>
    <m/>
    <m/>
    <m/>
    <m/>
    <m/>
    <s v="PM"/>
    <n v="0"/>
    <n v="10.31"/>
  </r>
  <r>
    <x v="2"/>
    <x v="21"/>
    <x v="0"/>
    <x v="60"/>
    <m/>
    <m/>
    <m/>
    <m/>
    <m/>
    <m/>
    <m/>
    <m/>
    <m/>
    <m/>
    <m/>
    <m/>
    <m/>
    <m/>
    <m/>
    <m/>
    <m/>
    <m/>
    <m/>
    <m/>
    <m/>
    <m/>
    <m/>
    <m/>
    <m/>
    <m/>
    <m/>
    <s v="PM"/>
    <n v="0"/>
    <n v="0.23"/>
  </r>
  <r>
    <x v="2"/>
    <x v="21"/>
    <x v="0"/>
    <x v="61"/>
    <m/>
    <m/>
    <m/>
    <m/>
    <m/>
    <m/>
    <m/>
    <m/>
    <m/>
    <m/>
    <m/>
    <m/>
    <m/>
    <m/>
    <m/>
    <m/>
    <m/>
    <m/>
    <m/>
    <m/>
    <m/>
    <m/>
    <m/>
    <m/>
    <m/>
    <m/>
    <m/>
    <s v="PM"/>
    <n v="0"/>
    <n v="0.15"/>
  </r>
  <r>
    <x v="2"/>
    <x v="21"/>
    <x v="0"/>
    <x v="63"/>
    <m/>
    <m/>
    <m/>
    <m/>
    <m/>
    <m/>
    <m/>
    <m/>
    <m/>
    <m/>
    <m/>
    <m/>
    <m/>
    <m/>
    <m/>
    <m/>
    <m/>
    <m/>
    <m/>
    <m/>
    <m/>
    <m/>
    <m/>
    <m/>
    <m/>
    <m/>
    <m/>
    <s v="PM"/>
    <n v="0"/>
    <n v="8.07"/>
  </r>
  <r>
    <x v="2"/>
    <x v="23"/>
    <x v="1"/>
    <x v="41"/>
    <m/>
    <m/>
    <m/>
    <m/>
    <m/>
    <m/>
    <m/>
    <m/>
    <m/>
    <m/>
    <m/>
    <m/>
    <m/>
    <m/>
    <m/>
    <m/>
    <m/>
    <m/>
    <m/>
    <m/>
    <m/>
    <m/>
    <m/>
    <m/>
    <m/>
    <m/>
    <m/>
    <s v="PM"/>
    <n v="0"/>
    <n v="3.84"/>
  </r>
  <r>
    <x v="2"/>
    <x v="23"/>
    <x v="2"/>
    <x v="42"/>
    <m/>
    <m/>
    <m/>
    <m/>
    <m/>
    <m/>
    <m/>
    <m/>
    <m/>
    <m/>
    <m/>
    <m/>
    <m/>
    <m/>
    <m/>
    <m/>
    <m/>
    <m/>
    <m/>
    <m/>
    <m/>
    <m/>
    <m/>
    <m/>
    <m/>
    <m/>
    <m/>
    <s v="PM"/>
    <n v="0"/>
    <n v="12.1"/>
  </r>
  <r>
    <x v="2"/>
    <x v="23"/>
    <x v="2"/>
    <x v="43"/>
    <m/>
    <m/>
    <m/>
    <m/>
    <m/>
    <m/>
    <m/>
    <m/>
    <m/>
    <m/>
    <m/>
    <m/>
    <m/>
    <m/>
    <m/>
    <m/>
    <m/>
    <m/>
    <m/>
    <m/>
    <m/>
    <m/>
    <m/>
    <m/>
    <m/>
    <m/>
    <m/>
    <s v="PM"/>
    <n v="0"/>
    <n v="10.73"/>
  </r>
  <r>
    <x v="2"/>
    <x v="23"/>
    <x v="2"/>
    <x v="45"/>
    <m/>
    <m/>
    <m/>
    <m/>
    <m/>
    <m/>
    <m/>
    <m/>
    <m/>
    <m/>
    <m/>
    <m/>
    <m/>
    <m/>
    <m/>
    <m/>
    <m/>
    <m/>
    <m/>
    <m/>
    <m/>
    <m/>
    <m/>
    <m/>
    <m/>
    <m/>
    <m/>
    <s v="PM"/>
    <n v="0"/>
    <n v="6.87"/>
  </r>
  <r>
    <x v="2"/>
    <x v="23"/>
    <x v="6"/>
    <x v="46"/>
    <m/>
    <m/>
    <m/>
    <m/>
    <m/>
    <m/>
    <m/>
    <m/>
    <m/>
    <m/>
    <m/>
    <m/>
    <m/>
    <m/>
    <m/>
    <m/>
    <m/>
    <m/>
    <m/>
    <m/>
    <m/>
    <m/>
    <m/>
    <m/>
    <m/>
    <m/>
    <m/>
    <s v="PM"/>
    <n v="0"/>
    <n v="14.54"/>
  </r>
  <r>
    <x v="2"/>
    <x v="23"/>
    <x v="4"/>
    <x v="47"/>
    <m/>
    <m/>
    <m/>
    <m/>
    <m/>
    <m/>
    <m/>
    <m/>
    <m/>
    <m/>
    <m/>
    <m/>
    <m/>
    <m/>
    <m/>
    <m/>
    <m/>
    <m/>
    <m/>
    <m/>
    <m/>
    <m/>
    <m/>
    <m/>
    <m/>
    <m/>
    <m/>
    <s v="PM"/>
    <n v="0"/>
    <n v="3.41"/>
  </r>
  <r>
    <x v="2"/>
    <x v="23"/>
    <x v="8"/>
    <x v="49"/>
    <m/>
    <m/>
    <m/>
    <m/>
    <m/>
    <m/>
    <m/>
    <m/>
    <m/>
    <m/>
    <m/>
    <m/>
    <m/>
    <m/>
    <m/>
    <m/>
    <m/>
    <m/>
    <m/>
    <m/>
    <m/>
    <m/>
    <m/>
    <m/>
    <m/>
    <m/>
    <m/>
    <s v="PM"/>
    <n v="0"/>
    <n v="9.94"/>
  </r>
  <r>
    <x v="2"/>
    <x v="23"/>
    <x v="8"/>
    <x v="50"/>
    <m/>
    <m/>
    <m/>
    <m/>
    <m/>
    <m/>
    <m/>
    <m/>
    <m/>
    <m/>
    <m/>
    <m/>
    <m/>
    <m/>
    <m/>
    <m/>
    <m/>
    <m/>
    <m/>
    <m/>
    <m/>
    <m/>
    <m/>
    <m/>
    <m/>
    <m/>
    <m/>
    <s v="PM"/>
    <n v="0"/>
    <n v="4.63"/>
  </r>
  <r>
    <x v="2"/>
    <x v="23"/>
    <x v="8"/>
    <x v="52"/>
    <m/>
    <m/>
    <m/>
    <m/>
    <m/>
    <m/>
    <m/>
    <m/>
    <m/>
    <m/>
    <m/>
    <m/>
    <m/>
    <m/>
    <m/>
    <m/>
    <m/>
    <m/>
    <m/>
    <m/>
    <m/>
    <m/>
    <m/>
    <m/>
    <m/>
    <m/>
    <m/>
    <s v="PM"/>
    <n v="0"/>
    <n v="12"/>
  </r>
  <r>
    <x v="2"/>
    <x v="23"/>
    <x v="0"/>
    <x v="54"/>
    <m/>
    <m/>
    <m/>
    <m/>
    <m/>
    <m/>
    <m/>
    <m/>
    <m/>
    <m/>
    <m/>
    <m/>
    <m/>
    <m/>
    <m/>
    <m/>
    <m/>
    <m/>
    <m/>
    <m/>
    <m/>
    <m/>
    <m/>
    <m/>
    <m/>
    <m/>
    <m/>
    <s v="PM"/>
    <n v="0"/>
    <n v="14.4"/>
  </r>
  <r>
    <x v="2"/>
    <x v="23"/>
    <x v="0"/>
    <x v="56"/>
    <m/>
    <m/>
    <m/>
    <m/>
    <m/>
    <m/>
    <m/>
    <m/>
    <m/>
    <m/>
    <m/>
    <m/>
    <m/>
    <m/>
    <m/>
    <m/>
    <m/>
    <m/>
    <m/>
    <m/>
    <m/>
    <m/>
    <m/>
    <m/>
    <m/>
    <m/>
    <m/>
    <s v="PM"/>
    <n v="0"/>
    <n v="0.27"/>
  </r>
  <r>
    <x v="2"/>
    <x v="23"/>
    <x v="0"/>
    <x v="57"/>
    <m/>
    <m/>
    <m/>
    <m/>
    <m/>
    <m/>
    <m/>
    <m/>
    <m/>
    <m/>
    <m/>
    <m/>
    <m/>
    <m/>
    <m/>
    <m/>
    <m/>
    <m/>
    <m/>
    <m/>
    <m/>
    <m/>
    <m/>
    <m/>
    <m/>
    <m/>
    <m/>
    <s v="PM"/>
    <n v="0"/>
    <n v="3.18"/>
  </r>
  <r>
    <x v="2"/>
    <x v="23"/>
    <x v="0"/>
    <x v="58"/>
    <m/>
    <m/>
    <m/>
    <m/>
    <m/>
    <m/>
    <m/>
    <m/>
    <m/>
    <m/>
    <m/>
    <m/>
    <m/>
    <m/>
    <m/>
    <m/>
    <m/>
    <m/>
    <m/>
    <m/>
    <m/>
    <m/>
    <m/>
    <m/>
    <m/>
    <m/>
    <m/>
    <s v="PM"/>
    <n v="0"/>
    <n v="1.21"/>
  </r>
  <r>
    <x v="2"/>
    <x v="23"/>
    <x v="0"/>
    <x v="59"/>
    <m/>
    <m/>
    <m/>
    <m/>
    <m/>
    <m/>
    <m/>
    <m/>
    <m/>
    <m/>
    <m/>
    <m/>
    <m/>
    <m/>
    <m/>
    <m/>
    <m/>
    <m/>
    <m/>
    <m/>
    <m/>
    <m/>
    <m/>
    <m/>
    <m/>
    <m/>
    <m/>
    <s v="PM"/>
    <n v="0"/>
    <n v="0.55000000000000004"/>
  </r>
  <r>
    <x v="2"/>
    <x v="23"/>
    <x v="0"/>
    <x v="60"/>
    <m/>
    <m/>
    <m/>
    <m/>
    <m/>
    <m/>
    <m/>
    <m/>
    <m/>
    <m/>
    <m/>
    <m/>
    <m/>
    <m/>
    <m/>
    <m/>
    <m/>
    <m/>
    <m/>
    <m/>
    <m/>
    <m/>
    <m/>
    <m/>
    <m/>
    <m/>
    <m/>
    <s v="PM"/>
    <n v="0"/>
    <n v="0.48"/>
  </r>
  <r>
    <x v="2"/>
    <x v="23"/>
    <x v="0"/>
    <x v="61"/>
    <m/>
    <m/>
    <m/>
    <m/>
    <m/>
    <m/>
    <m/>
    <m/>
    <m/>
    <m/>
    <m/>
    <m/>
    <m/>
    <m/>
    <m/>
    <m/>
    <m/>
    <m/>
    <m/>
    <m/>
    <m/>
    <m/>
    <m/>
    <m/>
    <m/>
    <m/>
    <m/>
    <s v="PM"/>
    <n v="0"/>
    <n v="0.91"/>
  </r>
  <r>
    <x v="2"/>
    <x v="23"/>
    <x v="0"/>
    <x v="63"/>
    <m/>
    <m/>
    <m/>
    <m/>
    <m/>
    <m/>
    <m/>
    <m/>
    <m/>
    <m/>
    <m/>
    <m/>
    <m/>
    <m/>
    <m/>
    <m/>
    <m/>
    <m/>
    <m/>
    <m/>
    <m/>
    <m/>
    <m/>
    <m/>
    <m/>
    <m/>
    <m/>
    <s v="PM"/>
    <n v="0"/>
    <n v="0.16"/>
  </r>
  <r>
    <x v="2"/>
    <x v="24"/>
    <x v="1"/>
    <x v="41"/>
    <m/>
    <m/>
    <m/>
    <m/>
    <m/>
    <m/>
    <m/>
    <m/>
    <m/>
    <m/>
    <m/>
    <m/>
    <m/>
    <m/>
    <m/>
    <m/>
    <m/>
    <m/>
    <m/>
    <m/>
    <m/>
    <m/>
    <m/>
    <m/>
    <m/>
    <m/>
    <m/>
    <s v="PM"/>
    <n v="0"/>
    <n v="12.46"/>
  </r>
  <r>
    <x v="2"/>
    <x v="24"/>
    <x v="2"/>
    <x v="42"/>
    <m/>
    <m/>
    <m/>
    <m/>
    <m/>
    <m/>
    <m/>
    <m/>
    <m/>
    <m/>
    <m/>
    <m/>
    <m/>
    <m/>
    <m/>
    <m/>
    <m/>
    <m/>
    <m/>
    <m/>
    <m/>
    <m/>
    <m/>
    <m/>
    <m/>
    <m/>
    <m/>
    <s v="PM"/>
    <n v="0"/>
    <n v="14.25"/>
  </r>
  <r>
    <x v="2"/>
    <x v="24"/>
    <x v="2"/>
    <x v="43"/>
    <m/>
    <m/>
    <m/>
    <m/>
    <m/>
    <m/>
    <m/>
    <m/>
    <m/>
    <m/>
    <m/>
    <m/>
    <m/>
    <m/>
    <m/>
    <m/>
    <m/>
    <m/>
    <m/>
    <m/>
    <m/>
    <m/>
    <m/>
    <m/>
    <m/>
    <m/>
    <m/>
    <s v="PM"/>
    <n v="0"/>
    <n v="24.44"/>
  </r>
  <r>
    <x v="2"/>
    <x v="24"/>
    <x v="2"/>
    <x v="44"/>
    <m/>
    <m/>
    <m/>
    <m/>
    <m/>
    <m/>
    <m/>
    <m/>
    <m/>
    <m/>
    <m/>
    <m/>
    <m/>
    <m/>
    <m/>
    <m/>
    <m/>
    <m/>
    <m/>
    <m/>
    <m/>
    <m/>
    <m/>
    <m/>
    <m/>
    <m/>
    <m/>
    <s v="PM"/>
    <n v="0"/>
    <n v="4.54"/>
  </r>
  <r>
    <x v="2"/>
    <x v="24"/>
    <x v="2"/>
    <x v="45"/>
    <m/>
    <m/>
    <m/>
    <m/>
    <m/>
    <m/>
    <m/>
    <m/>
    <m/>
    <m/>
    <m/>
    <m/>
    <m/>
    <m/>
    <m/>
    <m/>
    <m/>
    <m/>
    <m/>
    <m/>
    <m/>
    <m/>
    <m/>
    <m/>
    <m/>
    <m/>
    <m/>
    <s v="PM"/>
    <n v="0"/>
    <n v="30.4"/>
  </r>
  <r>
    <x v="2"/>
    <x v="24"/>
    <x v="6"/>
    <x v="46"/>
    <m/>
    <m/>
    <m/>
    <m/>
    <m/>
    <m/>
    <m/>
    <m/>
    <m/>
    <m/>
    <m/>
    <m/>
    <m/>
    <m/>
    <m/>
    <m/>
    <m/>
    <m/>
    <m/>
    <m/>
    <m/>
    <m/>
    <m/>
    <m/>
    <m/>
    <m/>
    <m/>
    <s v="PM"/>
    <n v="0"/>
    <n v="53.15"/>
  </r>
  <r>
    <x v="2"/>
    <x v="24"/>
    <x v="4"/>
    <x v="47"/>
    <m/>
    <m/>
    <m/>
    <m/>
    <m/>
    <m/>
    <m/>
    <m/>
    <m/>
    <m/>
    <m/>
    <m/>
    <m/>
    <m/>
    <m/>
    <m/>
    <m/>
    <m/>
    <m/>
    <m/>
    <m/>
    <m/>
    <m/>
    <m/>
    <m/>
    <m/>
    <m/>
    <s v="PM"/>
    <n v="0"/>
    <n v="24.25"/>
  </r>
  <r>
    <x v="2"/>
    <x v="24"/>
    <x v="4"/>
    <x v="48"/>
    <m/>
    <m/>
    <m/>
    <m/>
    <m/>
    <m/>
    <m/>
    <m/>
    <m/>
    <m/>
    <m/>
    <m/>
    <m/>
    <m/>
    <m/>
    <m/>
    <m/>
    <m/>
    <m/>
    <m/>
    <m/>
    <m/>
    <m/>
    <m/>
    <m/>
    <m/>
    <m/>
    <s v="PM"/>
    <n v="0"/>
    <n v="17.98"/>
  </r>
  <r>
    <x v="2"/>
    <x v="24"/>
    <x v="8"/>
    <x v="49"/>
    <m/>
    <m/>
    <m/>
    <m/>
    <m/>
    <m/>
    <m/>
    <m/>
    <m/>
    <m/>
    <m/>
    <m/>
    <m/>
    <m/>
    <m/>
    <m/>
    <m/>
    <m/>
    <m/>
    <m/>
    <m/>
    <m/>
    <m/>
    <m/>
    <m/>
    <m/>
    <m/>
    <s v="PM"/>
    <n v="0"/>
    <n v="14.18"/>
  </r>
  <r>
    <x v="2"/>
    <x v="24"/>
    <x v="8"/>
    <x v="50"/>
    <m/>
    <m/>
    <m/>
    <m/>
    <m/>
    <m/>
    <m/>
    <m/>
    <m/>
    <m/>
    <m/>
    <m/>
    <m/>
    <m/>
    <m/>
    <m/>
    <m/>
    <m/>
    <m/>
    <m/>
    <m/>
    <m/>
    <m/>
    <m/>
    <m/>
    <m/>
    <m/>
    <s v="PM"/>
    <n v="0"/>
    <n v="9.32"/>
  </r>
  <r>
    <x v="2"/>
    <x v="24"/>
    <x v="8"/>
    <x v="51"/>
    <m/>
    <m/>
    <m/>
    <m/>
    <m/>
    <m/>
    <m/>
    <m/>
    <m/>
    <m/>
    <m/>
    <m/>
    <m/>
    <m/>
    <m/>
    <m/>
    <m/>
    <m/>
    <m/>
    <m/>
    <m/>
    <m/>
    <m/>
    <m/>
    <m/>
    <m/>
    <m/>
    <s v="PM"/>
    <n v="0"/>
    <n v="20.239999999999998"/>
  </r>
  <r>
    <x v="2"/>
    <x v="24"/>
    <x v="8"/>
    <x v="52"/>
    <m/>
    <m/>
    <m/>
    <m/>
    <m/>
    <m/>
    <m/>
    <m/>
    <m/>
    <m/>
    <m/>
    <m/>
    <m/>
    <m/>
    <m/>
    <m/>
    <m/>
    <m/>
    <m/>
    <m/>
    <m/>
    <m/>
    <m/>
    <m/>
    <m/>
    <m/>
    <m/>
    <s v="PM"/>
    <n v="0"/>
    <n v="8.36"/>
  </r>
  <r>
    <x v="2"/>
    <x v="24"/>
    <x v="4"/>
    <x v="53"/>
    <m/>
    <m/>
    <m/>
    <m/>
    <m/>
    <m/>
    <m/>
    <m/>
    <m/>
    <m/>
    <m/>
    <m/>
    <m/>
    <m/>
    <m/>
    <m/>
    <m/>
    <m/>
    <m/>
    <m/>
    <m/>
    <m/>
    <m/>
    <m/>
    <m/>
    <m/>
    <m/>
    <s v="PM"/>
    <n v="0"/>
    <n v="26.48"/>
  </r>
  <r>
    <x v="2"/>
    <x v="24"/>
    <x v="0"/>
    <x v="54"/>
    <m/>
    <m/>
    <m/>
    <m/>
    <m/>
    <m/>
    <m/>
    <m/>
    <m/>
    <m/>
    <m/>
    <m/>
    <m/>
    <m/>
    <m/>
    <m/>
    <m/>
    <m/>
    <m/>
    <m/>
    <m/>
    <m/>
    <m/>
    <m/>
    <m/>
    <m/>
    <m/>
    <s v="PM"/>
    <n v="0"/>
    <n v="18.13"/>
  </r>
  <r>
    <x v="2"/>
    <x v="24"/>
    <x v="0"/>
    <x v="55"/>
    <m/>
    <m/>
    <m/>
    <m/>
    <m/>
    <m/>
    <m/>
    <m/>
    <m/>
    <m/>
    <m/>
    <m/>
    <m/>
    <m/>
    <m/>
    <m/>
    <m/>
    <m/>
    <m/>
    <m/>
    <m/>
    <m/>
    <m/>
    <m/>
    <m/>
    <m/>
    <m/>
    <s v="PM"/>
    <n v="0"/>
    <n v="14.79"/>
  </r>
  <r>
    <x v="2"/>
    <x v="24"/>
    <x v="0"/>
    <x v="56"/>
    <m/>
    <m/>
    <m/>
    <m/>
    <m/>
    <m/>
    <m/>
    <m/>
    <m/>
    <m/>
    <m/>
    <m/>
    <m/>
    <m/>
    <m/>
    <m/>
    <m/>
    <m/>
    <m/>
    <m/>
    <m/>
    <m/>
    <m/>
    <m/>
    <m/>
    <m/>
    <m/>
    <s v="PM"/>
    <n v="0"/>
    <n v="17.91"/>
  </r>
  <r>
    <x v="2"/>
    <x v="24"/>
    <x v="0"/>
    <x v="57"/>
    <m/>
    <m/>
    <m/>
    <m/>
    <m/>
    <m/>
    <m/>
    <m/>
    <m/>
    <m/>
    <m/>
    <m/>
    <m/>
    <m/>
    <m/>
    <m/>
    <m/>
    <m/>
    <m/>
    <m/>
    <m/>
    <m/>
    <m/>
    <m/>
    <m/>
    <m/>
    <m/>
    <s v="PM"/>
    <n v="0"/>
    <n v="16.989999999999998"/>
  </r>
  <r>
    <x v="2"/>
    <x v="24"/>
    <x v="0"/>
    <x v="58"/>
    <m/>
    <m/>
    <m/>
    <m/>
    <m/>
    <m/>
    <m/>
    <m/>
    <m/>
    <m/>
    <m/>
    <m/>
    <m/>
    <m/>
    <m/>
    <m/>
    <m/>
    <m/>
    <m/>
    <m/>
    <m/>
    <m/>
    <m/>
    <m/>
    <m/>
    <m/>
    <m/>
    <s v="PM"/>
    <n v="0"/>
    <n v="1.66"/>
  </r>
  <r>
    <x v="2"/>
    <x v="24"/>
    <x v="0"/>
    <x v="59"/>
    <m/>
    <m/>
    <m/>
    <m/>
    <m/>
    <m/>
    <m/>
    <m/>
    <m/>
    <m/>
    <m/>
    <m/>
    <m/>
    <m/>
    <m/>
    <m/>
    <m/>
    <m/>
    <m/>
    <m/>
    <m/>
    <m/>
    <m/>
    <m/>
    <m/>
    <m/>
    <m/>
    <s v="PM"/>
    <n v="0"/>
    <n v="32.11"/>
  </r>
  <r>
    <x v="2"/>
    <x v="24"/>
    <x v="0"/>
    <x v="60"/>
    <m/>
    <m/>
    <m/>
    <m/>
    <m/>
    <m/>
    <m/>
    <m/>
    <m/>
    <m/>
    <m/>
    <m/>
    <m/>
    <m/>
    <m/>
    <m/>
    <m/>
    <m/>
    <m/>
    <m/>
    <m/>
    <m/>
    <m/>
    <m/>
    <m/>
    <m/>
    <m/>
    <s v="PM"/>
    <n v="0"/>
    <n v="19"/>
  </r>
  <r>
    <x v="2"/>
    <x v="24"/>
    <x v="0"/>
    <x v="61"/>
    <m/>
    <m/>
    <m/>
    <m/>
    <m/>
    <m/>
    <m/>
    <m/>
    <m/>
    <m/>
    <m/>
    <m/>
    <m/>
    <m/>
    <m/>
    <m/>
    <m/>
    <m/>
    <m/>
    <m/>
    <m/>
    <m/>
    <m/>
    <m/>
    <m/>
    <m/>
    <m/>
    <s v="PM"/>
    <n v="0"/>
    <n v="17.440000000000001"/>
  </r>
  <r>
    <x v="2"/>
    <x v="24"/>
    <x v="0"/>
    <x v="63"/>
    <m/>
    <m/>
    <m/>
    <m/>
    <m/>
    <m/>
    <m/>
    <m/>
    <m/>
    <m/>
    <m/>
    <m/>
    <m/>
    <m/>
    <m/>
    <m/>
    <m/>
    <m/>
    <m/>
    <m/>
    <m/>
    <m/>
    <m/>
    <m/>
    <m/>
    <m/>
    <m/>
    <s v="PM"/>
    <n v="0"/>
    <n v="22.09"/>
  </r>
  <r>
    <x v="2"/>
    <x v="26"/>
    <x v="1"/>
    <x v="41"/>
    <m/>
    <m/>
    <m/>
    <m/>
    <m/>
    <m/>
    <m/>
    <m/>
    <m/>
    <m/>
    <m/>
    <m/>
    <m/>
    <m/>
    <m/>
    <m/>
    <m/>
    <m/>
    <m/>
    <m/>
    <m/>
    <m/>
    <m/>
    <m/>
    <m/>
    <m/>
    <m/>
    <s v="PM"/>
    <n v="0"/>
    <n v="1.01"/>
  </r>
  <r>
    <x v="2"/>
    <x v="26"/>
    <x v="2"/>
    <x v="42"/>
    <m/>
    <m/>
    <m/>
    <m/>
    <m/>
    <m/>
    <m/>
    <m/>
    <m/>
    <m/>
    <m/>
    <m/>
    <m/>
    <m/>
    <m/>
    <m/>
    <m/>
    <m/>
    <m/>
    <m/>
    <m/>
    <m/>
    <m/>
    <m/>
    <m/>
    <m/>
    <m/>
    <s v="PM"/>
    <n v="0"/>
    <n v="10.119999999999999"/>
  </r>
  <r>
    <x v="2"/>
    <x v="26"/>
    <x v="2"/>
    <x v="44"/>
    <m/>
    <m/>
    <m/>
    <m/>
    <m/>
    <m/>
    <m/>
    <m/>
    <m/>
    <m/>
    <m/>
    <m/>
    <m/>
    <m/>
    <m/>
    <m/>
    <m/>
    <m/>
    <m/>
    <m/>
    <m/>
    <m/>
    <m/>
    <m/>
    <m/>
    <m/>
    <m/>
    <s v="PM"/>
    <n v="0"/>
    <n v="0.16"/>
  </r>
  <r>
    <x v="2"/>
    <x v="26"/>
    <x v="2"/>
    <x v="45"/>
    <m/>
    <m/>
    <m/>
    <m/>
    <m/>
    <m/>
    <m/>
    <m/>
    <m/>
    <m/>
    <m/>
    <m/>
    <m/>
    <m/>
    <m/>
    <m/>
    <m/>
    <m/>
    <m/>
    <m/>
    <m/>
    <m/>
    <m/>
    <m/>
    <m/>
    <m/>
    <m/>
    <s v="PM"/>
    <n v="0"/>
    <n v="0.31"/>
  </r>
  <r>
    <x v="2"/>
    <x v="26"/>
    <x v="6"/>
    <x v="46"/>
    <m/>
    <m/>
    <m/>
    <m/>
    <m/>
    <m/>
    <m/>
    <m/>
    <m/>
    <m/>
    <m/>
    <m/>
    <m/>
    <m/>
    <m/>
    <m/>
    <m/>
    <m/>
    <m/>
    <m/>
    <m/>
    <m/>
    <m/>
    <m/>
    <m/>
    <m/>
    <m/>
    <s v="PM"/>
    <n v="0"/>
    <n v="9.5"/>
  </r>
  <r>
    <x v="2"/>
    <x v="26"/>
    <x v="4"/>
    <x v="47"/>
    <m/>
    <m/>
    <m/>
    <m/>
    <m/>
    <m/>
    <m/>
    <m/>
    <m/>
    <m/>
    <m/>
    <m/>
    <m/>
    <m/>
    <m/>
    <m/>
    <m/>
    <m/>
    <m/>
    <m/>
    <m/>
    <m/>
    <m/>
    <m/>
    <m/>
    <m/>
    <m/>
    <s v="PM"/>
    <n v="0"/>
    <n v="22.42"/>
  </r>
  <r>
    <x v="2"/>
    <x v="26"/>
    <x v="4"/>
    <x v="48"/>
    <m/>
    <m/>
    <m/>
    <m/>
    <m/>
    <m/>
    <m/>
    <m/>
    <m/>
    <m/>
    <m/>
    <m/>
    <m/>
    <m/>
    <m/>
    <m/>
    <m/>
    <m/>
    <m/>
    <m/>
    <m/>
    <m/>
    <m/>
    <m/>
    <m/>
    <m/>
    <m/>
    <s v="PM"/>
    <n v="0"/>
    <n v="7.53"/>
  </r>
  <r>
    <x v="2"/>
    <x v="26"/>
    <x v="8"/>
    <x v="49"/>
    <m/>
    <m/>
    <m/>
    <m/>
    <m/>
    <m/>
    <m/>
    <m/>
    <m/>
    <m/>
    <m/>
    <m/>
    <m/>
    <m/>
    <m/>
    <m/>
    <m/>
    <m/>
    <m/>
    <m/>
    <m/>
    <m/>
    <m/>
    <m/>
    <m/>
    <m/>
    <m/>
    <s v="PM"/>
    <n v="0"/>
    <n v="4.63"/>
  </r>
  <r>
    <x v="2"/>
    <x v="26"/>
    <x v="8"/>
    <x v="50"/>
    <m/>
    <m/>
    <m/>
    <m/>
    <m/>
    <m/>
    <m/>
    <m/>
    <m/>
    <m/>
    <m/>
    <m/>
    <m/>
    <m/>
    <m/>
    <m/>
    <m/>
    <m/>
    <m/>
    <m/>
    <m/>
    <m/>
    <m/>
    <m/>
    <m/>
    <m/>
    <m/>
    <s v="PM"/>
    <n v="0"/>
    <n v="9.9700000000000006"/>
  </r>
  <r>
    <x v="2"/>
    <x v="26"/>
    <x v="4"/>
    <x v="53"/>
    <m/>
    <m/>
    <m/>
    <m/>
    <m/>
    <m/>
    <m/>
    <m/>
    <m/>
    <m/>
    <m/>
    <m/>
    <m/>
    <m/>
    <m/>
    <m/>
    <m/>
    <m/>
    <m/>
    <m/>
    <m/>
    <m/>
    <m/>
    <m/>
    <m/>
    <m/>
    <m/>
    <s v="PM"/>
    <n v="0"/>
    <n v="3.72"/>
  </r>
  <r>
    <x v="2"/>
    <x v="26"/>
    <x v="0"/>
    <x v="55"/>
    <m/>
    <m/>
    <m/>
    <m/>
    <m/>
    <m/>
    <m/>
    <m/>
    <m/>
    <m/>
    <m/>
    <m/>
    <m/>
    <m/>
    <m/>
    <m/>
    <m/>
    <m/>
    <m/>
    <m/>
    <m/>
    <m/>
    <m/>
    <m/>
    <m/>
    <m/>
    <m/>
    <s v="PM"/>
    <n v="0"/>
    <n v="5.26"/>
  </r>
  <r>
    <x v="2"/>
    <x v="26"/>
    <x v="0"/>
    <x v="56"/>
    <m/>
    <m/>
    <m/>
    <m/>
    <m/>
    <m/>
    <m/>
    <m/>
    <m/>
    <m/>
    <m/>
    <m/>
    <m/>
    <m/>
    <m/>
    <m/>
    <m/>
    <m/>
    <m/>
    <m/>
    <m/>
    <m/>
    <m/>
    <m/>
    <m/>
    <m/>
    <m/>
    <s v="PM"/>
    <n v="0"/>
    <n v="11.92"/>
  </r>
  <r>
    <x v="2"/>
    <x v="26"/>
    <x v="0"/>
    <x v="57"/>
    <m/>
    <m/>
    <m/>
    <m/>
    <m/>
    <m/>
    <m/>
    <m/>
    <m/>
    <m/>
    <m/>
    <m/>
    <m/>
    <m/>
    <m/>
    <m/>
    <m/>
    <m/>
    <m/>
    <m/>
    <m/>
    <m/>
    <m/>
    <m/>
    <m/>
    <m/>
    <m/>
    <s v="PM"/>
    <n v="0"/>
    <n v="24"/>
  </r>
  <r>
    <x v="2"/>
    <x v="26"/>
    <x v="0"/>
    <x v="58"/>
    <m/>
    <m/>
    <m/>
    <m/>
    <m/>
    <m/>
    <m/>
    <m/>
    <m/>
    <m/>
    <m/>
    <m/>
    <m/>
    <m/>
    <m/>
    <m/>
    <m/>
    <m/>
    <m/>
    <m/>
    <m/>
    <m/>
    <m/>
    <m/>
    <m/>
    <m/>
    <m/>
    <s v="PM"/>
    <n v="0"/>
    <n v="0.22"/>
  </r>
  <r>
    <x v="2"/>
    <x v="26"/>
    <x v="0"/>
    <x v="59"/>
    <m/>
    <m/>
    <m/>
    <m/>
    <m/>
    <m/>
    <m/>
    <m/>
    <m/>
    <m/>
    <m/>
    <m/>
    <m/>
    <m/>
    <m/>
    <m/>
    <m/>
    <m/>
    <m/>
    <m/>
    <m/>
    <m/>
    <m/>
    <m/>
    <m/>
    <m/>
    <m/>
    <s v="PM"/>
    <n v="0"/>
    <n v="4.45"/>
  </r>
  <r>
    <x v="2"/>
    <x v="26"/>
    <x v="0"/>
    <x v="60"/>
    <m/>
    <m/>
    <m/>
    <m/>
    <m/>
    <m/>
    <m/>
    <m/>
    <m/>
    <m/>
    <m/>
    <m/>
    <m/>
    <m/>
    <m/>
    <m/>
    <m/>
    <m/>
    <m/>
    <m/>
    <m/>
    <m/>
    <m/>
    <m/>
    <m/>
    <m/>
    <m/>
    <s v="PM"/>
    <n v="0"/>
    <n v="0.09"/>
  </r>
  <r>
    <x v="2"/>
    <x v="26"/>
    <x v="0"/>
    <x v="61"/>
    <m/>
    <m/>
    <m/>
    <m/>
    <m/>
    <m/>
    <m/>
    <m/>
    <m/>
    <m/>
    <m/>
    <m/>
    <m/>
    <m/>
    <m/>
    <m/>
    <m/>
    <m/>
    <m/>
    <m/>
    <m/>
    <m/>
    <m/>
    <m/>
    <m/>
    <m/>
    <m/>
    <s v="PM"/>
    <n v="0"/>
    <n v="0.51"/>
  </r>
  <r>
    <x v="2"/>
    <x v="28"/>
    <x v="1"/>
    <x v="41"/>
    <m/>
    <m/>
    <m/>
    <m/>
    <m/>
    <m/>
    <m/>
    <m/>
    <m/>
    <m/>
    <m/>
    <m/>
    <m/>
    <m/>
    <m/>
    <m/>
    <m/>
    <m/>
    <m/>
    <m/>
    <m/>
    <m/>
    <m/>
    <m/>
    <m/>
    <m/>
    <m/>
    <s v="PM"/>
    <n v="0"/>
    <n v="1.07"/>
  </r>
  <r>
    <x v="2"/>
    <x v="28"/>
    <x v="2"/>
    <x v="42"/>
    <m/>
    <m/>
    <m/>
    <m/>
    <m/>
    <m/>
    <m/>
    <m/>
    <m/>
    <m/>
    <m/>
    <m/>
    <m/>
    <m/>
    <m/>
    <m/>
    <m/>
    <m/>
    <m/>
    <m/>
    <m/>
    <m/>
    <m/>
    <m/>
    <m/>
    <m/>
    <m/>
    <s v="PM"/>
    <n v="0"/>
    <n v="10.07"/>
  </r>
  <r>
    <x v="2"/>
    <x v="28"/>
    <x v="2"/>
    <x v="43"/>
    <m/>
    <m/>
    <m/>
    <m/>
    <m/>
    <m/>
    <m/>
    <m/>
    <m/>
    <m/>
    <m/>
    <m/>
    <m/>
    <m/>
    <m/>
    <m/>
    <m/>
    <m/>
    <m/>
    <m/>
    <m/>
    <m/>
    <m/>
    <m/>
    <m/>
    <m/>
    <m/>
    <s v="PM"/>
    <n v="0"/>
    <n v="12.23"/>
  </r>
  <r>
    <x v="2"/>
    <x v="28"/>
    <x v="2"/>
    <x v="44"/>
    <m/>
    <m/>
    <m/>
    <m/>
    <m/>
    <m/>
    <m/>
    <m/>
    <m/>
    <m/>
    <m/>
    <m/>
    <m/>
    <m/>
    <m/>
    <m/>
    <m/>
    <m/>
    <m/>
    <m/>
    <m/>
    <m/>
    <m/>
    <m/>
    <m/>
    <m/>
    <m/>
    <s v="PM"/>
    <n v="0"/>
    <n v="0.23"/>
  </r>
  <r>
    <x v="2"/>
    <x v="28"/>
    <x v="2"/>
    <x v="45"/>
    <m/>
    <m/>
    <m/>
    <m/>
    <m/>
    <m/>
    <m/>
    <m/>
    <m/>
    <m/>
    <m/>
    <m/>
    <m/>
    <m/>
    <m/>
    <m/>
    <m/>
    <m/>
    <m/>
    <m/>
    <m/>
    <m/>
    <m/>
    <m/>
    <m/>
    <m/>
    <m/>
    <s v="PM"/>
    <n v="0"/>
    <n v="0.35"/>
  </r>
  <r>
    <x v="2"/>
    <x v="28"/>
    <x v="6"/>
    <x v="46"/>
    <m/>
    <m/>
    <m/>
    <m/>
    <m/>
    <m/>
    <m/>
    <m/>
    <m/>
    <m/>
    <m/>
    <m/>
    <m/>
    <m/>
    <m/>
    <m/>
    <m/>
    <m/>
    <m/>
    <m/>
    <m/>
    <m/>
    <m/>
    <m/>
    <m/>
    <m/>
    <m/>
    <s v="PM"/>
    <n v="0"/>
    <n v="5.18"/>
  </r>
  <r>
    <x v="2"/>
    <x v="28"/>
    <x v="4"/>
    <x v="47"/>
    <m/>
    <m/>
    <m/>
    <m/>
    <m/>
    <m/>
    <m/>
    <m/>
    <m/>
    <m/>
    <m/>
    <m/>
    <m/>
    <m/>
    <m/>
    <m/>
    <m/>
    <m/>
    <m/>
    <m/>
    <m/>
    <m/>
    <m/>
    <m/>
    <m/>
    <m/>
    <m/>
    <s v="PM"/>
    <n v="0"/>
    <n v="18.04"/>
  </r>
  <r>
    <x v="2"/>
    <x v="28"/>
    <x v="4"/>
    <x v="48"/>
    <m/>
    <m/>
    <m/>
    <m/>
    <m/>
    <m/>
    <m/>
    <m/>
    <m/>
    <m/>
    <m/>
    <m/>
    <m/>
    <m/>
    <m/>
    <m/>
    <m/>
    <m/>
    <m/>
    <m/>
    <m/>
    <m/>
    <m/>
    <m/>
    <m/>
    <m/>
    <m/>
    <s v="PM"/>
    <n v="0"/>
    <n v="1.39"/>
  </r>
  <r>
    <x v="2"/>
    <x v="28"/>
    <x v="8"/>
    <x v="50"/>
    <m/>
    <m/>
    <m/>
    <m/>
    <m/>
    <m/>
    <m/>
    <m/>
    <m/>
    <m/>
    <m/>
    <m/>
    <m/>
    <m/>
    <m/>
    <m/>
    <m/>
    <m/>
    <m/>
    <m/>
    <m/>
    <m/>
    <m/>
    <m/>
    <m/>
    <m/>
    <m/>
    <s v="PM"/>
    <n v="0"/>
    <n v="10.34"/>
  </r>
  <r>
    <x v="2"/>
    <x v="28"/>
    <x v="8"/>
    <x v="51"/>
    <m/>
    <m/>
    <m/>
    <m/>
    <m/>
    <m/>
    <m/>
    <m/>
    <m/>
    <m/>
    <m/>
    <m/>
    <m/>
    <m/>
    <m/>
    <m/>
    <m/>
    <m/>
    <m/>
    <m/>
    <m/>
    <m/>
    <m/>
    <m/>
    <m/>
    <m/>
    <m/>
    <s v="PM"/>
    <n v="0"/>
    <n v="0.04"/>
  </r>
  <r>
    <x v="2"/>
    <x v="28"/>
    <x v="8"/>
    <x v="52"/>
    <m/>
    <m/>
    <m/>
    <m/>
    <m/>
    <m/>
    <m/>
    <m/>
    <m/>
    <m/>
    <m/>
    <m/>
    <m/>
    <m/>
    <m/>
    <m/>
    <m/>
    <m/>
    <m/>
    <m/>
    <m/>
    <m/>
    <m/>
    <m/>
    <m/>
    <m/>
    <m/>
    <s v="PM"/>
    <n v="0"/>
    <n v="0.23"/>
  </r>
  <r>
    <x v="2"/>
    <x v="28"/>
    <x v="4"/>
    <x v="53"/>
    <m/>
    <m/>
    <m/>
    <m/>
    <m/>
    <m/>
    <m/>
    <m/>
    <m/>
    <m/>
    <m/>
    <m/>
    <m/>
    <m/>
    <m/>
    <m/>
    <m/>
    <m/>
    <m/>
    <m/>
    <m/>
    <m/>
    <m/>
    <m/>
    <m/>
    <m/>
    <m/>
    <s v="PM"/>
    <n v="0"/>
    <n v="0.61"/>
  </r>
  <r>
    <x v="2"/>
    <x v="28"/>
    <x v="0"/>
    <x v="54"/>
    <m/>
    <m/>
    <m/>
    <m/>
    <m/>
    <m/>
    <m/>
    <m/>
    <m/>
    <m/>
    <m/>
    <m/>
    <m/>
    <m/>
    <m/>
    <m/>
    <m/>
    <m/>
    <m/>
    <m/>
    <m/>
    <m/>
    <m/>
    <m/>
    <m/>
    <m/>
    <m/>
    <s v="PM"/>
    <n v="0"/>
    <n v="12"/>
  </r>
  <r>
    <x v="2"/>
    <x v="28"/>
    <x v="0"/>
    <x v="55"/>
    <m/>
    <m/>
    <m/>
    <m/>
    <m/>
    <m/>
    <m/>
    <m/>
    <m/>
    <m/>
    <m/>
    <m/>
    <m/>
    <m/>
    <m/>
    <m/>
    <m/>
    <m/>
    <m/>
    <m/>
    <m/>
    <m/>
    <m/>
    <m/>
    <m/>
    <m/>
    <m/>
    <s v="PM"/>
    <n v="0"/>
    <n v="6.89"/>
  </r>
  <r>
    <x v="2"/>
    <x v="28"/>
    <x v="0"/>
    <x v="56"/>
    <m/>
    <m/>
    <m/>
    <m/>
    <m/>
    <m/>
    <m/>
    <m/>
    <m/>
    <m/>
    <m/>
    <m/>
    <m/>
    <m/>
    <m/>
    <m/>
    <m/>
    <m/>
    <m/>
    <m/>
    <m/>
    <m/>
    <m/>
    <m/>
    <m/>
    <m/>
    <m/>
    <s v="PM"/>
    <n v="0"/>
    <n v="12"/>
  </r>
  <r>
    <x v="2"/>
    <x v="28"/>
    <x v="0"/>
    <x v="57"/>
    <m/>
    <m/>
    <m/>
    <m/>
    <m/>
    <m/>
    <m/>
    <m/>
    <m/>
    <m/>
    <m/>
    <m/>
    <m/>
    <m/>
    <m/>
    <m/>
    <m/>
    <m/>
    <m/>
    <m/>
    <m/>
    <m/>
    <m/>
    <m/>
    <m/>
    <m/>
    <m/>
    <s v="PM"/>
    <n v="0"/>
    <n v="12"/>
  </r>
  <r>
    <x v="2"/>
    <x v="28"/>
    <x v="0"/>
    <x v="58"/>
    <m/>
    <m/>
    <m/>
    <m/>
    <m/>
    <m/>
    <m/>
    <m/>
    <m/>
    <m/>
    <m/>
    <m/>
    <m/>
    <m/>
    <m/>
    <m/>
    <m/>
    <m/>
    <m/>
    <m/>
    <m/>
    <m/>
    <m/>
    <m/>
    <m/>
    <m/>
    <m/>
    <s v="PM"/>
    <n v="0"/>
    <n v="0.88"/>
  </r>
  <r>
    <x v="2"/>
    <x v="28"/>
    <x v="0"/>
    <x v="59"/>
    <m/>
    <m/>
    <m/>
    <m/>
    <m/>
    <m/>
    <m/>
    <m/>
    <m/>
    <m/>
    <m/>
    <m/>
    <m/>
    <m/>
    <m/>
    <m/>
    <m/>
    <m/>
    <m/>
    <m/>
    <m/>
    <m/>
    <m/>
    <m/>
    <m/>
    <m/>
    <m/>
    <s v="PM"/>
    <n v="0"/>
    <n v="0.33"/>
  </r>
  <r>
    <x v="2"/>
    <x v="28"/>
    <x v="0"/>
    <x v="60"/>
    <m/>
    <m/>
    <m/>
    <m/>
    <m/>
    <m/>
    <m/>
    <m/>
    <m/>
    <m/>
    <m/>
    <m/>
    <m/>
    <m/>
    <m/>
    <m/>
    <m/>
    <m/>
    <m/>
    <m/>
    <m/>
    <m/>
    <m/>
    <m/>
    <m/>
    <m/>
    <m/>
    <s v="PM"/>
    <n v="0"/>
    <n v="0.4"/>
  </r>
  <r>
    <x v="2"/>
    <x v="28"/>
    <x v="0"/>
    <x v="61"/>
    <m/>
    <m/>
    <m/>
    <m/>
    <m/>
    <m/>
    <m/>
    <m/>
    <m/>
    <m/>
    <m/>
    <m/>
    <m/>
    <m/>
    <m/>
    <m/>
    <m/>
    <m/>
    <m/>
    <m/>
    <m/>
    <m/>
    <m/>
    <m/>
    <m/>
    <m/>
    <m/>
    <s v="PM"/>
    <n v="0"/>
    <n v="3.72"/>
  </r>
  <r>
    <x v="2"/>
    <x v="28"/>
    <x v="0"/>
    <x v="63"/>
    <m/>
    <m/>
    <m/>
    <m/>
    <m/>
    <m/>
    <m/>
    <m/>
    <m/>
    <m/>
    <m/>
    <m/>
    <m/>
    <m/>
    <m/>
    <m/>
    <m/>
    <m/>
    <m/>
    <m/>
    <m/>
    <m/>
    <m/>
    <m/>
    <m/>
    <m/>
    <m/>
    <s v="PM"/>
    <n v="0"/>
    <n v="0.17"/>
  </r>
  <r>
    <x v="2"/>
    <x v="29"/>
    <x v="1"/>
    <x v="41"/>
    <m/>
    <m/>
    <m/>
    <m/>
    <m/>
    <m/>
    <m/>
    <m/>
    <m/>
    <m/>
    <m/>
    <m/>
    <m/>
    <m/>
    <m/>
    <m/>
    <m/>
    <m/>
    <m/>
    <m/>
    <m/>
    <m/>
    <m/>
    <m/>
    <m/>
    <m/>
    <m/>
    <s v="PM"/>
    <n v="0"/>
    <n v="12.52"/>
  </r>
  <r>
    <x v="2"/>
    <x v="29"/>
    <x v="2"/>
    <x v="42"/>
    <m/>
    <m/>
    <m/>
    <m/>
    <m/>
    <m/>
    <m/>
    <m/>
    <m/>
    <m/>
    <m/>
    <m/>
    <m/>
    <m/>
    <m/>
    <m/>
    <m/>
    <m/>
    <m/>
    <m/>
    <m/>
    <m/>
    <m/>
    <m/>
    <m/>
    <m/>
    <m/>
    <s v="PM"/>
    <n v="0"/>
    <n v="9.11"/>
  </r>
  <r>
    <x v="2"/>
    <x v="29"/>
    <x v="2"/>
    <x v="44"/>
    <m/>
    <m/>
    <m/>
    <m/>
    <m/>
    <m/>
    <m/>
    <m/>
    <m/>
    <m/>
    <m/>
    <m/>
    <m/>
    <m/>
    <m/>
    <m/>
    <m/>
    <m/>
    <m/>
    <m/>
    <m/>
    <m/>
    <m/>
    <m/>
    <m/>
    <m/>
    <m/>
    <s v="PM"/>
    <n v="0"/>
    <n v="1.57"/>
  </r>
  <r>
    <x v="2"/>
    <x v="29"/>
    <x v="2"/>
    <x v="45"/>
    <m/>
    <m/>
    <m/>
    <m/>
    <m/>
    <m/>
    <m/>
    <m/>
    <m/>
    <m/>
    <m/>
    <m/>
    <m/>
    <m/>
    <m/>
    <m/>
    <m/>
    <m/>
    <m/>
    <m/>
    <m/>
    <m/>
    <m/>
    <m/>
    <m/>
    <m/>
    <m/>
    <s v="PM"/>
    <n v="0"/>
    <n v="0.55000000000000004"/>
  </r>
  <r>
    <x v="2"/>
    <x v="29"/>
    <x v="6"/>
    <x v="46"/>
    <m/>
    <m/>
    <m/>
    <m/>
    <m/>
    <m/>
    <m/>
    <m/>
    <m/>
    <m/>
    <m/>
    <m/>
    <m/>
    <m/>
    <m/>
    <m/>
    <m/>
    <m/>
    <m/>
    <m/>
    <m/>
    <m/>
    <m/>
    <m/>
    <m/>
    <m/>
    <m/>
    <s v="PM"/>
    <n v="0"/>
    <n v="12.16"/>
  </r>
  <r>
    <x v="2"/>
    <x v="29"/>
    <x v="4"/>
    <x v="47"/>
    <m/>
    <m/>
    <m/>
    <m/>
    <m/>
    <m/>
    <m/>
    <m/>
    <m/>
    <m/>
    <m/>
    <m/>
    <m/>
    <m/>
    <m/>
    <m/>
    <m/>
    <m/>
    <m/>
    <m/>
    <m/>
    <m/>
    <m/>
    <m/>
    <m/>
    <m/>
    <m/>
    <s v="PM"/>
    <n v="0"/>
    <n v="8.69"/>
  </r>
  <r>
    <x v="2"/>
    <x v="29"/>
    <x v="4"/>
    <x v="48"/>
    <m/>
    <m/>
    <m/>
    <m/>
    <m/>
    <m/>
    <m/>
    <m/>
    <m/>
    <m/>
    <m/>
    <m/>
    <m/>
    <m/>
    <m/>
    <m/>
    <m/>
    <m/>
    <m/>
    <m/>
    <m/>
    <m/>
    <m/>
    <m/>
    <m/>
    <m/>
    <m/>
    <s v="PM"/>
    <n v="0"/>
    <n v="6.48"/>
  </r>
  <r>
    <x v="2"/>
    <x v="29"/>
    <x v="8"/>
    <x v="49"/>
    <m/>
    <m/>
    <m/>
    <m/>
    <m/>
    <m/>
    <m/>
    <m/>
    <m/>
    <m/>
    <m/>
    <m/>
    <m/>
    <m/>
    <m/>
    <m/>
    <m/>
    <m/>
    <m/>
    <m/>
    <m/>
    <m/>
    <m/>
    <m/>
    <m/>
    <m/>
    <m/>
    <s v="PM"/>
    <n v="0"/>
    <n v="0.01"/>
  </r>
  <r>
    <x v="2"/>
    <x v="29"/>
    <x v="8"/>
    <x v="50"/>
    <m/>
    <m/>
    <m/>
    <m/>
    <m/>
    <m/>
    <m/>
    <m/>
    <m/>
    <m/>
    <m/>
    <m/>
    <m/>
    <m/>
    <m/>
    <m/>
    <m/>
    <m/>
    <m/>
    <m/>
    <m/>
    <m/>
    <m/>
    <m/>
    <m/>
    <m/>
    <m/>
    <s v="PM"/>
    <n v="0"/>
    <n v="1.0900000000000001"/>
  </r>
  <r>
    <x v="2"/>
    <x v="29"/>
    <x v="4"/>
    <x v="53"/>
    <m/>
    <m/>
    <m/>
    <m/>
    <m/>
    <m/>
    <m/>
    <m/>
    <m/>
    <m/>
    <m/>
    <m/>
    <m/>
    <m/>
    <m/>
    <m/>
    <m/>
    <m/>
    <m/>
    <m/>
    <m/>
    <m/>
    <m/>
    <m/>
    <m/>
    <m/>
    <m/>
    <s v="PM"/>
    <n v="0"/>
    <n v="0.02"/>
  </r>
  <r>
    <x v="2"/>
    <x v="29"/>
    <x v="0"/>
    <x v="54"/>
    <m/>
    <m/>
    <m/>
    <m/>
    <m/>
    <m/>
    <m/>
    <m/>
    <m/>
    <m/>
    <m/>
    <m/>
    <m/>
    <m/>
    <m/>
    <m/>
    <m/>
    <m/>
    <m/>
    <m/>
    <m/>
    <m/>
    <m/>
    <m/>
    <m/>
    <m/>
    <m/>
    <s v="PM"/>
    <n v="0"/>
    <n v="3.34"/>
  </r>
  <r>
    <x v="2"/>
    <x v="29"/>
    <x v="0"/>
    <x v="55"/>
    <m/>
    <m/>
    <m/>
    <m/>
    <m/>
    <m/>
    <m/>
    <m/>
    <m/>
    <m/>
    <m/>
    <m/>
    <m/>
    <m/>
    <m/>
    <m/>
    <m/>
    <m/>
    <m/>
    <m/>
    <m/>
    <m/>
    <m/>
    <m/>
    <m/>
    <m/>
    <m/>
    <s v="PM"/>
    <n v="0"/>
    <n v="5.48"/>
  </r>
  <r>
    <x v="2"/>
    <x v="29"/>
    <x v="0"/>
    <x v="57"/>
    <m/>
    <m/>
    <m/>
    <m/>
    <m/>
    <m/>
    <m/>
    <m/>
    <m/>
    <m/>
    <m/>
    <m/>
    <m/>
    <m/>
    <m/>
    <m/>
    <m/>
    <m/>
    <m/>
    <m/>
    <m/>
    <m/>
    <m/>
    <m/>
    <m/>
    <m/>
    <m/>
    <s v="PM"/>
    <n v="0"/>
    <n v="24.7"/>
  </r>
  <r>
    <x v="2"/>
    <x v="29"/>
    <x v="0"/>
    <x v="58"/>
    <m/>
    <m/>
    <m/>
    <m/>
    <m/>
    <m/>
    <m/>
    <m/>
    <m/>
    <m/>
    <m/>
    <m/>
    <m/>
    <m/>
    <m/>
    <m/>
    <m/>
    <m/>
    <m/>
    <m/>
    <m/>
    <m/>
    <m/>
    <m/>
    <m/>
    <m/>
    <m/>
    <s v="PM"/>
    <n v="0"/>
    <n v="0.11"/>
  </r>
  <r>
    <x v="2"/>
    <x v="29"/>
    <x v="0"/>
    <x v="59"/>
    <m/>
    <m/>
    <m/>
    <m/>
    <m/>
    <m/>
    <m/>
    <m/>
    <m/>
    <m/>
    <m/>
    <m/>
    <m/>
    <m/>
    <m/>
    <m/>
    <m/>
    <m/>
    <m/>
    <m/>
    <m/>
    <m/>
    <m/>
    <m/>
    <m/>
    <m/>
    <m/>
    <s v="PM"/>
    <n v="0"/>
    <n v="2.27"/>
  </r>
  <r>
    <x v="2"/>
    <x v="29"/>
    <x v="0"/>
    <x v="61"/>
    <m/>
    <m/>
    <m/>
    <m/>
    <m/>
    <m/>
    <m/>
    <m/>
    <m/>
    <m/>
    <m/>
    <m/>
    <m/>
    <m/>
    <m/>
    <m/>
    <m/>
    <m/>
    <m/>
    <m/>
    <m/>
    <m/>
    <m/>
    <m/>
    <m/>
    <m/>
    <m/>
    <s v="PM"/>
    <n v="0"/>
    <n v="0.32"/>
  </r>
  <r>
    <x v="2"/>
    <x v="29"/>
    <x v="0"/>
    <x v="63"/>
    <m/>
    <m/>
    <m/>
    <m/>
    <m/>
    <m/>
    <m/>
    <m/>
    <m/>
    <m/>
    <m/>
    <m/>
    <m/>
    <m/>
    <m/>
    <m/>
    <m/>
    <m/>
    <m/>
    <m/>
    <m/>
    <m/>
    <m/>
    <m/>
    <m/>
    <m/>
    <m/>
    <s v="PM"/>
    <n v="0"/>
    <n v="1.1100000000000001"/>
  </r>
  <r>
    <x v="2"/>
    <x v="1"/>
    <x v="1"/>
    <x v="41"/>
    <m/>
    <m/>
    <m/>
    <m/>
    <m/>
    <m/>
    <m/>
    <m/>
    <m/>
    <m/>
    <m/>
    <m/>
    <m/>
    <m/>
    <m/>
    <m/>
    <m/>
    <m/>
    <m/>
    <m/>
    <m/>
    <m/>
    <m/>
    <m/>
    <m/>
    <m/>
    <m/>
    <s v="Protocol"/>
    <n v="0"/>
    <n v="64.12"/>
  </r>
  <r>
    <x v="2"/>
    <x v="1"/>
    <x v="2"/>
    <x v="42"/>
    <m/>
    <m/>
    <m/>
    <m/>
    <m/>
    <m/>
    <m/>
    <m/>
    <m/>
    <m/>
    <m/>
    <m/>
    <m/>
    <m/>
    <m/>
    <m/>
    <m/>
    <m/>
    <m/>
    <m/>
    <m/>
    <m/>
    <m/>
    <m/>
    <m/>
    <m/>
    <m/>
    <s v="Protocol"/>
    <n v="0"/>
    <n v="5.87"/>
  </r>
  <r>
    <x v="2"/>
    <x v="1"/>
    <x v="2"/>
    <x v="43"/>
    <m/>
    <m/>
    <m/>
    <m/>
    <m/>
    <m/>
    <m/>
    <m/>
    <m/>
    <m/>
    <m/>
    <m/>
    <m/>
    <m/>
    <m/>
    <m/>
    <m/>
    <m/>
    <m/>
    <m/>
    <m/>
    <m/>
    <m/>
    <m/>
    <m/>
    <m/>
    <m/>
    <s v="Protocol"/>
    <n v="0"/>
    <n v="5.09"/>
  </r>
  <r>
    <x v="2"/>
    <x v="1"/>
    <x v="2"/>
    <x v="44"/>
    <m/>
    <m/>
    <m/>
    <m/>
    <m/>
    <m/>
    <m/>
    <m/>
    <m/>
    <m/>
    <m/>
    <m/>
    <m/>
    <m/>
    <m/>
    <m/>
    <m/>
    <m/>
    <m/>
    <m/>
    <m/>
    <m/>
    <m/>
    <m/>
    <m/>
    <m/>
    <m/>
    <s v="Protocol"/>
    <n v="0"/>
    <n v="13.13"/>
  </r>
  <r>
    <x v="2"/>
    <x v="1"/>
    <x v="6"/>
    <x v="46"/>
    <m/>
    <m/>
    <m/>
    <m/>
    <m/>
    <m/>
    <m/>
    <m/>
    <m/>
    <m/>
    <m/>
    <m/>
    <m/>
    <m/>
    <m/>
    <m/>
    <m/>
    <m/>
    <m/>
    <m/>
    <m/>
    <m/>
    <m/>
    <m/>
    <m/>
    <m/>
    <m/>
    <s v="Protocol"/>
    <n v="0"/>
    <n v="18.43"/>
  </r>
  <r>
    <x v="2"/>
    <x v="1"/>
    <x v="4"/>
    <x v="48"/>
    <m/>
    <m/>
    <m/>
    <m/>
    <m/>
    <m/>
    <m/>
    <m/>
    <m/>
    <m/>
    <m/>
    <m/>
    <m/>
    <m/>
    <m/>
    <m/>
    <m/>
    <m/>
    <m/>
    <m/>
    <m/>
    <m/>
    <m/>
    <m/>
    <m/>
    <m/>
    <m/>
    <s v="Protocol"/>
    <n v="0"/>
    <n v="5.17"/>
  </r>
  <r>
    <x v="2"/>
    <x v="1"/>
    <x v="8"/>
    <x v="50"/>
    <m/>
    <m/>
    <m/>
    <m/>
    <m/>
    <m/>
    <m/>
    <m/>
    <m/>
    <m/>
    <m/>
    <m/>
    <m/>
    <m/>
    <m/>
    <m/>
    <m/>
    <m/>
    <m/>
    <m/>
    <m/>
    <m/>
    <m/>
    <m/>
    <m/>
    <m/>
    <m/>
    <s v="Protocol"/>
    <n v="0"/>
    <n v="4.75"/>
  </r>
  <r>
    <x v="2"/>
    <x v="1"/>
    <x v="8"/>
    <x v="51"/>
    <m/>
    <m/>
    <m/>
    <m/>
    <m/>
    <m/>
    <m/>
    <m/>
    <m/>
    <m/>
    <m/>
    <m/>
    <m/>
    <m/>
    <m/>
    <m/>
    <m/>
    <m/>
    <m/>
    <m/>
    <m/>
    <m/>
    <m/>
    <m/>
    <m/>
    <m/>
    <m/>
    <s v="Protocol"/>
    <n v="0"/>
    <n v="4.68"/>
  </r>
  <r>
    <x v="2"/>
    <x v="1"/>
    <x v="8"/>
    <x v="52"/>
    <m/>
    <m/>
    <m/>
    <m/>
    <m/>
    <m/>
    <m/>
    <m/>
    <m/>
    <m/>
    <m/>
    <m/>
    <m/>
    <m/>
    <m/>
    <m/>
    <m/>
    <m/>
    <m/>
    <m/>
    <m/>
    <m/>
    <m/>
    <m/>
    <m/>
    <m/>
    <m/>
    <s v="Protocol"/>
    <n v="0"/>
    <n v="4.58"/>
  </r>
  <r>
    <x v="2"/>
    <x v="1"/>
    <x v="4"/>
    <x v="53"/>
    <m/>
    <m/>
    <m/>
    <m/>
    <m/>
    <m/>
    <m/>
    <m/>
    <m/>
    <m/>
    <m/>
    <m/>
    <m/>
    <m/>
    <m/>
    <m/>
    <m/>
    <m/>
    <m/>
    <m/>
    <m/>
    <m/>
    <m/>
    <m/>
    <m/>
    <m/>
    <m/>
    <s v="Protocol"/>
    <n v="0"/>
    <n v="3.62"/>
  </r>
  <r>
    <x v="2"/>
    <x v="1"/>
    <x v="0"/>
    <x v="59"/>
    <m/>
    <m/>
    <m/>
    <m/>
    <m/>
    <m/>
    <m/>
    <m/>
    <m/>
    <m/>
    <m/>
    <m/>
    <m/>
    <m/>
    <m/>
    <m/>
    <m/>
    <m/>
    <m/>
    <m/>
    <m/>
    <m/>
    <m/>
    <m/>
    <m/>
    <m/>
    <m/>
    <s v="Protocol"/>
    <n v="0"/>
    <n v="64.31"/>
  </r>
  <r>
    <x v="2"/>
    <x v="1"/>
    <x v="0"/>
    <x v="61"/>
    <m/>
    <m/>
    <m/>
    <m/>
    <m/>
    <m/>
    <m/>
    <m/>
    <m/>
    <m/>
    <m/>
    <m/>
    <m/>
    <m/>
    <m/>
    <m/>
    <m/>
    <m/>
    <m/>
    <m/>
    <m/>
    <m/>
    <m/>
    <m/>
    <m/>
    <m/>
    <m/>
    <s v="Protocol"/>
    <n v="0"/>
    <n v="9.36"/>
  </r>
  <r>
    <x v="2"/>
    <x v="2"/>
    <x v="2"/>
    <x v="42"/>
    <m/>
    <m/>
    <m/>
    <m/>
    <m/>
    <m/>
    <m/>
    <m/>
    <m/>
    <m/>
    <m/>
    <m/>
    <m/>
    <m/>
    <m/>
    <m/>
    <m/>
    <m/>
    <m/>
    <m/>
    <m/>
    <m/>
    <m/>
    <m/>
    <m/>
    <m/>
    <m/>
    <s v="Protocol"/>
    <n v="0"/>
    <n v="0.9"/>
  </r>
  <r>
    <x v="2"/>
    <x v="2"/>
    <x v="2"/>
    <x v="43"/>
    <m/>
    <m/>
    <m/>
    <m/>
    <m/>
    <m/>
    <m/>
    <m/>
    <m/>
    <m/>
    <m/>
    <m/>
    <m/>
    <m/>
    <m/>
    <m/>
    <m/>
    <m/>
    <m/>
    <m/>
    <m/>
    <m/>
    <m/>
    <m/>
    <m/>
    <m/>
    <m/>
    <s v="Protocol"/>
    <n v="0"/>
    <n v="3.36"/>
  </r>
  <r>
    <x v="2"/>
    <x v="2"/>
    <x v="2"/>
    <x v="44"/>
    <m/>
    <m/>
    <m/>
    <m/>
    <m/>
    <m/>
    <m/>
    <m/>
    <m/>
    <m/>
    <m/>
    <m/>
    <m/>
    <m/>
    <m/>
    <m/>
    <m/>
    <m/>
    <m/>
    <m/>
    <m/>
    <m/>
    <m/>
    <m/>
    <m/>
    <m/>
    <m/>
    <s v="Protocol"/>
    <n v="0"/>
    <n v="9.5"/>
  </r>
  <r>
    <x v="2"/>
    <x v="2"/>
    <x v="2"/>
    <x v="45"/>
    <m/>
    <m/>
    <m/>
    <m/>
    <m/>
    <m/>
    <m/>
    <m/>
    <m/>
    <m/>
    <m/>
    <m/>
    <m/>
    <m/>
    <m/>
    <m/>
    <m/>
    <m/>
    <m/>
    <m/>
    <m/>
    <m/>
    <m/>
    <m/>
    <m/>
    <m/>
    <m/>
    <s v="Protocol"/>
    <n v="0"/>
    <n v="33.51"/>
  </r>
  <r>
    <x v="2"/>
    <x v="2"/>
    <x v="4"/>
    <x v="47"/>
    <m/>
    <m/>
    <m/>
    <m/>
    <m/>
    <m/>
    <m/>
    <m/>
    <m/>
    <m/>
    <m/>
    <m/>
    <m/>
    <m/>
    <m/>
    <m/>
    <m/>
    <m/>
    <m/>
    <m/>
    <m/>
    <m/>
    <m/>
    <m/>
    <m/>
    <m/>
    <m/>
    <s v="Protocol"/>
    <n v="0"/>
    <n v="2.79"/>
  </r>
  <r>
    <x v="2"/>
    <x v="2"/>
    <x v="4"/>
    <x v="48"/>
    <m/>
    <m/>
    <m/>
    <m/>
    <m/>
    <m/>
    <m/>
    <m/>
    <m/>
    <m/>
    <m/>
    <m/>
    <m/>
    <m/>
    <m/>
    <m/>
    <m/>
    <m/>
    <m/>
    <m/>
    <m/>
    <m/>
    <m/>
    <m/>
    <m/>
    <m/>
    <m/>
    <s v="Protocol"/>
    <n v="0"/>
    <n v="1.47"/>
  </r>
  <r>
    <x v="2"/>
    <x v="2"/>
    <x v="0"/>
    <x v="58"/>
    <m/>
    <m/>
    <m/>
    <m/>
    <m/>
    <m/>
    <m/>
    <m/>
    <m/>
    <m/>
    <m/>
    <m/>
    <m/>
    <m/>
    <m/>
    <m/>
    <m/>
    <m/>
    <m/>
    <m/>
    <m/>
    <m/>
    <m/>
    <m/>
    <m/>
    <m/>
    <m/>
    <s v="Protocol"/>
    <n v="0"/>
    <n v="31.26"/>
  </r>
  <r>
    <x v="2"/>
    <x v="2"/>
    <x v="0"/>
    <x v="59"/>
    <m/>
    <m/>
    <m/>
    <m/>
    <m/>
    <m/>
    <m/>
    <m/>
    <m/>
    <m/>
    <m/>
    <m/>
    <m/>
    <m/>
    <m/>
    <m/>
    <m/>
    <m/>
    <m/>
    <m/>
    <m/>
    <m/>
    <m/>
    <m/>
    <m/>
    <m/>
    <m/>
    <s v="Protocol"/>
    <n v="0"/>
    <n v="12"/>
  </r>
  <r>
    <x v="2"/>
    <x v="4"/>
    <x v="2"/>
    <x v="43"/>
    <m/>
    <m/>
    <m/>
    <m/>
    <m/>
    <m/>
    <m/>
    <m/>
    <m/>
    <m/>
    <m/>
    <m/>
    <m/>
    <m/>
    <m/>
    <m/>
    <m/>
    <m/>
    <m/>
    <m/>
    <m/>
    <m/>
    <m/>
    <m/>
    <m/>
    <m/>
    <m/>
    <s v="Protocol"/>
    <n v="0"/>
    <n v="2.0099999999999998"/>
  </r>
  <r>
    <x v="2"/>
    <x v="4"/>
    <x v="2"/>
    <x v="44"/>
    <m/>
    <m/>
    <m/>
    <m/>
    <m/>
    <m/>
    <m/>
    <m/>
    <m/>
    <m/>
    <m/>
    <m/>
    <m/>
    <m/>
    <m/>
    <m/>
    <m/>
    <m/>
    <m/>
    <m/>
    <m/>
    <m/>
    <m/>
    <m/>
    <m/>
    <m/>
    <m/>
    <s v="Protocol"/>
    <n v="0"/>
    <n v="0.12"/>
  </r>
  <r>
    <x v="2"/>
    <x v="4"/>
    <x v="4"/>
    <x v="47"/>
    <m/>
    <m/>
    <m/>
    <m/>
    <m/>
    <m/>
    <m/>
    <m/>
    <m/>
    <m/>
    <m/>
    <m/>
    <m/>
    <m/>
    <m/>
    <m/>
    <m/>
    <m/>
    <m/>
    <m/>
    <m/>
    <m/>
    <m/>
    <m/>
    <m/>
    <m/>
    <m/>
    <s v="Protocol"/>
    <n v="0"/>
    <n v="2.19"/>
  </r>
  <r>
    <x v="2"/>
    <x v="4"/>
    <x v="8"/>
    <x v="50"/>
    <m/>
    <m/>
    <m/>
    <m/>
    <m/>
    <m/>
    <m/>
    <m/>
    <m/>
    <m/>
    <m/>
    <m/>
    <m/>
    <m/>
    <m/>
    <m/>
    <m/>
    <m/>
    <m/>
    <m/>
    <m/>
    <m/>
    <m/>
    <m/>
    <m/>
    <m/>
    <m/>
    <s v="Protocol"/>
    <n v="0"/>
    <n v="8.86"/>
  </r>
  <r>
    <x v="2"/>
    <x v="4"/>
    <x v="8"/>
    <x v="51"/>
    <m/>
    <m/>
    <m/>
    <m/>
    <m/>
    <m/>
    <m/>
    <m/>
    <m/>
    <m/>
    <m/>
    <m/>
    <m/>
    <m/>
    <m/>
    <m/>
    <m/>
    <m/>
    <m/>
    <m/>
    <m/>
    <m/>
    <m/>
    <m/>
    <m/>
    <m/>
    <m/>
    <s v="Protocol"/>
    <n v="0"/>
    <n v="12"/>
  </r>
  <r>
    <x v="2"/>
    <x v="4"/>
    <x v="8"/>
    <x v="52"/>
    <m/>
    <m/>
    <m/>
    <m/>
    <m/>
    <m/>
    <m/>
    <m/>
    <m/>
    <m/>
    <m/>
    <m/>
    <m/>
    <m/>
    <m/>
    <m/>
    <m/>
    <m/>
    <m/>
    <m/>
    <m/>
    <m/>
    <m/>
    <m/>
    <m/>
    <m/>
    <m/>
    <s v="Protocol"/>
    <n v="0"/>
    <n v="8.0399999999999991"/>
  </r>
  <r>
    <x v="2"/>
    <x v="4"/>
    <x v="0"/>
    <x v="61"/>
    <m/>
    <m/>
    <m/>
    <m/>
    <m/>
    <m/>
    <m/>
    <m/>
    <m/>
    <m/>
    <m/>
    <m/>
    <m/>
    <m/>
    <m/>
    <m/>
    <m/>
    <m/>
    <m/>
    <m/>
    <m/>
    <m/>
    <m/>
    <m/>
    <m/>
    <m/>
    <m/>
    <s v="Protocol"/>
    <n v="0"/>
    <n v="6.37"/>
  </r>
  <r>
    <x v="2"/>
    <x v="4"/>
    <x v="0"/>
    <x v="63"/>
    <m/>
    <m/>
    <m/>
    <m/>
    <m/>
    <m/>
    <m/>
    <m/>
    <m/>
    <m/>
    <m/>
    <m/>
    <m/>
    <m/>
    <m/>
    <m/>
    <m/>
    <m/>
    <m/>
    <m/>
    <m/>
    <m/>
    <m/>
    <m/>
    <m/>
    <m/>
    <m/>
    <s v="Protocol"/>
    <n v="0"/>
    <n v="0"/>
  </r>
  <r>
    <x v="2"/>
    <x v="6"/>
    <x v="2"/>
    <x v="42"/>
    <m/>
    <m/>
    <m/>
    <m/>
    <m/>
    <m/>
    <m/>
    <m/>
    <m/>
    <m/>
    <m/>
    <m/>
    <m/>
    <m/>
    <m/>
    <m/>
    <m/>
    <m/>
    <m/>
    <m/>
    <m/>
    <m/>
    <m/>
    <m/>
    <m/>
    <m/>
    <m/>
    <s v="Protocol"/>
    <n v="0"/>
    <n v="4.28"/>
  </r>
  <r>
    <x v="2"/>
    <x v="6"/>
    <x v="2"/>
    <x v="43"/>
    <m/>
    <m/>
    <m/>
    <m/>
    <m/>
    <m/>
    <m/>
    <m/>
    <m/>
    <m/>
    <m/>
    <m/>
    <m/>
    <m/>
    <m/>
    <m/>
    <m/>
    <m/>
    <m/>
    <m/>
    <m/>
    <m/>
    <m/>
    <m/>
    <m/>
    <m/>
    <m/>
    <s v="Protocol"/>
    <n v="0"/>
    <n v="416.2"/>
  </r>
  <r>
    <x v="2"/>
    <x v="6"/>
    <x v="2"/>
    <x v="44"/>
    <m/>
    <m/>
    <m/>
    <m/>
    <m/>
    <m/>
    <m/>
    <m/>
    <m/>
    <m/>
    <m/>
    <m/>
    <m/>
    <m/>
    <m/>
    <m/>
    <m/>
    <m/>
    <m/>
    <m/>
    <m/>
    <m/>
    <m/>
    <m/>
    <m/>
    <m/>
    <m/>
    <s v="Protocol"/>
    <n v="0"/>
    <n v="3.02"/>
  </r>
  <r>
    <x v="2"/>
    <x v="6"/>
    <x v="6"/>
    <x v="46"/>
    <m/>
    <m/>
    <m/>
    <m/>
    <m/>
    <m/>
    <m/>
    <m/>
    <m/>
    <m/>
    <m/>
    <m/>
    <m/>
    <m/>
    <m/>
    <m/>
    <m/>
    <m/>
    <m/>
    <m/>
    <m/>
    <m/>
    <m/>
    <m/>
    <m/>
    <m/>
    <m/>
    <s v="Protocol"/>
    <n v="0"/>
    <n v="2.83"/>
  </r>
  <r>
    <x v="2"/>
    <x v="6"/>
    <x v="4"/>
    <x v="47"/>
    <m/>
    <m/>
    <m/>
    <m/>
    <m/>
    <m/>
    <m/>
    <m/>
    <m/>
    <m/>
    <m/>
    <m/>
    <m/>
    <m/>
    <m/>
    <m/>
    <m/>
    <m/>
    <m/>
    <m/>
    <m/>
    <m/>
    <m/>
    <m/>
    <m/>
    <m/>
    <m/>
    <s v="Protocol"/>
    <n v="0"/>
    <n v="8.83"/>
  </r>
  <r>
    <x v="2"/>
    <x v="6"/>
    <x v="4"/>
    <x v="53"/>
    <m/>
    <m/>
    <m/>
    <m/>
    <m/>
    <m/>
    <m/>
    <m/>
    <m/>
    <m/>
    <m/>
    <m/>
    <m/>
    <m/>
    <m/>
    <m/>
    <m/>
    <m/>
    <m/>
    <m/>
    <m/>
    <m/>
    <m/>
    <m/>
    <m/>
    <m/>
    <m/>
    <s v="Protocol"/>
    <n v="0"/>
    <n v="6.45"/>
  </r>
  <r>
    <x v="2"/>
    <x v="6"/>
    <x v="0"/>
    <x v="58"/>
    <m/>
    <m/>
    <m/>
    <m/>
    <m/>
    <m/>
    <m/>
    <m/>
    <m/>
    <m/>
    <m/>
    <m/>
    <m/>
    <m/>
    <m/>
    <m/>
    <m/>
    <m/>
    <m/>
    <m/>
    <m/>
    <m/>
    <m/>
    <m/>
    <m/>
    <m/>
    <m/>
    <s v="Protocol"/>
    <n v="0"/>
    <n v="25.66"/>
  </r>
  <r>
    <x v="2"/>
    <x v="8"/>
    <x v="1"/>
    <x v="41"/>
    <m/>
    <m/>
    <m/>
    <m/>
    <m/>
    <m/>
    <m/>
    <m/>
    <m/>
    <m/>
    <m/>
    <m/>
    <m/>
    <m/>
    <m/>
    <m/>
    <m/>
    <m/>
    <m/>
    <m/>
    <m/>
    <m/>
    <m/>
    <m/>
    <m/>
    <m/>
    <m/>
    <s v="Protocol"/>
    <n v="0"/>
    <n v="0.15"/>
  </r>
  <r>
    <x v="2"/>
    <x v="8"/>
    <x v="2"/>
    <x v="42"/>
    <m/>
    <m/>
    <m/>
    <m/>
    <m/>
    <m/>
    <m/>
    <m/>
    <m/>
    <m/>
    <m/>
    <m/>
    <m/>
    <m/>
    <m/>
    <m/>
    <m/>
    <m/>
    <m/>
    <m/>
    <m/>
    <m/>
    <m/>
    <m/>
    <m/>
    <m/>
    <m/>
    <s v="Protocol"/>
    <n v="0"/>
    <n v="2.4"/>
  </r>
  <r>
    <x v="2"/>
    <x v="8"/>
    <x v="2"/>
    <x v="43"/>
    <m/>
    <m/>
    <m/>
    <m/>
    <m/>
    <m/>
    <m/>
    <m/>
    <m/>
    <m/>
    <m/>
    <m/>
    <m/>
    <m/>
    <m/>
    <m/>
    <m/>
    <m/>
    <m/>
    <m/>
    <m/>
    <m/>
    <m/>
    <m/>
    <m/>
    <m/>
    <m/>
    <s v="Protocol"/>
    <n v="0"/>
    <n v="3"/>
  </r>
  <r>
    <x v="2"/>
    <x v="8"/>
    <x v="2"/>
    <x v="44"/>
    <m/>
    <m/>
    <m/>
    <m/>
    <m/>
    <m/>
    <m/>
    <m/>
    <m/>
    <m/>
    <m/>
    <m/>
    <m/>
    <m/>
    <m/>
    <m/>
    <m/>
    <m/>
    <m/>
    <m/>
    <m/>
    <m/>
    <m/>
    <m/>
    <m/>
    <m/>
    <m/>
    <s v="Protocol"/>
    <n v="0"/>
    <n v="1.92"/>
  </r>
  <r>
    <x v="2"/>
    <x v="8"/>
    <x v="2"/>
    <x v="45"/>
    <m/>
    <m/>
    <m/>
    <m/>
    <m/>
    <m/>
    <m/>
    <m/>
    <m/>
    <m/>
    <m/>
    <m/>
    <m/>
    <m/>
    <m/>
    <m/>
    <m/>
    <m/>
    <m/>
    <m/>
    <m/>
    <m/>
    <m/>
    <m/>
    <m/>
    <m/>
    <m/>
    <s v="Protocol"/>
    <n v="0"/>
    <n v="4.26"/>
  </r>
  <r>
    <x v="2"/>
    <x v="8"/>
    <x v="6"/>
    <x v="46"/>
    <m/>
    <m/>
    <m/>
    <m/>
    <m/>
    <m/>
    <m/>
    <m/>
    <m/>
    <m/>
    <m/>
    <m/>
    <m/>
    <m/>
    <m/>
    <m/>
    <m/>
    <m/>
    <m/>
    <m/>
    <m/>
    <m/>
    <m/>
    <m/>
    <m/>
    <m/>
    <m/>
    <s v="Protocol"/>
    <n v="0"/>
    <n v="29.29"/>
  </r>
  <r>
    <x v="2"/>
    <x v="8"/>
    <x v="4"/>
    <x v="47"/>
    <m/>
    <m/>
    <m/>
    <m/>
    <m/>
    <m/>
    <m/>
    <m/>
    <m/>
    <m/>
    <m/>
    <m/>
    <m/>
    <m/>
    <m/>
    <m/>
    <m/>
    <m/>
    <m/>
    <m/>
    <m/>
    <m/>
    <m/>
    <m/>
    <m/>
    <m/>
    <m/>
    <s v="Protocol"/>
    <n v="0"/>
    <n v="35.35"/>
  </r>
  <r>
    <x v="2"/>
    <x v="8"/>
    <x v="4"/>
    <x v="48"/>
    <m/>
    <m/>
    <m/>
    <m/>
    <m/>
    <m/>
    <m/>
    <m/>
    <m/>
    <m/>
    <m/>
    <m/>
    <m/>
    <m/>
    <m/>
    <m/>
    <m/>
    <m/>
    <m/>
    <m/>
    <m/>
    <m/>
    <m/>
    <m/>
    <m/>
    <m/>
    <m/>
    <s v="Protocol"/>
    <n v="0"/>
    <n v="32.409999999999997"/>
  </r>
  <r>
    <x v="2"/>
    <x v="8"/>
    <x v="8"/>
    <x v="50"/>
    <m/>
    <m/>
    <m/>
    <m/>
    <m/>
    <m/>
    <m/>
    <m/>
    <m/>
    <m/>
    <m/>
    <m/>
    <m/>
    <m/>
    <m/>
    <m/>
    <m/>
    <m/>
    <m/>
    <m/>
    <m/>
    <m/>
    <m/>
    <m/>
    <m/>
    <m/>
    <m/>
    <s v="Protocol"/>
    <n v="0"/>
    <n v="22.9"/>
  </r>
  <r>
    <x v="2"/>
    <x v="8"/>
    <x v="8"/>
    <x v="51"/>
    <m/>
    <m/>
    <m/>
    <m/>
    <m/>
    <m/>
    <m/>
    <m/>
    <m/>
    <m/>
    <m/>
    <m/>
    <m/>
    <m/>
    <m/>
    <m/>
    <m/>
    <m/>
    <m/>
    <m/>
    <m/>
    <m/>
    <m/>
    <m/>
    <m/>
    <m/>
    <m/>
    <s v="Protocol"/>
    <n v="0"/>
    <n v="11.01"/>
  </r>
  <r>
    <x v="2"/>
    <x v="8"/>
    <x v="8"/>
    <x v="52"/>
    <m/>
    <m/>
    <m/>
    <m/>
    <m/>
    <m/>
    <m/>
    <m/>
    <m/>
    <m/>
    <m/>
    <m/>
    <m/>
    <m/>
    <m/>
    <m/>
    <m/>
    <m/>
    <m/>
    <m/>
    <m/>
    <m/>
    <m/>
    <m/>
    <m/>
    <m/>
    <m/>
    <s v="Protocol"/>
    <n v="0"/>
    <n v="48"/>
  </r>
  <r>
    <x v="2"/>
    <x v="8"/>
    <x v="0"/>
    <x v="59"/>
    <m/>
    <m/>
    <m/>
    <m/>
    <m/>
    <m/>
    <m/>
    <m/>
    <m/>
    <m/>
    <m/>
    <m/>
    <m/>
    <m/>
    <m/>
    <m/>
    <m/>
    <m/>
    <m/>
    <m/>
    <m/>
    <m/>
    <m/>
    <m/>
    <m/>
    <m/>
    <m/>
    <s v="Protocol"/>
    <n v="0"/>
    <n v="90.74"/>
  </r>
  <r>
    <x v="2"/>
    <x v="8"/>
    <x v="0"/>
    <x v="61"/>
    <m/>
    <m/>
    <m/>
    <m/>
    <m/>
    <m/>
    <m/>
    <m/>
    <m/>
    <m/>
    <m/>
    <m/>
    <m/>
    <m/>
    <m/>
    <m/>
    <m/>
    <m/>
    <m/>
    <m/>
    <m/>
    <m/>
    <m/>
    <m/>
    <m/>
    <m/>
    <m/>
    <s v="Protocol"/>
    <n v="0"/>
    <n v="6.22"/>
  </r>
  <r>
    <x v="2"/>
    <x v="9"/>
    <x v="2"/>
    <x v="42"/>
    <m/>
    <m/>
    <m/>
    <m/>
    <m/>
    <m/>
    <m/>
    <m/>
    <m/>
    <m/>
    <m/>
    <m/>
    <m/>
    <m/>
    <m/>
    <m/>
    <m/>
    <m/>
    <m/>
    <m/>
    <m/>
    <m/>
    <m/>
    <m/>
    <m/>
    <m/>
    <m/>
    <s v="Protocol"/>
    <n v="0"/>
    <n v="0.04"/>
  </r>
  <r>
    <x v="2"/>
    <x v="9"/>
    <x v="2"/>
    <x v="43"/>
    <m/>
    <m/>
    <m/>
    <m/>
    <m/>
    <m/>
    <m/>
    <m/>
    <m/>
    <m/>
    <m/>
    <m/>
    <m/>
    <m/>
    <m/>
    <m/>
    <m/>
    <m/>
    <m/>
    <m/>
    <m/>
    <m/>
    <m/>
    <m/>
    <m/>
    <m/>
    <m/>
    <s v="Protocol"/>
    <n v="0"/>
    <n v="5.95"/>
  </r>
  <r>
    <x v="2"/>
    <x v="9"/>
    <x v="2"/>
    <x v="44"/>
    <m/>
    <m/>
    <m/>
    <m/>
    <m/>
    <m/>
    <m/>
    <m/>
    <m/>
    <m/>
    <m/>
    <m/>
    <m/>
    <m/>
    <m/>
    <m/>
    <m/>
    <m/>
    <m/>
    <m/>
    <m/>
    <m/>
    <m/>
    <m/>
    <m/>
    <m/>
    <m/>
    <s v="Protocol"/>
    <n v="0"/>
    <n v="0.04"/>
  </r>
  <r>
    <x v="2"/>
    <x v="9"/>
    <x v="2"/>
    <x v="45"/>
    <m/>
    <m/>
    <m/>
    <m/>
    <m/>
    <m/>
    <m/>
    <m/>
    <m/>
    <m/>
    <m/>
    <m/>
    <m/>
    <m/>
    <m/>
    <m/>
    <m/>
    <m/>
    <m/>
    <m/>
    <m/>
    <m/>
    <m/>
    <m/>
    <m/>
    <m/>
    <m/>
    <s v="Protocol"/>
    <n v="0"/>
    <n v="302.08"/>
  </r>
  <r>
    <x v="2"/>
    <x v="9"/>
    <x v="6"/>
    <x v="46"/>
    <m/>
    <m/>
    <m/>
    <m/>
    <m/>
    <m/>
    <m/>
    <m/>
    <m/>
    <m/>
    <m/>
    <m/>
    <m/>
    <m/>
    <m/>
    <m/>
    <m/>
    <m/>
    <m/>
    <m/>
    <m/>
    <m/>
    <m/>
    <m/>
    <m/>
    <m/>
    <m/>
    <s v="Protocol"/>
    <n v="0"/>
    <n v="14.42"/>
  </r>
  <r>
    <x v="2"/>
    <x v="9"/>
    <x v="4"/>
    <x v="47"/>
    <m/>
    <m/>
    <m/>
    <m/>
    <m/>
    <m/>
    <m/>
    <m/>
    <m/>
    <m/>
    <m/>
    <m/>
    <m/>
    <m/>
    <m/>
    <m/>
    <m/>
    <m/>
    <m/>
    <m/>
    <m/>
    <m/>
    <m/>
    <m/>
    <m/>
    <m/>
    <m/>
    <s v="Protocol"/>
    <n v="0"/>
    <n v="9.7899999999999991"/>
  </r>
  <r>
    <x v="2"/>
    <x v="9"/>
    <x v="4"/>
    <x v="48"/>
    <m/>
    <m/>
    <m/>
    <m/>
    <m/>
    <m/>
    <m/>
    <m/>
    <m/>
    <m/>
    <m/>
    <m/>
    <m/>
    <m/>
    <m/>
    <m/>
    <m/>
    <m/>
    <m/>
    <m/>
    <m/>
    <m/>
    <m/>
    <m/>
    <m/>
    <m/>
    <m/>
    <s v="Protocol"/>
    <n v="0"/>
    <n v="20.67"/>
  </r>
  <r>
    <x v="2"/>
    <x v="11"/>
    <x v="2"/>
    <x v="44"/>
    <m/>
    <m/>
    <m/>
    <m/>
    <m/>
    <m/>
    <m/>
    <m/>
    <m/>
    <m/>
    <m/>
    <m/>
    <m/>
    <m/>
    <m/>
    <m/>
    <m/>
    <m/>
    <m/>
    <m/>
    <m/>
    <m/>
    <m/>
    <m/>
    <m/>
    <m/>
    <m/>
    <s v="Protocol"/>
    <n v="0"/>
    <n v="3.6"/>
  </r>
  <r>
    <x v="2"/>
    <x v="11"/>
    <x v="2"/>
    <x v="45"/>
    <m/>
    <m/>
    <m/>
    <m/>
    <m/>
    <m/>
    <m/>
    <m/>
    <m/>
    <m/>
    <m/>
    <m/>
    <m/>
    <m/>
    <m/>
    <m/>
    <m/>
    <m/>
    <m/>
    <m/>
    <m/>
    <m/>
    <m/>
    <m/>
    <m/>
    <m/>
    <m/>
    <s v="Protocol"/>
    <n v="0"/>
    <n v="3.54"/>
  </r>
  <r>
    <x v="2"/>
    <x v="11"/>
    <x v="6"/>
    <x v="46"/>
    <m/>
    <m/>
    <m/>
    <m/>
    <m/>
    <m/>
    <m/>
    <m/>
    <m/>
    <m/>
    <m/>
    <m/>
    <m/>
    <m/>
    <m/>
    <m/>
    <m/>
    <m/>
    <m/>
    <m/>
    <m/>
    <m/>
    <m/>
    <m/>
    <m/>
    <m/>
    <m/>
    <s v="Protocol"/>
    <n v="0"/>
    <n v="35.15"/>
  </r>
  <r>
    <x v="2"/>
    <x v="11"/>
    <x v="8"/>
    <x v="50"/>
    <m/>
    <m/>
    <m/>
    <m/>
    <m/>
    <m/>
    <m/>
    <m/>
    <m/>
    <m/>
    <m/>
    <m/>
    <m/>
    <m/>
    <m/>
    <m/>
    <m/>
    <m/>
    <m/>
    <m/>
    <m/>
    <m/>
    <m/>
    <m/>
    <m/>
    <m/>
    <m/>
    <s v="Protocol"/>
    <n v="0"/>
    <n v="65.69"/>
  </r>
  <r>
    <x v="2"/>
    <x v="11"/>
    <x v="8"/>
    <x v="51"/>
    <m/>
    <m/>
    <m/>
    <m/>
    <m/>
    <m/>
    <m/>
    <m/>
    <m/>
    <m/>
    <m/>
    <m/>
    <m/>
    <m/>
    <m/>
    <m/>
    <m/>
    <m/>
    <m/>
    <m/>
    <m/>
    <m/>
    <m/>
    <m/>
    <m/>
    <m/>
    <m/>
    <s v="Protocol"/>
    <n v="0"/>
    <n v="63.61"/>
  </r>
  <r>
    <x v="2"/>
    <x v="11"/>
    <x v="8"/>
    <x v="52"/>
    <m/>
    <m/>
    <m/>
    <m/>
    <m/>
    <m/>
    <m/>
    <m/>
    <m/>
    <m/>
    <m/>
    <m/>
    <m/>
    <m/>
    <m/>
    <m/>
    <m/>
    <m/>
    <m/>
    <m/>
    <m/>
    <m/>
    <m/>
    <m/>
    <m/>
    <m/>
    <m/>
    <s v="Protocol"/>
    <n v="0"/>
    <n v="7.4"/>
  </r>
  <r>
    <x v="2"/>
    <x v="11"/>
    <x v="0"/>
    <x v="55"/>
    <m/>
    <m/>
    <m/>
    <m/>
    <m/>
    <m/>
    <m/>
    <m/>
    <m/>
    <m/>
    <m/>
    <m/>
    <m/>
    <m/>
    <m/>
    <m/>
    <m/>
    <m/>
    <m/>
    <m/>
    <m/>
    <m/>
    <m/>
    <m/>
    <m/>
    <m/>
    <m/>
    <s v="Protocol"/>
    <n v="0"/>
    <n v="0"/>
  </r>
  <r>
    <x v="2"/>
    <x v="11"/>
    <x v="0"/>
    <x v="58"/>
    <m/>
    <m/>
    <m/>
    <m/>
    <m/>
    <m/>
    <m/>
    <m/>
    <m/>
    <m/>
    <m/>
    <m/>
    <m/>
    <m/>
    <m/>
    <m/>
    <m/>
    <m/>
    <m/>
    <m/>
    <m/>
    <m/>
    <m/>
    <m/>
    <m/>
    <m/>
    <m/>
    <s v="Protocol"/>
    <n v="0"/>
    <n v="1.1499999999999999"/>
  </r>
  <r>
    <x v="2"/>
    <x v="11"/>
    <x v="0"/>
    <x v="59"/>
    <m/>
    <m/>
    <m/>
    <m/>
    <m/>
    <m/>
    <m/>
    <m/>
    <m/>
    <m/>
    <m/>
    <m/>
    <m/>
    <m/>
    <m/>
    <m/>
    <m/>
    <m/>
    <m/>
    <m/>
    <m/>
    <m/>
    <m/>
    <m/>
    <m/>
    <m/>
    <m/>
    <s v="Protocol"/>
    <n v="0"/>
    <n v="19.399999999999999"/>
  </r>
  <r>
    <x v="2"/>
    <x v="11"/>
    <x v="0"/>
    <x v="61"/>
    <m/>
    <m/>
    <m/>
    <m/>
    <m/>
    <m/>
    <m/>
    <m/>
    <m/>
    <m/>
    <m/>
    <m/>
    <m/>
    <m/>
    <m/>
    <m/>
    <m/>
    <m/>
    <m/>
    <m/>
    <m/>
    <m/>
    <m/>
    <m/>
    <m/>
    <m/>
    <m/>
    <s v="Protocol"/>
    <n v="0"/>
    <n v="0.64"/>
  </r>
  <r>
    <x v="2"/>
    <x v="12"/>
    <x v="2"/>
    <x v="42"/>
    <m/>
    <m/>
    <m/>
    <m/>
    <m/>
    <m/>
    <m/>
    <m/>
    <m/>
    <m/>
    <m/>
    <m/>
    <m/>
    <m/>
    <m/>
    <m/>
    <m/>
    <m/>
    <m/>
    <m/>
    <m/>
    <m/>
    <m/>
    <m/>
    <m/>
    <m/>
    <m/>
    <s v="Protocol"/>
    <n v="0"/>
    <n v="0.01"/>
  </r>
  <r>
    <x v="2"/>
    <x v="12"/>
    <x v="2"/>
    <x v="43"/>
    <m/>
    <m/>
    <m/>
    <m/>
    <m/>
    <m/>
    <m/>
    <m/>
    <m/>
    <m/>
    <m/>
    <m/>
    <m/>
    <m/>
    <m/>
    <m/>
    <m/>
    <m/>
    <m/>
    <m/>
    <m/>
    <m/>
    <m/>
    <m/>
    <m/>
    <m/>
    <m/>
    <s v="Protocol"/>
    <n v="0"/>
    <n v="2.3199999999999998"/>
  </r>
  <r>
    <x v="2"/>
    <x v="12"/>
    <x v="2"/>
    <x v="45"/>
    <m/>
    <m/>
    <m/>
    <m/>
    <m/>
    <m/>
    <m/>
    <m/>
    <m/>
    <m/>
    <m/>
    <m/>
    <m/>
    <m/>
    <m/>
    <m/>
    <m/>
    <m/>
    <m/>
    <m/>
    <m/>
    <m/>
    <m/>
    <m/>
    <m/>
    <m/>
    <m/>
    <s v="Protocol"/>
    <n v="0"/>
    <n v="24.13"/>
  </r>
  <r>
    <x v="2"/>
    <x v="12"/>
    <x v="6"/>
    <x v="46"/>
    <m/>
    <m/>
    <m/>
    <m/>
    <m/>
    <m/>
    <m/>
    <m/>
    <m/>
    <m/>
    <m/>
    <m/>
    <m/>
    <m/>
    <m/>
    <m/>
    <m/>
    <m/>
    <m/>
    <m/>
    <m/>
    <m/>
    <m/>
    <m/>
    <m/>
    <m/>
    <m/>
    <s v="Protocol"/>
    <n v="0"/>
    <n v="2.79"/>
  </r>
  <r>
    <x v="2"/>
    <x v="12"/>
    <x v="4"/>
    <x v="47"/>
    <m/>
    <m/>
    <m/>
    <m/>
    <m/>
    <m/>
    <m/>
    <m/>
    <m/>
    <m/>
    <m/>
    <m/>
    <m/>
    <m/>
    <m/>
    <m/>
    <m/>
    <m/>
    <m/>
    <m/>
    <m/>
    <m/>
    <m/>
    <m/>
    <m/>
    <m/>
    <m/>
    <s v="Protocol"/>
    <n v="0"/>
    <n v="12.45"/>
  </r>
  <r>
    <x v="2"/>
    <x v="14"/>
    <x v="2"/>
    <x v="42"/>
    <m/>
    <m/>
    <m/>
    <m/>
    <m/>
    <m/>
    <m/>
    <m/>
    <m/>
    <m/>
    <m/>
    <m/>
    <m/>
    <m/>
    <m/>
    <m/>
    <m/>
    <m/>
    <m/>
    <m/>
    <m/>
    <m/>
    <m/>
    <m/>
    <m/>
    <m/>
    <m/>
    <s v="Protocol"/>
    <n v="0"/>
    <n v="2.5099999999999998"/>
  </r>
  <r>
    <x v="2"/>
    <x v="14"/>
    <x v="2"/>
    <x v="44"/>
    <m/>
    <m/>
    <m/>
    <m/>
    <m/>
    <m/>
    <m/>
    <m/>
    <m/>
    <m/>
    <m/>
    <m/>
    <m/>
    <m/>
    <m/>
    <m/>
    <m/>
    <m/>
    <m/>
    <m/>
    <m/>
    <m/>
    <m/>
    <m/>
    <m/>
    <m/>
    <m/>
    <s v="Protocol"/>
    <n v="0"/>
    <n v="0.56999999999999995"/>
  </r>
  <r>
    <x v="2"/>
    <x v="14"/>
    <x v="2"/>
    <x v="45"/>
    <m/>
    <m/>
    <m/>
    <m/>
    <m/>
    <m/>
    <m/>
    <m/>
    <m/>
    <m/>
    <m/>
    <m/>
    <m/>
    <m/>
    <m/>
    <m/>
    <m/>
    <m/>
    <m/>
    <m/>
    <m/>
    <m/>
    <m/>
    <m/>
    <m/>
    <m/>
    <m/>
    <s v="Protocol"/>
    <n v="0"/>
    <n v="7.53"/>
  </r>
  <r>
    <x v="2"/>
    <x v="14"/>
    <x v="6"/>
    <x v="46"/>
    <m/>
    <m/>
    <m/>
    <m/>
    <m/>
    <m/>
    <m/>
    <m/>
    <m/>
    <m/>
    <m/>
    <m/>
    <m/>
    <m/>
    <m/>
    <m/>
    <m/>
    <m/>
    <m/>
    <m/>
    <m/>
    <m/>
    <m/>
    <m/>
    <m/>
    <m/>
    <m/>
    <s v="Protocol"/>
    <n v="0"/>
    <n v="20.28"/>
  </r>
  <r>
    <x v="2"/>
    <x v="14"/>
    <x v="8"/>
    <x v="50"/>
    <m/>
    <m/>
    <m/>
    <m/>
    <m/>
    <m/>
    <m/>
    <m/>
    <m/>
    <m/>
    <m/>
    <m/>
    <m/>
    <m/>
    <m/>
    <m/>
    <m/>
    <m/>
    <m/>
    <m/>
    <m/>
    <m/>
    <m/>
    <m/>
    <m/>
    <m/>
    <m/>
    <s v="Protocol"/>
    <n v="0"/>
    <n v="12.33"/>
  </r>
  <r>
    <x v="2"/>
    <x v="14"/>
    <x v="8"/>
    <x v="51"/>
    <m/>
    <m/>
    <m/>
    <m/>
    <m/>
    <m/>
    <m/>
    <m/>
    <m/>
    <m/>
    <m/>
    <m/>
    <m/>
    <m/>
    <m/>
    <m/>
    <m/>
    <m/>
    <m/>
    <m/>
    <m/>
    <m/>
    <m/>
    <m/>
    <m/>
    <m/>
    <m/>
    <s v="Protocol"/>
    <n v="0"/>
    <n v="12.02"/>
  </r>
  <r>
    <x v="2"/>
    <x v="14"/>
    <x v="4"/>
    <x v="53"/>
    <m/>
    <m/>
    <m/>
    <m/>
    <m/>
    <m/>
    <m/>
    <m/>
    <m/>
    <m/>
    <m/>
    <m/>
    <m/>
    <m/>
    <m/>
    <m/>
    <m/>
    <m/>
    <m/>
    <m/>
    <m/>
    <m/>
    <m/>
    <m/>
    <m/>
    <m/>
    <m/>
    <s v="Protocol"/>
    <n v="0"/>
    <n v="6.85"/>
  </r>
  <r>
    <x v="2"/>
    <x v="14"/>
    <x v="0"/>
    <x v="56"/>
    <m/>
    <m/>
    <m/>
    <m/>
    <m/>
    <m/>
    <m/>
    <m/>
    <m/>
    <m/>
    <m/>
    <m/>
    <m/>
    <m/>
    <m/>
    <m/>
    <m/>
    <m/>
    <m/>
    <m/>
    <m/>
    <m/>
    <m/>
    <m/>
    <m/>
    <m/>
    <m/>
    <s v="Protocol"/>
    <n v="0"/>
    <n v="9.39"/>
  </r>
  <r>
    <x v="2"/>
    <x v="14"/>
    <x v="0"/>
    <x v="61"/>
    <m/>
    <m/>
    <m/>
    <m/>
    <m/>
    <m/>
    <m/>
    <m/>
    <m/>
    <m/>
    <m/>
    <m/>
    <m/>
    <m/>
    <m/>
    <m/>
    <m/>
    <m/>
    <m/>
    <m/>
    <m/>
    <m/>
    <m/>
    <m/>
    <m/>
    <m/>
    <m/>
    <s v="Protocol"/>
    <n v="0"/>
    <n v="26.34"/>
  </r>
  <r>
    <x v="2"/>
    <x v="14"/>
    <x v="0"/>
    <x v="63"/>
    <m/>
    <m/>
    <m/>
    <m/>
    <m/>
    <m/>
    <m/>
    <m/>
    <m/>
    <m/>
    <m/>
    <m/>
    <m/>
    <m/>
    <m/>
    <m/>
    <m/>
    <m/>
    <m/>
    <m/>
    <m/>
    <m/>
    <m/>
    <m/>
    <m/>
    <m/>
    <m/>
    <s v="Protocol"/>
    <n v="0"/>
    <n v="0"/>
  </r>
  <r>
    <x v="2"/>
    <x v="15"/>
    <x v="1"/>
    <x v="41"/>
    <m/>
    <m/>
    <m/>
    <m/>
    <m/>
    <m/>
    <m/>
    <m/>
    <m/>
    <m/>
    <m/>
    <m/>
    <m/>
    <m/>
    <m/>
    <m/>
    <m/>
    <m/>
    <m/>
    <m/>
    <m/>
    <m/>
    <m/>
    <m/>
    <m/>
    <m/>
    <m/>
    <s v="Protocol"/>
    <n v="0"/>
    <n v="7.15"/>
  </r>
  <r>
    <x v="2"/>
    <x v="15"/>
    <x v="2"/>
    <x v="42"/>
    <m/>
    <m/>
    <m/>
    <m/>
    <m/>
    <m/>
    <m/>
    <m/>
    <m/>
    <m/>
    <m/>
    <m/>
    <m/>
    <m/>
    <m/>
    <m/>
    <m/>
    <m/>
    <m/>
    <m/>
    <m/>
    <m/>
    <m/>
    <m/>
    <m/>
    <m/>
    <m/>
    <s v="Protocol"/>
    <n v="0"/>
    <n v="2.72"/>
  </r>
  <r>
    <x v="2"/>
    <x v="15"/>
    <x v="2"/>
    <x v="43"/>
    <m/>
    <m/>
    <m/>
    <m/>
    <m/>
    <m/>
    <m/>
    <m/>
    <m/>
    <m/>
    <m/>
    <m/>
    <m/>
    <m/>
    <m/>
    <m/>
    <m/>
    <m/>
    <m/>
    <m/>
    <m/>
    <m/>
    <m/>
    <m/>
    <m/>
    <m/>
    <m/>
    <s v="Protocol"/>
    <n v="0"/>
    <n v="14.76"/>
  </r>
  <r>
    <x v="2"/>
    <x v="15"/>
    <x v="2"/>
    <x v="44"/>
    <m/>
    <m/>
    <m/>
    <m/>
    <m/>
    <m/>
    <m/>
    <m/>
    <m/>
    <m/>
    <m/>
    <m/>
    <m/>
    <m/>
    <m/>
    <m/>
    <m/>
    <m/>
    <m/>
    <m/>
    <m/>
    <m/>
    <m/>
    <m/>
    <m/>
    <m/>
    <m/>
    <s v="Protocol"/>
    <n v="0"/>
    <n v="20.77"/>
  </r>
  <r>
    <x v="2"/>
    <x v="15"/>
    <x v="2"/>
    <x v="45"/>
    <m/>
    <m/>
    <m/>
    <m/>
    <m/>
    <m/>
    <m/>
    <m/>
    <m/>
    <m/>
    <m/>
    <m/>
    <m/>
    <m/>
    <m/>
    <m/>
    <m/>
    <m/>
    <m/>
    <m/>
    <m/>
    <m/>
    <m/>
    <m/>
    <m/>
    <m/>
    <m/>
    <s v="Protocol"/>
    <n v="0"/>
    <n v="43.37"/>
  </r>
  <r>
    <x v="2"/>
    <x v="15"/>
    <x v="6"/>
    <x v="46"/>
    <m/>
    <m/>
    <m/>
    <m/>
    <m/>
    <m/>
    <m/>
    <m/>
    <m/>
    <m/>
    <m/>
    <m/>
    <m/>
    <m/>
    <m/>
    <m/>
    <m/>
    <m/>
    <m/>
    <m/>
    <m/>
    <m/>
    <m/>
    <m/>
    <m/>
    <m/>
    <m/>
    <s v="Protocol"/>
    <n v="0"/>
    <n v="15.39"/>
  </r>
  <r>
    <x v="2"/>
    <x v="15"/>
    <x v="4"/>
    <x v="47"/>
    <m/>
    <m/>
    <m/>
    <m/>
    <m/>
    <m/>
    <m/>
    <m/>
    <m/>
    <m/>
    <m/>
    <m/>
    <m/>
    <m/>
    <m/>
    <m/>
    <m/>
    <m/>
    <m/>
    <m/>
    <m/>
    <m/>
    <m/>
    <m/>
    <m/>
    <m/>
    <m/>
    <s v="Protocol"/>
    <n v="0"/>
    <n v="24.41"/>
  </r>
  <r>
    <x v="2"/>
    <x v="15"/>
    <x v="4"/>
    <x v="48"/>
    <m/>
    <m/>
    <m/>
    <m/>
    <m/>
    <m/>
    <m/>
    <m/>
    <m/>
    <m/>
    <m/>
    <m/>
    <m/>
    <m/>
    <m/>
    <m/>
    <m/>
    <m/>
    <m/>
    <m/>
    <m/>
    <m/>
    <m/>
    <m/>
    <m/>
    <m/>
    <m/>
    <s v="Protocol"/>
    <n v="0"/>
    <n v="9.14"/>
  </r>
  <r>
    <x v="2"/>
    <x v="15"/>
    <x v="8"/>
    <x v="49"/>
    <m/>
    <m/>
    <m/>
    <m/>
    <m/>
    <m/>
    <m/>
    <m/>
    <m/>
    <m/>
    <m/>
    <m/>
    <m/>
    <m/>
    <m/>
    <m/>
    <m/>
    <m/>
    <m/>
    <m/>
    <m/>
    <m/>
    <m/>
    <m/>
    <m/>
    <m/>
    <m/>
    <s v="Protocol"/>
    <n v="0"/>
    <n v="1.44"/>
  </r>
  <r>
    <x v="2"/>
    <x v="15"/>
    <x v="8"/>
    <x v="51"/>
    <m/>
    <m/>
    <m/>
    <m/>
    <m/>
    <m/>
    <m/>
    <m/>
    <m/>
    <m/>
    <m/>
    <m/>
    <m/>
    <m/>
    <m/>
    <m/>
    <m/>
    <m/>
    <m/>
    <m/>
    <m/>
    <m/>
    <m/>
    <m/>
    <m/>
    <m/>
    <m/>
    <s v="Protocol"/>
    <n v="0"/>
    <n v="8.86"/>
  </r>
  <r>
    <x v="2"/>
    <x v="15"/>
    <x v="8"/>
    <x v="52"/>
    <m/>
    <m/>
    <m/>
    <m/>
    <m/>
    <m/>
    <m/>
    <m/>
    <m/>
    <m/>
    <m/>
    <m/>
    <m/>
    <m/>
    <m/>
    <m/>
    <m/>
    <m/>
    <m/>
    <m/>
    <m/>
    <m/>
    <m/>
    <m/>
    <m/>
    <m/>
    <m/>
    <s v="Protocol"/>
    <n v="0"/>
    <n v="5.25"/>
  </r>
  <r>
    <x v="2"/>
    <x v="15"/>
    <x v="4"/>
    <x v="53"/>
    <m/>
    <m/>
    <m/>
    <m/>
    <m/>
    <m/>
    <m/>
    <m/>
    <m/>
    <m/>
    <m/>
    <m/>
    <m/>
    <m/>
    <m/>
    <m/>
    <m/>
    <m/>
    <m/>
    <m/>
    <m/>
    <m/>
    <m/>
    <m/>
    <m/>
    <m/>
    <m/>
    <s v="Protocol"/>
    <n v="0"/>
    <n v="22.84"/>
  </r>
  <r>
    <x v="2"/>
    <x v="15"/>
    <x v="0"/>
    <x v="54"/>
    <m/>
    <m/>
    <m/>
    <m/>
    <m/>
    <m/>
    <m/>
    <m/>
    <m/>
    <m/>
    <m/>
    <m/>
    <m/>
    <m/>
    <m/>
    <m/>
    <m/>
    <m/>
    <m/>
    <m/>
    <m/>
    <m/>
    <m/>
    <m/>
    <m/>
    <m/>
    <m/>
    <s v="Protocol"/>
    <n v="0"/>
    <n v="6.81"/>
  </r>
  <r>
    <x v="2"/>
    <x v="15"/>
    <x v="0"/>
    <x v="55"/>
    <m/>
    <m/>
    <m/>
    <m/>
    <m/>
    <m/>
    <m/>
    <m/>
    <m/>
    <m/>
    <m/>
    <m/>
    <m/>
    <m/>
    <m/>
    <m/>
    <m/>
    <m/>
    <m/>
    <m/>
    <m/>
    <m/>
    <m/>
    <m/>
    <m/>
    <m/>
    <m/>
    <s v="Protocol"/>
    <n v="0"/>
    <n v="9.08"/>
  </r>
  <r>
    <x v="2"/>
    <x v="15"/>
    <x v="0"/>
    <x v="56"/>
    <m/>
    <m/>
    <m/>
    <m/>
    <m/>
    <m/>
    <m/>
    <m/>
    <m/>
    <m/>
    <m/>
    <m/>
    <m/>
    <m/>
    <m/>
    <m/>
    <m/>
    <m/>
    <m/>
    <m/>
    <m/>
    <m/>
    <m/>
    <m/>
    <m/>
    <m/>
    <m/>
    <s v="Protocol"/>
    <n v="0"/>
    <n v="13.46"/>
  </r>
  <r>
    <x v="2"/>
    <x v="15"/>
    <x v="0"/>
    <x v="57"/>
    <m/>
    <m/>
    <m/>
    <m/>
    <m/>
    <m/>
    <m/>
    <m/>
    <m/>
    <m/>
    <m/>
    <m/>
    <m/>
    <m/>
    <m/>
    <m/>
    <m/>
    <m/>
    <m/>
    <m/>
    <m/>
    <m/>
    <m/>
    <m/>
    <m/>
    <m/>
    <m/>
    <s v="Protocol"/>
    <n v="0"/>
    <n v="157.99"/>
  </r>
  <r>
    <x v="2"/>
    <x v="15"/>
    <x v="0"/>
    <x v="58"/>
    <m/>
    <m/>
    <m/>
    <m/>
    <m/>
    <m/>
    <m/>
    <m/>
    <m/>
    <m/>
    <m/>
    <m/>
    <m/>
    <m/>
    <m/>
    <m/>
    <m/>
    <m/>
    <m/>
    <m/>
    <m/>
    <m/>
    <m/>
    <m/>
    <m/>
    <m/>
    <m/>
    <s v="Protocol"/>
    <n v="0"/>
    <n v="1.76"/>
  </r>
  <r>
    <x v="2"/>
    <x v="15"/>
    <x v="0"/>
    <x v="59"/>
    <m/>
    <m/>
    <m/>
    <m/>
    <m/>
    <m/>
    <m/>
    <m/>
    <m/>
    <m/>
    <m/>
    <m/>
    <m/>
    <m/>
    <m/>
    <m/>
    <m/>
    <m/>
    <m/>
    <m/>
    <m/>
    <m/>
    <m/>
    <m/>
    <m/>
    <m/>
    <m/>
    <s v="Protocol"/>
    <n v="0"/>
    <n v="33.4"/>
  </r>
  <r>
    <x v="2"/>
    <x v="15"/>
    <x v="0"/>
    <x v="60"/>
    <m/>
    <m/>
    <m/>
    <m/>
    <m/>
    <m/>
    <m/>
    <m/>
    <m/>
    <m/>
    <m/>
    <m/>
    <m/>
    <m/>
    <m/>
    <m/>
    <m/>
    <m/>
    <m/>
    <m/>
    <m/>
    <m/>
    <m/>
    <m/>
    <m/>
    <m/>
    <m/>
    <s v="Protocol"/>
    <n v="0"/>
    <n v="11.61"/>
  </r>
  <r>
    <x v="2"/>
    <x v="15"/>
    <x v="0"/>
    <x v="61"/>
    <m/>
    <m/>
    <m/>
    <m/>
    <m/>
    <m/>
    <m/>
    <m/>
    <m/>
    <m/>
    <m/>
    <m/>
    <m/>
    <m/>
    <m/>
    <m/>
    <m/>
    <m/>
    <m/>
    <m/>
    <m/>
    <m/>
    <m/>
    <m/>
    <m/>
    <m/>
    <m/>
    <s v="Protocol"/>
    <n v="0"/>
    <n v="21.95"/>
  </r>
  <r>
    <x v="2"/>
    <x v="15"/>
    <x v="0"/>
    <x v="63"/>
    <m/>
    <m/>
    <m/>
    <m/>
    <m/>
    <m/>
    <m/>
    <m/>
    <m/>
    <m/>
    <m/>
    <m/>
    <m/>
    <m/>
    <m/>
    <m/>
    <m/>
    <m/>
    <m/>
    <m/>
    <m/>
    <m/>
    <m/>
    <m/>
    <m/>
    <m/>
    <m/>
    <s v="Protocol"/>
    <n v="0"/>
    <n v="10.59"/>
  </r>
  <r>
    <x v="2"/>
    <x v="17"/>
    <x v="2"/>
    <x v="42"/>
    <m/>
    <m/>
    <m/>
    <m/>
    <m/>
    <m/>
    <m/>
    <m/>
    <m/>
    <m/>
    <m/>
    <m/>
    <m/>
    <m/>
    <m/>
    <m/>
    <m/>
    <m/>
    <m/>
    <m/>
    <m/>
    <m/>
    <m/>
    <m/>
    <m/>
    <m/>
    <m/>
    <s v="Protocol"/>
    <n v="0"/>
    <n v="2.1"/>
  </r>
  <r>
    <x v="2"/>
    <x v="17"/>
    <x v="2"/>
    <x v="44"/>
    <m/>
    <m/>
    <m/>
    <m/>
    <m/>
    <m/>
    <m/>
    <m/>
    <m/>
    <m/>
    <m/>
    <m/>
    <m/>
    <m/>
    <m/>
    <m/>
    <m/>
    <m/>
    <m/>
    <m/>
    <m/>
    <m/>
    <m/>
    <m/>
    <m/>
    <m/>
    <m/>
    <s v="Protocol"/>
    <n v="0"/>
    <n v="21.63"/>
  </r>
  <r>
    <x v="2"/>
    <x v="17"/>
    <x v="2"/>
    <x v="45"/>
    <m/>
    <m/>
    <m/>
    <m/>
    <m/>
    <m/>
    <m/>
    <m/>
    <m/>
    <m/>
    <m/>
    <m/>
    <m/>
    <m/>
    <m/>
    <m/>
    <m/>
    <m/>
    <m/>
    <m/>
    <m/>
    <m/>
    <m/>
    <m/>
    <m/>
    <m/>
    <m/>
    <s v="Protocol"/>
    <n v="0"/>
    <n v="2.33"/>
  </r>
  <r>
    <x v="2"/>
    <x v="17"/>
    <x v="6"/>
    <x v="46"/>
    <m/>
    <m/>
    <m/>
    <m/>
    <m/>
    <m/>
    <m/>
    <m/>
    <m/>
    <m/>
    <m/>
    <m/>
    <m/>
    <m/>
    <m/>
    <m/>
    <m/>
    <m/>
    <m/>
    <m/>
    <m/>
    <m/>
    <m/>
    <m/>
    <m/>
    <m/>
    <m/>
    <s v="Protocol"/>
    <n v="0"/>
    <n v="7.62"/>
  </r>
  <r>
    <x v="2"/>
    <x v="17"/>
    <x v="8"/>
    <x v="50"/>
    <m/>
    <m/>
    <m/>
    <m/>
    <m/>
    <m/>
    <m/>
    <m/>
    <m/>
    <m/>
    <m/>
    <m/>
    <m/>
    <m/>
    <m/>
    <m/>
    <m/>
    <m/>
    <m/>
    <m/>
    <m/>
    <m/>
    <m/>
    <m/>
    <m/>
    <m/>
    <m/>
    <s v="Protocol"/>
    <n v="0"/>
    <n v="12"/>
  </r>
  <r>
    <x v="2"/>
    <x v="17"/>
    <x v="8"/>
    <x v="51"/>
    <m/>
    <m/>
    <m/>
    <m/>
    <m/>
    <m/>
    <m/>
    <m/>
    <m/>
    <m/>
    <m/>
    <m/>
    <m/>
    <m/>
    <m/>
    <m/>
    <m/>
    <m/>
    <m/>
    <m/>
    <m/>
    <m/>
    <m/>
    <m/>
    <m/>
    <m/>
    <m/>
    <s v="Protocol"/>
    <n v="0"/>
    <n v="11.48"/>
  </r>
  <r>
    <x v="2"/>
    <x v="17"/>
    <x v="8"/>
    <x v="52"/>
    <m/>
    <m/>
    <m/>
    <m/>
    <m/>
    <m/>
    <m/>
    <m/>
    <m/>
    <m/>
    <m/>
    <m/>
    <m/>
    <m/>
    <m/>
    <m/>
    <m/>
    <m/>
    <m/>
    <m/>
    <m/>
    <m/>
    <m/>
    <m/>
    <m/>
    <m/>
    <m/>
    <s v="Protocol"/>
    <n v="0"/>
    <n v="4.7699999999999996"/>
  </r>
  <r>
    <x v="2"/>
    <x v="17"/>
    <x v="4"/>
    <x v="53"/>
    <m/>
    <m/>
    <m/>
    <m/>
    <m/>
    <m/>
    <m/>
    <m/>
    <m/>
    <m/>
    <m/>
    <m/>
    <m/>
    <m/>
    <m/>
    <m/>
    <m/>
    <m/>
    <m/>
    <m/>
    <m/>
    <m/>
    <m/>
    <m/>
    <m/>
    <m/>
    <m/>
    <s v="Protocol"/>
    <n v="0"/>
    <n v="4.1399999999999997"/>
  </r>
  <r>
    <x v="2"/>
    <x v="17"/>
    <x v="0"/>
    <x v="61"/>
    <m/>
    <m/>
    <m/>
    <m/>
    <m/>
    <m/>
    <m/>
    <m/>
    <m/>
    <m/>
    <m/>
    <m/>
    <m/>
    <m/>
    <m/>
    <m/>
    <m/>
    <m/>
    <m/>
    <m/>
    <m/>
    <m/>
    <m/>
    <m/>
    <m/>
    <m/>
    <m/>
    <s v="Protocol"/>
    <n v="0"/>
    <n v="11.84"/>
  </r>
  <r>
    <x v="2"/>
    <x v="18"/>
    <x v="1"/>
    <x v="41"/>
    <m/>
    <m/>
    <m/>
    <m/>
    <m/>
    <m/>
    <m/>
    <m/>
    <m/>
    <m/>
    <m/>
    <m/>
    <m/>
    <m/>
    <m/>
    <m/>
    <m/>
    <m/>
    <m/>
    <m/>
    <m/>
    <m/>
    <m/>
    <m/>
    <m/>
    <m/>
    <m/>
    <s v="Protocol"/>
    <n v="0"/>
    <n v="0.6"/>
  </r>
  <r>
    <x v="2"/>
    <x v="18"/>
    <x v="2"/>
    <x v="42"/>
    <m/>
    <m/>
    <m/>
    <m/>
    <m/>
    <m/>
    <m/>
    <m/>
    <m/>
    <m/>
    <m/>
    <m/>
    <m/>
    <m/>
    <m/>
    <m/>
    <m/>
    <m/>
    <m/>
    <m/>
    <m/>
    <m/>
    <m/>
    <m/>
    <m/>
    <m/>
    <m/>
    <s v="Protocol"/>
    <n v="0"/>
    <n v="18.260000000000002"/>
  </r>
  <r>
    <x v="2"/>
    <x v="18"/>
    <x v="2"/>
    <x v="43"/>
    <m/>
    <m/>
    <m/>
    <m/>
    <m/>
    <m/>
    <m/>
    <m/>
    <m/>
    <m/>
    <m/>
    <m/>
    <m/>
    <m/>
    <m/>
    <m/>
    <m/>
    <m/>
    <m/>
    <m/>
    <m/>
    <m/>
    <m/>
    <m/>
    <m/>
    <m/>
    <m/>
    <s v="Protocol"/>
    <n v="0"/>
    <n v="19.190000000000001"/>
  </r>
  <r>
    <x v="2"/>
    <x v="18"/>
    <x v="2"/>
    <x v="44"/>
    <m/>
    <m/>
    <m/>
    <m/>
    <m/>
    <m/>
    <m/>
    <m/>
    <m/>
    <m/>
    <m/>
    <m/>
    <m/>
    <m/>
    <m/>
    <m/>
    <m/>
    <m/>
    <m/>
    <m/>
    <m/>
    <m/>
    <m/>
    <m/>
    <m/>
    <m/>
    <m/>
    <s v="Protocol"/>
    <n v="0"/>
    <n v="7.16"/>
  </r>
  <r>
    <x v="2"/>
    <x v="18"/>
    <x v="2"/>
    <x v="45"/>
    <m/>
    <m/>
    <m/>
    <m/>
    <m/>
    <m/>
    <m/>
    <m/>
    <m/>
    <m/>
    <m/>
    <m/>
    <m/>
    <m/>
    <m/>
    <m/>
    <m/>
    <m/>
    <m/>
    <m/>
    <m/>
    <m/>
    <m/>
    <m/>
    <m/>
    <m/>
    <m/>
    <s v="Protocol"/>
    <n v="0"/>
    <n v="17.579999999999998"/>
  </r>
  <r>
    <x v="2"/>
    <x v="18"/>
    <x v="6"/>
    <x v="46"/>
    <m/>
    <m/>
    <m/>
    <m/>
    <m/>
    <m/>
    <m/>
    <m/>
    <m/>
    <m/>
    <m/>
    <m/>
    <m/>
    <m/>
    <m/>
    <m/>
    <m/>
    <m/>
    <m/>
    <m/>
    <m/>
    <m/>
    <m/>
    <m/>
    <m/>
    <m/>
    <m/>
    <s v="Protocol"/>
    <n v="0"/>
    <n v="16.22"/>
  </r>
  <r>
    <x v="2"/>
    <x v="18"/>
    <x v="4"/>
    <x v="47"/>
    <m/>
    <m/>
    <m/>
    <m/>
    <m/>
    <m/>
    <m/>
    <m/>
    <m/>
    <m/>
    <m/>
    <m/>
    <m/>
    <m/>
    <m/>
    <m/>
    <m/>
    <m/>
    <m/>
    <m/>
    <m/>
    <m/>
    <m/>
    <m/>
    <m/>
    <m/>
    <m/>
    <s v="Protocol"/>
    <n v="0"/>
    <n v="8.4"/>
  </r>
  <r>
    <x v="2"/>
    <x v="18"/>
    <x v="4"/>
    <x v="48"/>
    <m/>
    <m/>
    <m/>
    <m/>
    <m/>
    <m/>
    <m/>
    <m/>
    <m/>
    <m/>
    <m/>
    <m/>
    <m/>
    <m/>
    <m/>
    <m/>
    <m/>
    <m/>
    <m/>
    <m/>
    <m/>
    <m/>
    <m/>
    <m/>
    <m/>
    <m/>
    <m/>
    <s v="Protocol"/>
    <n v="0"/>
    <n v="13.22"/>
  </r>
  <r>
    <x v="2"/>
    <x v="18"/>
    <x v="8"/>
    <x v="49"/>
    <m/>
    <m/>
    <m/>
    <m/>
    <m/>
    <m/>
    <m/>
    <m/>
    <m/>
    <m/>
    <m/>
    <m/>
    <m/>
    <m/>
    <m/>
    <m/>
    <m/>
    <m/>
    <m/>
    <m/>
    <m/>
    <m/>
    <m/>
    <m/>
    <m/>
    <m/>
    <m/>
    <s v="Protocol"/>
    <n v="0"/>
    <n v="1.66"/>
  </r>
  <r>
    <x v="2"/>
    <x v="18"/>
    <x v="8"/>
    <x v="50"/>
    <m/>
    <m/>
    <m/>
    <m/>
    <m/>
    <m/>
    <m/>
    <m/>
    <m/>
    <m/>
    <m/>
    <m/>
    <m/>
    <m/>
    <m/>
    <m/>
    <m/>
    <m/>
    <m/>
    <m/>
    <m/>
    <m/>
    <m/>
    <m/>
    <m/>
    <m/>
    <m/>
    <s v="Protocol"/>
    <n v="0"/>
    <n v="6.59"/>
  </r>
  <r>
    <x v="2"/>
    <x v="18"/>
    <x v="8"/>
    <x v="51"/>
    <m/>
    <m/>
    <m/>
    <m/>
    <m/>
    <m/>
    <m/>
    <m/>
    <m/>
    <m/>
    <m/>
    <m/>
    <m/>
    <m/>
    <m/>
    <m/>
    <m/>
    <m/>
    <m/>
    <m/>
    <m/>
    <m/>
    <m/>
    <m/>
    <m/>
    <m/>
    <m/>
    <s v="Protocol"/>
    <n v="0"/>
    <n v="4.3600000000000003"/>
  </r>
  <r>
    <x v="2"/>
    <x v="18"/>
    <x v="8"/>
    <x v="52"/>
    <m/>
    <m/>
    <m/>
    <m/>
    <m/>
    <m/>
    <m/>
    <m/>
    <m/>
    <m/>
    <m/>
    <m/>
    <m/>
    <m/>
    <m/>
    <m/>
    <m/>
    <m/>
    <m/>
    <m/>
    <m/>
    <m/>
    <m/>
    <m/>
    <m/>
    <m/>
    <m/>
    <s v="Protocol"/>
    <n v="0"/>
    <n v="1.94"/>
  </r>
  <r>
    <x v="2"/>
    <x v="18"/>
    <x v="4"/>
    <x v="53"/>
    <m/>
    <m/>
    <m/>
    <m/>
    <m/>
    <m/>
    <m/>
    <m/>
    <m/>
    <m/>
    <m/>
    <m/>
    <m/>
    <m/>
    <m/>
    <m/>
    <m/>
    <m/>
    <m/>
    <m/>
    <m/>
    <m/>
    <m/>
    <m/>
    <m/>
    <m/>
    <m/>
    <s v="Protocol"/>
    <n v="0"/>
    <n v="23.34"/>
  </r>
  <r>
    <x v="2"/>
    <x v="18"/>
    <x v="0"/>
    <x v="55"/>
    <m/>
    <m/>
    <m/>
    <m/>
    <m/>
    <m/>
    <m/>
    <m/>
    <m/>
    <m/>
    <m/>
    <m/>
    <m/>
    <m/>
    <m/>
    <m/>
    <m/>
    <m/>
    <m/>
    <m/>
    <m/>
    <m/>
    <m/>
    <m/>
    <m/>
    <m/>
    <m/>
    <s v="Protocol"/>
    <n v="0"/>
    <n v="51.15"/>
  </r>
  <r>
    <x v="2"/>
    <x v="18"/>
    <x v="0"/>
    <x v="56"/>
    <m/>
    <m/>
    <m/>
    <m/>
    <m/>
    <m/>
    <m/>
    <m/>
    <m/>
    <m/>
    <m/>
    <m/>
    <m/>
    <m/>
    <m/>
    <m/>
    <m/>
    <m/>
    <m/>
    <m/>
    <m/>
    <m/>
    <m/>
    <m/>
    <m/>
    <m/>
    <m/>
    <s v="Protocol"/>
    <n v="0"/>
    <n v="10.39"/>
  </r>
  <r>
    <x v="2"/>
    <x v="18"/>
    <x v="0"/>
    <x v="57"/>
    <m/>
    <m/>
    <m/>
    <m/>
    <m/>
    <m/>
    <m/>
    <m/>
    <m/>
    <m/>
    <m/>
    <m/>
    <m/>
    <m/>
    <m/>
    <m/>
    <m/>
    <m/>
    <m/>
    <m/>
    <m/>
    <m/>
    <m/>
    <m/>
    <m/>
    <m/>
    <m/>
    <s v="Protocol"/>
    <n v="0"/>
    <n v="110.51"/>
  </r>
  <r>
    <x v="2"/>
    <x v="18"/>
    <x v="0"/>
    <x v="58"/>
    <m/>
    <m/>
    <m/>
    <m/>
    <m/>
    <m/>
    <m/>
    <m/>
    <m/>
    <m/>
    <m/>
    <m/>
    <m/>
    <m/>
    <m/>
    <m/>
    <m/>
    <m/>
    <m/>
    <m/>
    <m/>
    <m/>
    <m/>
    <m/>
    <m/>
    <m/>
    <m/>
    <s v="Protocol"/>
    <n v="0"/>
    <n v="7.97"/>
  </r>
  <r>
    <x v="2"/>
    <x v="18"/>
    <x v="0"/>
    <x v="59"/>
    <m/>
    <m/>
    <m/>
    <m/>
    <m/>
    <m/>
    <m/>
    <m/>
    <m/>
    <m/>
    <m/>
    <m/>
    <m/>
    <m/>
    <m/>
    <m/>
    <m/>
    <m/>
    <m/>
    <m/>
    <m/>
    <m/>
    <m/>
    <m/>
    <m/>
    <m/>
    <m/>
    <s v="Protocol"/>
    <n v="0"/>
    <n v="25.59"/>
  </r>
  <r>
    <x v="2"/>
    <x v="18"/>
    <x v="0"/>
    <x v="60"/>
    <m/>
    <m/>
    <m/>
    <m/>
    <m/>
    <m/>
    <m/>
    <m/>
    <m/>
    <m/>
    <m/>
    <m/>
    <m/>
    <m/>
    <m/>
    <m/>
    <m/>
    <m/>
    <m/>
    <m/>
    <m/>
    <m/>
    <m/>
    <m/>
    <m/>
    <m/>
    <m/>
    <s v="Protocol"/>
    <n v="0"/>
    <n v="49.06"/>
  </r>
  <r>
    <x v="2"/>
    <x v="18"/>
    <x v="0"/>
    <x v="61"/>
    <m/>
    <m/>
    <m/>
    <m/>
    <m/>
    <m/>
    <m/>
    <m/>
    <m/>
    <m/>
    <m/>
    <m/>
    <m/>
    <m/>
    <m/>
    <m/>
    <m/>
    <m/>
    <m/>
    <m/>
    <m/>
    <m/>
    <m/>
    <m/>
    <m/>
    <m/>
    <m/>
    <s v="Protocol"/>
    <n v="0"/>
    <n v="41.81"/>
  </r>
  <r>
    <x v="2"/>
    <x v="18"/>
    <x v="0"/>
    <x v="63"/>
    <m/>
    <m/>
    <m/>
    <m/>
    <m/>
    <m/>
    <m/>
    <m/>
    <m/>
    <m/>
    <m/>
    <m/>
    <m/>
    <m/>
    <m/>
    <m/>
    <m/>
    <m/>
    <m/>
    <m/>
    <m/>
    <m/>
    <m/>
    <m/>
    <m/>
    <m/>
    <m/>
    <s v="Protocol"/>
    <n v="0"/>
    <n v="25.9"/>
  </r>
  <r>
    <x v="2"/>
    <x v="20"/>
    <x v="1"/>
    <x v="41"/>
    <m/>
    <m/>
    <m/>
    <m/>
    <m/>
    <m/>
    <m/>
    <m/>
    <m/>
    <m/>
    <m/>
    <m/>
    <m/>
    <m/>
    <m/>
    <m/>
    <m/>
    <m/>
    <m/>
    <m/>
    <m/>
    <m/>
    <m/>
    <m/>
    <m/>
    <m/>
    <m/>
    <s v="Protocol"/>
    <n v="0"/>
    <n v="18.62"/>
  </r>
  <r>
    <x v="2"/>
    <x v="20"/>
    <x v="2"/>
    <x v="44"/>
    <m/>
    <m/>
    <m/>
    <m/>
    <m/>
    <m/>
    <m/>
    <m/>
    <m/>
    <m/>
    <m/>
    <m/>
    <m/>
    <m/>
    <m/>
    <m/>
    <m/>
    <m/>
    <m/>
    <m/>
    <m/>
    <m/>
    <m/>
    <m/>
    <m/>
    <m/>
    <m/>
    <s v="Protocol"/>
    <n v="0"/>
    <n v="72.61"/>
  </r>
  <r>
    <x v="2"/>
    <x v="20"/>
    <x v="2"/>
    <x v="45"/>
    <m/>
    <m/>
    <m/>
    <m/>
    <m/>
    <m/>
    <m/>
    <m/>
    <m/>
    <m/>
    <m/>
    <m/>
    <m/>
    <m/>
    <m/>
    <m/>
    <m/>
    <m/>
    <m/>
    <m/>
    <m/>
    <m/>
    <m/>
    <m/>
    <m/>
    <m/>
    <m/>
    <s v="Protocol"/>
    <n v="0"/>
    <n v="1.28"/>
  </r>
  <r>
    <x v="2"/>
    <x v="20"/>
    <x v="6"/>
    <x v="46"/>
    <m/>
    <m/>
    <m/>
    <m/>
    <m/>
    <m/>
    <m/>
    <m/>
    <m/>
    <m/>
    <m/>
    <m/>
    <m/>
    <m/>
    <m/>
    <m/>
    <m/>
    <m/>
    <m/>
    <m/>
    <m/>
    <m/>
    <m/>
    <m/>
    <m/>
    <m/>
    <m/>
    <s v="Protocol"/>
    <n v="0"/>
    <n v="5.81"/>
  </r>
  <r>
    <x v="2"/>
    <x v="20"/>
    <x v="8"/>
    <x v="49"/>
    <m/>
    <m/>
    <m/>
    <m/>
    <m/>
    <m/>
    <m/>
    <m/>
    <m/>
    <m/>
    <m/>
    <m/>
    <m/>
    <m/>
    <m/>
    <m/>
    <m/>
    <m/>
    <m/>
    <m/>
    <m/>
    <m/>
    <m/>
    <m/>
    <m/>
    <m/>
    <m/>
    <s v="Protocol"/>
    <n v="0"/>
    <n v="23.78"/>
  </r>
  <r>
    <x v="2"/>
    <x v="20"/>
    <x v="8"/>
    <x v="50"/>
    <m/>
    <m/>
    <m/>
    <m/>
    <m/>
    <m/>
    <m/>
    <m/>
    <m/>
    <m/>
    <m/>
    <m/>
    <m/>
    <m/>
    <m/>
    <m/>
    <m/>
    <m/>
    <m/>
    <m/>
    <m/>
    <m/>
    <m/>
    <m/>
    <m/>
    <m/>
    <m/>
    <s v="Protocol"/>
    <n v="0"/>
    <n v="5.27"/>
  </r>
  <r>
    <x v="2"/>
    <x v="20"/>
    <x v="8"/>
    <x v="51"/>
    <m/>
    <m/>
    <m/>
    <m/>
    <m/>
    <m/>
    <m/>
    <m/>
    <m/>
    <m/>
    <m/>
    <m/>
    <m/>
    <m/>
    <m/>
    <m/>
    <m/>
    <m/>
    <m/>
    <m/>
    <m/>
    <m/>
    <m/>
    <m/>
    <m/>
    <m/>
    <m/>
    <s v="Protocol"/>
    <n v="0"/>
    <n v="14.53"/>
  </r>
  <r>
    <x v="2"/>
    <x v="20"/>
    <x v="4"/>
    <x v="53"/>
    <m/>
    <m/>
    <m/>
    <m/>
    <m/>
    <m/>
    <m/>
    <m/>
    <m/>
    <m/>
    <m/>
    <m/>
    <m/>
    <m/>
    <m/>
    <m/>
    <m/>
    <m/>
    <m/>
    <m/>
    <m/>
    <m/>
    <m/>
    <m/>
    <m/>
    <m/>
    <m/>
    <s v="Protocol"/>
    <n v="0"/>
    <n v="2.17"/>
  </r>
  <r>
    <x v="2"/>
    <x v="20"/>
    <x v="0"/>
    <x v="56"/>
    <m/>
    <m/>
    <m/>
    <m/>
    <m/>
    <m/>
    <m/>
    <m/>
    <m/>
    <m/>
    <m/>
    <m/>
    <m/>
    <m/>
    <m/>
    <m/>
    <m/>
    <m/>
    <m/>
    <m/>
    <m/>
    <m/>
    <m/>
    <m/>
    <m/>
    <m/>
    <m/>
    <s v="Protocol"/>
    <n v="0"/>
    <n v="0"/>
  </r>
  <r>
    <x v="2"/>
    <x v="20"/>
    <x v="0"/>
    <x v="59"/>
    <m/>
    <m/>
    <m/>
    <m/>
    <m/>
    <m/>
    <m/>
    <m/>
    <m/>
    <m/>
    <m/>
    <m/>
    <m/>
    <m/>
    <m/>
    <m/>
    <m/>
    <m/>
    <m/>
    <m/>
    <m/>
    <m/>
    <m/>
    <m/>
    <m/>
    <m/>
    <m/>
    <s v="Protocol"/>
    <n v="0"/>
    <n v="20.65"/>
  </r>
  <r>
    <x v="2"/>
    <x v="20"/>
    <x v="0"/>
    <x v="61"/>
    <m/>
    <m/>
    <m/>
    <m/>
    <m/>
    <m/>
    <m/>
    <m/>
    <m/>
    <m/>
    <m/>
    <m/>
    <m/>
    <m/>
    <m/>
    <m/>
    <m/>
    <m/>
    <m/>
    <m/>
    <m/>
    <m/>
    <m/>
    <m/>
    <m/>
    <m/>
    <m/>
    <s v="Protocol"/>
    <n v="0"/>
    <n v="14.25"/>
  </r>
  <r>
    <x v="2"/>
    <x v="21"/>
    <x v="1"/>
    <x v="41"/>
    <m/>
    <m/>
    <m/>
    <m/>
    <m/>
    <m/>
    <m/>
    <m/>
    <m/>
    <m/>
    <m/>
    <m/>
    <m/>
    <m/>
    <m/>
    <m/>
    <m/>
    <m/>
    <m/>
    <m/>
    <m/>
    <m/>
    <m/>
    <m/>
    <m/>
    <m/>
    <m/>
    <s v="Protocol"/>
    <n v="0"/>
    <n v="4.0599999999999996"/>
  </r>
  <r>
    <x v="2"/>
    <x v="21"/>
    <x v="2"/>
    <x v="42"/>
    <m/>
    <m/>
    <m/>
    <m/>
    <m/>
    <m/>
    <m/>
    <m/>
    <m/>
    <m/>
    <m/>
    <m/>
    <m/>
    <m/>
    <m/>
    <m/>
    <m/>
    <m/>
    <m/>
    <m/>
    <m/>
    <m/>
    <m/>
    <m/>
    <m/>
    <m/>
    <m/>
    <s v="Protocol"/>
    <n v="0"/>
    <n v="1.96"/>
  </r>
  <r>
    <x v="2"/>
    <x v="21"/>
    <x v="2"/>
    <x v="43"/>
    <m/>
    <m/>
    <m/>
    <m/>
    <m/>
    <m/>
    <m/>
    <m/>
    <m/>
    <m/>
    <m/>
    <m/>
    <m/>
    <m/>
    <m/>
    <m/>
    <m/>
    <m/>
    <m/>
    <m/>
    <m/>
    <m/>
    <m/>
    <m/>
    <m/>
    <m/>
    <m/>
    <s v="Protocol"/>
    <n v="0"/>
    <n v="2.83"/>
  </r>
  <r>
    <x v="2"/>
    <x v="21"/>
    <x v="2"/>
    <x v="44"/>
    <m/>
    <m/>
    <m/>
    <m/>
    <m/>
    <m/>
    <m/>
    <m/>
    <m/>
    <m/>
    <m/>
    <m/>
    <m/>
    <m/>
    <m/>
    <m/>
    <m/>
    <m/>
    <m/>
    <m/>
    <m/>
    <m/>
    <m/>
    <m/>
    <m/>
    <m/>
    <m/>
    <s v="Protocol"/>
    <n v="0"/>
    <n v="8.36"/>
  </r>
  <r>
    <x v="2"/>
    <x v="21"/>
    <x v="2"/>
    <x v="45"/>
    <m/>
    <m/>
    <m/>
    <m/>
    <m/>
    <m/>
    <m/>
    <m/>
    <m/>
    <m/>
    <m/>
    <m/>
    <m/>
    <m/>
    <m/>
    <m/>
    <m/>
    <m/>
    <m/>
    <m/>
    <m/>
    <m/>
    <m/>
    <m/>
    <m/>
    <m/>
    <m/>
    <s v="Protocol"/>
    <n v="0"/>
    <n v="320.47000000000003"/>
  </r>
  <r>
    <x v="2"/>
    <x v="21"/>
    <x v="6"/>
    <x v="46"/>
    <m/>
    <m/>
    <m/>
    <m/>
    <m/>
    <m/>
    <m/>
    <m/>
    <m/>
    <m/>
    <m/>
    <m/>
    <m/>
    <m/>
    <m/>
    <m/>
    <m/>
    <m/>
    <m/>
    <m/>
    <m/>
    <m/>
    <m/>
    <m/>
    <m/>
    <m/>
    <m/>
    <s v="Protocol"/>
    <n v="0"/>
    <n v="8.2799999999999994"/>
  </r>
  <r>
    <x v="2"/>
    <x v="21"/>
    <x v="4"/>
    <x v="48"/>
    <m/>
    <m/>
    <m/>
    <m/>
    <m/>
    <m/>
    <m/>
    <m/>
    <m/>
    <m/>
    <m/>
    <m/>
    <m/>
    <m/>
    <m/>
    <m/>
    <m/>
    <m/>
    <m/>
    <m/>
    <m/>
    <m/>
    <m/>
    <m/>
    <m/>
    <m/>
    <m/>
    <s v="Protocol"/>
    <n v="0"/>
    <n v="17.440000000000001"/>
  </r>
  <r>
    <x v="2"/>
    <x v="21"/>
    <x v="8"/>
    <x v="52"/>
    <m/>
    <m/>
    <m/>
    <m/>
    <m/>
    <m/>
    <m/>
    <m/>
    <m/>
    <m/>
    <m/>
    <m/>
    <m/>
    <m/>
    <m/>
    <m/>
    <m/>
    <m/>
    <m/>
    <m/>
    <m/>
    <m/>
    <m/>
    <m/>
    <m/>
    <m/>
    <m/>
    <s v="Protocol"/>
    <n v="0"/>
    <n v="5.97"/>
  </r>
  <r>
    <x v="2"/>
    <x v="21"/>
    <x v="0"/>
    <x v="55"/>
    <m/>
    <m/>
    <m/>
    <m/>
    <m/>
    <m/>
    <m/>
    <m/>
    <m/>
    <m/>
    <m/>
    <m/>
    <m/>
    <m/>
    <m/>
    <m/>
    <m/>
    <m/>
    <m/>
    <m/>
    <m/>
    <m/>
    <m/>
    <m/>
    <m/>
    <m/>
    <m/>
    <s v="Protocol"/>
    <n v="0"/>
    <n v="4.88"/>
  </r>
  <r>
    <x v="2"/>
    <x v="21"/>
    <x v="0"/>
    <x v="58"/>
    <m/>
    <m/>
    <m/>
    <m/>
    <m/>
    <m/>
    <m/>
    <m/>
    <m/>
    <m/>
    <m/>
    <m/>
    <m/>
    <m/>
    <m/>
    <m/>
    <m/>
    <m/>
    <m/>
    <m/>
    <m/>
    <m/>
    <m/>
    <m/>
    <m/>
    <m/>
    <m/>
    <s v="Protocol"/>
    <n v="0"/>
    <n v="14.28"/>
  </r>
  <r>
    <x v="2"/>
    <x v="23"/>
    <x v="2"/>
    <x v="42"/>
    <m/>
    <m/>
    <m/>
    <m/>
    <m/>
    <m/>
    <m/>
    <m/>
    <m/>
    <m/>
    <m/>
    <m/>
    <m/>
    <m/>
    <m/>
    <m/>
    <m/>
    <m/>
    <m/>
    <m/>
    <m/>
    <m/>
    <m/>
    <m/>
    <m/>
    <m/>
    <m/>
    <s v="Protocol"/>
    <n v="0"/>
    <n v="3.27"/>
  </r>
  <r>
    <x v="2"/>
    <x v="23"/>
    <x v="2"/>
    <x v="44"/>
    <m/>
    <m/>
    <m/>
    <m/>
    <m/>
    <m/>
    <m/>
    <m/>
    <m/>
    <m/>
    <m/>
    <m/>
    <m/>
    <m/>
    <m/>
    <m/>
    <m/>
    <m/>
    <m/>
    <m/>
    <m/>
    <m/>
    <m/>
    <m/>
    <m/>
    <m/>
    <m/>
    <s v="Protocol"/>
    <n v="0"/>
    <n v="121.35"/>
  </r>
  <r>
    <x v="2"/>
    <x v="23"/>
    <x v="2"/>
    <x v="45"/>
    <m/>
    <m/>
    <m/>
    <m/>
    <m/>
    <m/>
    <m/>
    <m/>
    <m/>
    <m/>
    <m/>
    <m/>
    <m/>
    <m/>
    <m/>
    <m/>
    <m/>
    <m/>
    <m/>
    <m/>
    <m/>
    <m/>
    <m/>
    <m/>
    <m/>
    <m/>
    <m/>
    <s v="Protocol"/>
    <n v="0"/>
    <n v="3.34"/>
  </r>
  <r>
    <x v="2"/>
    <x v="23"/>
    <x v="6"/>
    <x v="46"/>
    <m/>
    <m/>
    <m/>
    <m/>
    <m/>
    <m/>
    <m/>
    <m/>
    <m/>
    <m/>
    <m/>
    <m/>
    <m/>
    <m/>
    <m/>
    <m/>
    <m/>
    <m/>
    <m/>
    <m/>
    <m/>
    <m/>
    <m/>
    <m/>
    <m/>
    <m/>
    <m/>
    <s v="Protocol"/>
    <n v="0"/>
    <n v="16.78"/>
  </r>
  <r>
    <x v="2"/>
    <x v="23"/>
    <x v="8"/>
    <x v="49"/>
    <m/>
    <m/>
    <m/>
    <m/>
    <m/>
    <m/>
    <m/>
    <m/>
    <m/>
    <m/>
    <m/>
    <m/>
    <m/>
    <m/>
    <m/>
    <m/>
    <m/>
    <m/>
    <m/>
    <m/>
    <m/>
    <m/>
    <m/>
    <m/>
    <m/>
    <m/>
    <m/>
    <s v="Protocol"/>
    <n v="0"/>
    <n v="4.07"/>
  </r>
  <r>
    <x v="2"/>
    <x v="23"/>
    <x v="8"/>
    <x v="52"/>
    <m/>
    <m/>
    <m/>
    <m/>
    <m/>
    <m/>
    <m/>
    <m/>
    <m/>
    <m/>
    <m/>
    <m/>
    <m/>
    <m/>
    <m/>
    <m/>
    <m/>
    <m/>
    <m/>
    <m/>
    <m/>
    <m/>
    <m/>
    <m/>
    <m/>
    <m/>
    <m/>
    <s v="Protocol"/>
    <n v="0"/>
    <n v="7.15"/>
  </r>
  <r>
    <x v="2"/>
    <x v="23"/>
    <x v="4"/>
    <x v="53"/>
    <m/>
    <m/>
    <m/>
    <m/>
    <m/>
    <m/>
    <m/>
    <m/>
    <m/>
    <m/>
    <m/>
    <m/>
    <m/>
    <m/>
    <m/>
    <m/>
    <m/>
    <m/>
    <m/>
    <m/>
    <m/>
    <m/>
    <m/>
    <m/>
    <m/>
    <m/>
    <m/>
    <s v="Protocol"/>
    <n v="0"/>
    <n v="7.17"/>
  </r>
  <r>
    <x v="2"/>
    <x v="23"/>
    <x v="0"/>
    <x v="59"/>
    <m/>
    <m/>
    <m/>
    <m/>
    <m/>
    <m/>
    <m/>
    <m/>
    <m/>
    <m/>
    <m/>
    <m/>
    <m/>
    <m/>
    <m/>
    <m/>
    <m/>
    <m/>
    <m/>
    <m/>
    <m/>
    <m/>
    <m/>
    <m/>
    <m/>
    <m/>
    <m/>
    <s v="Protocol"/>
    <n v="0"/>
    <n v="27.43"/>
  </r>
  <r>
    <x v="2"/>
    <x v="23"/>
    <x v="0"/>
    <x v="61"/>
    <m/>
    <m/>
    <m/>
    <m/>
    <m/>
    <m/>
    <m/>
    <m/>
    <m/>
    <m/>
    <m/>
    <m/>
    <m/>
    <m/>
    <m/>
    <m/>
    <m/>
    <m/>
    <m/>
    <m/>
    <m/>
    <m/>
    <m/>
    <m/>
    <m/>
    <m/>
    <m/>
    <s v="Protocol"/>
    <n v="0"/>
    <n v="7.73"/>
  </r>
  <r>
    <x v="2"/>
    <x v="23"/>
    <x v="0"/>
    <x v="63"/>
    <m/>
    <m/>
    <m/>
    <m/>
    <m/>
    <m/>
    <m/>
    <m/>
    <m/>
    <m/>
    <m/>
    <m/>
    <m/>
    <m/>
    <m/>
    <m/>
    <m/>
    <m/>
    <m/>
    <m/>
    <m/>
    <m/>
    <m/>
    <m/>
    <m/>
    <m/>
    <m/>
    <s v="Protocol"/>
    <n v="0"/>
    <n v="0"/>
  </r>
  <r>
    <x v="2"/>
    <x v="24"/>
    <x v="1"/>
    <x v="41"/>
    <m/>
    <m/>
    <m/>
    <m/>
    <m/>
    <m/>
    <m/>
    <m/>
    <m/>
    <m/>
    <m/>
    <m/>
    <m/>
    <m/>
    <m/>
    <m/>
    <m/>
    <m/>
    <m/>
    <m/>
    <m/>
    <m/>
    <m/>
    <m/>
    <m/>
    <m/>
    <m/>
    <s v="Protocol"/>
    <n v="0"/>
    <n v="7.61"/>
  </r>
  <r>
    <x v="2"/>
    <x v="24"/>
    <x v="2"/>
    <x v="42"/>
    <m/>
    <m/>
    <m/>
    <m/>
    <m/>
    <m/>
    <m/>
    <m/>
    <m/>
    <m/>
    <m/>
    <m/>
    <m/>
    <m/>
    <m/>
    <m/>
    <m/>
    <m/>
    <m/>
    <m/>
    <m/>
    <m/>
    <m/>
    <m/>
    <m/>
    <m/>
    <m/>
    <s v="Protocol"/>
    <n v="0"/>
    <n v="8.4"/>
  </r>
  <r>
    <x v="2"/>
    <x v="24"/>
    <x v="2"/>
    <x v="43"/>
    <m/>
    <m/>
    <m/>
    <m/>
    <m/>
    <m/>
    <m/>
    <m/>
    <m/>
    <m/>
    <m/>
    <m/>
    <m/>
    <m/>
    <m/>
    <m/>
    <m/>
    <m/>
    <m/>
    <m/>
    <m/>
    <m/>
    <m/>
    <m/>
    <m/>
    <m/>
    <m/>
    <s v="Protocol"/>
    <n v="0"/>
    <n v="13.8"/>
  </r>
  <r>
    <x v="2"/>
    <x v="24"/>
    <x v="2"/>
    <x v="44"/>
    <m/>
    <m/>
    <m/>
    <m/>
    <m/>
    <m/>
    <m/>
    <m/>
    <m/>
    <m/>
    <m/>
    <m/>
    <m/>
    <m/>
    <m/>
    <m/>
    <m/>
    <m/>
    <m/>
    <m/>
    <m/>
    <m/>
    <m/>
    <m/>
    <m/>
    <m/>
    <m/>
    <s v="Protocol"/>
    <n v="0"/>
    <n v="9.76"/>
  </r>
  <r>
    <x v="2"/>
    <x v="24"/>
    <x v="2"/>
    <x v="45"/>
    <m/>
    <m/>
    <m/>
    <m/>
    <m/>
    <m/>
    <m/>
    <m/>
    <m/>
    <m/>
    <m/>
    <m/>
    <m/>
    <m/>
    <m/>
    <m/>
    <m/>
    <m/>
    <m/>
    <m/>
    <m/>
    <m/>
    <m/>
    <m/>
    <m/>
    <m/>
    <m/>
    <s v="Protocol"/>
    <n v="0"/>
    <n v="33.229999999999997"/>
  </r>
  <r>
    <x v="2"/>
    <x v="24"/>
    <x v="6"/>
    <x v="46"/>
    <m/>
    <m/>
    <m/>
    <m/>
    <m/>
    <m/>
    <m/>
    <m/>
    <m/>
    <m/>
    <m/>
    <m/>
    <m/>
    <m/>
    <m/>
    <m/>
    <m/>
    <m/>
    <m/>
    <m/>
    <m/>
    <m/>
    <m/>
    <m/>
    <m/>
    <m/>
    <m/>
    <s v="Protocol"/>
    <n v="0"/>
    <n v="35.020000000000003"/>
  </r>
  <r>
    <x v="2"/>
    <x v="24"/>
    <x v="4"/>
    <x v="47"/>
    <m/>
    <m/>
    <m/>
    <m/>
    <m/>
    <m/>
    <m/>
    <m/>
    <m/>
    <m/>
    <m/>
    <m/>
    <m/>
    <m/>
    <m/>
    <m/>
    <m/>
    <m/>
    <m/>
    <m/>
    <m/>
    <m/>
    <m/>
    <m/>
    <m/>
    <m/>
    <m/>
    <s v="Protocol"/>
    <n v="0"/>
    <n v="18.22"/>
  </r>
  <r>
    <x v="2"/>
    <x v="24"/>
    <x v="4"/>
    <x v="48"/>
    <m/>
    <m/>
    <m/>
    <m/>
    <m/>
    <m/>
    <m/>
    <m/>
    <m/>
    <m/>
    <m/>
    <m/>
    <m/>
    <m/>
    <m/>
    <m/>
    <m/>
    <m/>
    <m/>
    <m/>
    <m/>
    <m/>
    <m/>
    <m/>
    <m/>
    <m/>
    <m/>
    <s v="Protocol"/>
    <n v="0"/>
    <n v="16.82"/>
  </r>
  <r>
    <x v="2"/>
    <x v="24"/>
    <x v="8"/>
    <x v="49"/>
    <m/>
    <m/>
    <m/>
    <m/>
    <m/>
    <m/>
    <m/>
    <m/>
    <m/>
    <m/>
    <m/>
    <m/>
    <m/>
    <m/>
    <m/>
    <m/>
    <m/>
    <m/>
    <m/>
    <m/>
    <m/>
    <m/>
    <m/>
    <m/>
    <m/>
    <m/>
    <m/>
    <s v="Protocol"/>
    <n v="0"/>
    <n v="4.5599999999999996"/>
  </r>
  <r>
    <x v="2"/>
    <x v="24"/>
    <x v="8"/>
    <x v="50"/>
    <m/>
    <m/>
    <m/>
    <m/>
    <m/>
    <m/>
    <m/>
    <m/>
    <m/>
    <m/>
    <m/>
    <m/>
    <m/>
    <m/>
    <m/>
    <m/>
    <m/>
    <m/>
    <m/>
    <m/>
    <m/>
    <m/>
    <m/>
    <m/>
    <m/>
    <m/>
    <m/>
    <s v="Protocol"/>
    <n v="0"/>
    <n v="0.79"/>
  </r>
  <r>
    <x v="2"/>
    <x v="24"/>
    <x v="8"/>
    <x v="51"/>
    <m/>
    <m/>
    <m/>
    <m/>
    <m/>
    <m/>
    <m/>
    <m/>
    <m/>
    <m/>
    <m/>
    <m/>
    <m/>
    <m/>
    <m/>
    <m/>
    <m/>
    <m/>
    <m/>
    <m/>
    <m/>
    <m/>
    <m/>
    <m/>
    <m/>
    <m/>
    <m/>
    <s v="Protocol"/>
    <n v="0"/>
    <n v="16.09"/>
  </r>
  <r>
    <x v="2"/>
    <x v="24"/>
    <x v="8"/>
    <x v="52"/>
    <m/>
    <m/>
    <m/>
    <m/>
    <m/>
    <m/>
    <m/>
    <m/>
    <m/>
    <m/>
    <m/>
    <m/>
    <m/>
    <m/>
    <m/>
    <m/>
    <m/>
    <m/>
    <m/>
    <m/>
    <m/>
    <m/>
    <m/>
    <m/>
    <m/>
    <m/>
    <m/>
    <s v="Protocol"/>
    <n v="0"/>
    <n v="8.36"/>
  </r>
  <r>
    <x v="2"/>
    <x v="24"/>
    <x v="4"/>
    <x v="53"/>
    <m/>
    <m/>
    <m/>
    <m/>
    <m/>
    <m/>
    <m/>
    <m/>
    <m/>
    <m/>
    <m/>
    <m/>
    <m/>
    <m/>
    <m/>
    <m/>
    <m/>
    <m/>
    <m/>
    <m/>
    <m/>
    <m/>
    <m/>
    <m/>
    <m/>
    <m/>
    <m/>
    <s v="Protocol"/>
    <n v="0"/>
    <n v="27.01"/>
  </r>
  <r>
    <x v="2"/>
    <x v="24"/>
    <x v="0"/>
    <x v="54"/>
    <m/>
    <m/>
    <m/>
    <m/>
    <m/>
    <m/>
    <m/>
    <m/>
    <m/>
    <m/>
    <m/>
    <m/>
    <m/>
    <m/>
    <m/>
    <m/>
    <m/>
    <m/>
    <m/>
    <m/>
    <m/>
    <m/>
    <m/>
    <m/>
    <m/>
    <m/>
    <m/>
    <s v="Protocol"/>
    <n v="0"/>
    <n v="18.13"/>
  </r>
  <r>
    <x v="2"/>
    <x v="24"/>
    <x v="0"/>
    <x v="55"/>
    <m/>
    <m/>
    <m/>
    <m/>
    <m/>
    <m/>
    <m/>
    <m/>
    <m/>
    <m/>
    <m/>
    <m/>
    <m/>
    <m/>
    <m/>
    <m/>
    <m/>
    <m/>
    <m/>
    <m/>
    <m/>
    <m/>
    <m/>
    <m/>
    <m/>
    <m/>
    <m/>
    <s v="Protocol"/>
    <n v="0"/>
    <n v="24.63"/>
  </r>
  <r>
    <x v="2"/>
    <x v="24"/>
    <x v="0"/>
    <x v="56"/>
    <m/>
    <m/>
    <m/>
    <m/>
    <m/>
    <m/>
    <m/>
    <m/>
    <m/>
    <m/>
    <m/>
    <m/>
    <m/>
    <m/>
    <m/>
    <m/>
    <m/>
    <m/>
    <m/>
    <m/>
    <m/>
    <m/>
    <m/>
    <m/>
    <m/>
    <m/>
    <m/>
    <s v="Protocol"/>
    <n v="0"/>
    <n v="14.81"/>
  </r>
  <r>
    <x v="2"/>
    <x v="24"/>
    <x v="0"/>
    <x v="57"/>
    <m/>
    <m/>
    <m/>
    <m/>
    <m/>
    <m/>
    <m/>
    <m/>
    <m/>
    <m/>
    <m/>
    <m/>
    <m/>
    <m/>
    <m/>
    <m/>
    <m/>
    <m/>
    <m/>
    <m/>
    <m/>
    <m/>
    <m/>
    <m/>
    <m/>
    <m/>
    <m/>
    <s v="Protocol"/>
    <n v="0"/>
    <n v="12.76"/>
  </r>
  <r>
    <x v="2"/>
    <x v="24"/>
    <x v="0"/>
    <x v="58"/>
    <m/>
    <m/>
    <m/>
    <m/>
    <m/>
    <m/>
    <m/>
    <m/>
    <m/>
    <m/>
    <m/>
    <m/>
    <m/>
    <m/>
    <m/>
    <m/>
    <m/>
    <m/>
    <m/>
    <m/>
    <m/>
    <m/>
    <m/>
    <m/>
    <m/>
    <m/>
    <m/>
    <s v="Protocol"/>
    <n v="0"/>
    <n v="1.64"/>
  </r>
  <r>
    <x v="2"/>
    <x v="24"/>
    <x v="0"/>
    <x v="59"/>
    <m/>
    <m/>
    <m/>
    <m/>
    <m/>
    <m/>
    <m/>
    <m/>
    <m/>
    <m/>
    <m/>
    <m/>
    <m/>
    <m/>
    <m/>
    <m/>
    <m/>
    <m/>
    <m/>
    <m/>
    <m/>
    <m/>
    <m/>
    <m/>
    <m/>
    <m/>
    <m/>
    <s v="Protocol"/>
    <n v="0"/>
    <n v="23.3"/>
  </r>
  <r>
    <x v="2"/>
    <x v="24"/>
    <x v="0"/>
    <x v="60"/>
    <m/>
    <m/>
    <m/>
    <m/>
    <m/>
    <m/>
    <m/>
    <m/>
    <m/>
    <m/>
    <m/>
    <m/>
    <m/>
    <m/>
    <m/>
    <m/>
    <m/>
    <m/>
    <m/>
    <m/>
    <m/>
    <m/>
    <m/>
    <m/>
    <m/>
    <m/>
    <m/>
    <s v="Protocol"/>
    <n v="0"/>
    <n v="18.52"/>
  </r>
  <r>
    <x v="2"/>
    <x v="24"/>
    <x v="0"/>
    <x v="61"/>
    <m/>
    <m/>
    <m/>
    <m/>
    <m/>
    <m/>
    <m/>
    <m/>
    <m/>
    <m/>
    <m/>
    <m/>
    <m/>
    <m/>
    <m/>
    <m/>
    <m/>
    <m/>
    <m/>
    <m/>
    <m/>
    <m/>
    <m/>
    <m/>
    <m/>
    <m/>
    <m/>
    <s v="Protocol"/>
    <n v="0"/>
    <n v="17.23"/>
  </r>
  <r>
    <x v="2"/>
    <x v="24"/>
    <x v="0"/>
    <x v="63"/>
    <m/>
    <m/>
    <m/>
    <m/>
    <m/>
    <m/>
    <m/>
    <m/>
    <m/>
    <m/>
    <m/>
    <m/>
    <m/>
    <m/>
    <m/>
    <m/>
    <m/>
    <m/>
    <m/>
    <m/>
    <m/>
    <m/>
    <m/>
    <m/>
    <m/>
    <m/>
    <m/>
    <s v="Protocol"/>
    <n v="0"/>
    <n v="10.97"/>
  </r>
  <r>
    <x v="2"/>
    <x v="26"/>
    <x v="2"/>
    <x v="43"/>
    <m/>
    <m/>
    <m/>
    <m/>
    <m/>
    <m/>
    <m/>
    <m/>
    <m/>
    <m/>
    <m/>
    <m/>
    <m/>
    <m/>
    <m/>
    <m/>
    <m/>
    <m/>
    <m/>
    <m/>
    <m/>
    <m/>
    <m/>
    <m/>
    <m/>
    <m/>
    <m/>
    <s v="Protocol"/>
    <n v="0"/>
    <n v="133.96"/>
  </r>
  <r>
    <x v="2"/>
    <x v="26"/>
    <x v="6"/>
    <x v="46"/>
    <m/>
    <m/>
    <m/>
    <m/>
    <m/>
    <m/>
    <m/>
    <m/>
    <m/>
    <m/>
    <m/>
    <m/>
    <m/>
    <m/>
    <m/>
    <m/>
    <m/>
    <m/>
    <m/>
    <m/>
    <m/>
    <m/>
    <m/>
    <m/>
    <m/>
    <m/>
    <m/>
    <s v="Protocol"/>
    <n v="0"/>
    <n v="4.45"/>
  </r>
  <r>
    <x v="2"/>
    <x v="26"/>
    <x v="4"/>
    <x v="47"/>
    <m/>
    <m/>
    <m/>
    <m/>
    <m/>
    <m/>
    <m/>
    <m/>
    <m/>
    <m/>
    <m/>
    <m/>
    <m/>
    <m/>
    <m/>
    <m/>
    <m/>
    <m/>
    <m/>
    <m/>
    <m/>
    <m/>
    <m/>
    <m/>
    <m/>
    <m/>
    <m/>
    <s v="Protocol"/>
    <n v="0"/>
    <n v="0.57999999999999996"/>
  </r>
  <r>
    <x v="2"/>
    <x v="26"/>
    <x v="8"/>
    <x v="50"/>
    <m/>
    <m/>
    <m/>
    <m/>
    <m/>
    <m/>
    <m/>
    <m/>
    <m/>
    <m/>
    <m/>
    <m/>
    <m/>
    <m/>
    <m/>
    <m/>
    <m/>
    <m/>
    <m/>
    <m/>
    <m/>
    <m/>
    <m/>
    <m/>
    <m/>
    <m/>
    <m/>
    <s v="Protocol"/>
    <n v="0"/>
    <n v="16.760000000000002"/>
  </r>
  <r>
    <x v="2"/>
    <x v="26"/>
    <x v="8"/>
    <x v="51"/>
    <m/>
    <m/>
    <m/>
    <m/>
    <m/>
    <m/>
    <m/>
    <m/>
    <m/>
    <m/>
    <m/>
    <m/>
    <m/>
    <m/>
    <m/>
    <m/>
    <m/>
    <m/>
    <m/>
    <m/>
    <m/>
    <m/>
    <m/>
    <m/>
    <m/>
    <m/>
    <m/>
    <s v="Protocol"/>
    <n v="0"/>
    <n v="5.49"/>
  </r>
  <r>
    <x v="2"/>
    <x v="26"/>
    <x v="8"/>
    <x v="52"/>
    <m/>
    <m/>
    <m/>
    <m/>
    <m/>
    <m/>
    <m/>
    <m/>
    <m/>
    <m/>
    <m/>
    <m/>
    <m/>
    <m/>
    <m/>
    <m/>
    <m/>
    <m/>
    <m/>
    <m/>
    <m/>
    <m/>
    <m/>
    <m/>
    <m/>
    <m/>
    <m/>
    <s v="Protocol"/>
    <n v="0"/>
    <n v="12.1"/>
  </r>
  <r>
    <x v="2"/>
    <x v="28"/>
    <x v="2"/>
    <x v="42"/>
    <m/>
    <m/>
    <m/>
    <m/>
    <m/>
    <m/>
    <m/>
    <m/>
    <m/>
    <m/>
    <m/>
    <m/>
    <m/>
    <m/>
    <m/>
    <m/>
    <m/>
    <m/>
    <m/>
    <m/>
    <m/>
    <m/>
    <m/>
    <m/>
    <m/>
    <m/>
    <m/>
    <s v="Protocol"/>
    <n v="0"/>
    <n v="14.09"/>
  </r>
  <r>
    <x v="2"/>
    <x v="28"/>
    <x v="2"/>
    <x v="43"/>
    <m/>
    <m/>
    <m/>
    <m/>
    <m/>
    <m/>
    <m/>
    <m/>
    <m/>
    <m/>
    <m/>
    <m/>
    <m/>
    <m/>
    <m/>
    <m/>
    <m/>
    <m/>
    <m/>
    <m/>
    <m/>
    <m/>
    <m/>
    <m/>
    <m/>
    <m/>
    <m/>
    <s v="Protocol"/>
    <n v="0"/>
    <n v="10.64"/>
  </r>
  <r>
    <x v="2"/>
    <x v="28"/>
    <x v="2"/>
    <x v="44"/>
    <m/>
    <m/>
    <m/>
    <m/>
    <m/>
    <m/>
    <m/>
    <m/>
    <m/>
    <m/>
    <m/>
    <m/>
    <m/>
    <m/>
    <m/>
    <m/>
    <m/>
    <m/>
    <m/>
    <m/>
    <m/>
    <m/>
    <m/>
    <m/>
    <m/>
    <m/>
    <m/>
    <s v="Protocol"/>
    <n v="0"/>
    <n v="4.53"/>
  </r>
  <r>
    <x v="2"/>
    <x v="28"/>
    <x v="6"/>
    <x v="46"/>
    <m/>
    <m/>
    <m/>
    <m/>
    <m/>
    <m/>
    <m/>
    <m/>
    <m/>
    <m/>
    <m/>
    <m/>
    <m/>
    <m/>
    <m/>
    <m/>
    <m/>
    <m/>
    <m/>
    <m/>
    <m/>
    <m/>
    <m/>
    <m/>
    <m/>
    <m/>
    <m/>
    <s v="Protocol"/>
    <n v="0"/>
    <n v="13.17"/>
  </r>
  <r>
    <x v="2"/>
    <x v="28"/>
    <x v="8"/>
    <x v="51"/>
    <m/>
    <m/>
    <m/>
    <m/>
    <m/>
    <m/>
    <m/>
    <m/>
    <m/>
    <m/>
    <m/>
    <m/>
    <m/>
    <m/>
    <m/>
    <m/>
    <m/>
    <m/>
    <m/>
    <m/>
    <m/>
    <m/>
    <m/>
    <m/>
    <m/>
    <m/>
    <m/>
    <s v="Protocol"/>
    <n v="0"/>
    <n v="0"/>
  </r>
  <r>
    <x v="2"/>
    <x v="28"/>
    <x v="0"/>
    <x v="60"/>
    <m/>
    <m/>
    <m/>
    <m/>
    <m/>
    <m/>
    <m/>
    <m/>
    <m/>
    <m/>
    <m/>
    <m/>
    <m/>
    <m/>
    <m/>
    <m/>
    <m/>
    <m/>
    <m/>
    <m/>
    <m/>
    <m/>
    <m/>
    <m/>
    <m/>
    <m/>
    <m/>
    <s v="Protocol"/>
    <n v="0"/>
    <n v="11.28"/>
  </r>
  <r>
    <x v="2"/>
    <x v="29"/>
    <x v="2"/>
    <x v="43"/>
    <m/>
    <m/>
    <m/>
    <m/>
    <m/>
    <m/>
    <m/>
    <m/>
    <m/>
    <m/>
    <m/>
    <m/>
    <m/>
    <m/>
    <m/>
    <m/>
    <m/>
    <m/>
    <m/>
    <m/>
    <m/>
    <m/>
    <m/>
    <m/>
    <m/>
    <m/>
    <m/>
    <s v="Protocol"/>
    <n v="0"/>
    <n v="7.87"/>
  </r>
  <r>
    <x v="2"/>
    <x v="29"/>
    <x v="2"/>
    <x v="44"/>
    <m/>
    <m/>
    <m/>
    <m/>
    <m/>
    <m/>
    <m/>
    <m/>
    <m/>
    <m/>
    <m/>
    <m/>
    <m/>
    <m/>
    <m/>
    <m/>
    <m/>
    <m/>
    <m/>
    <m/>
    <m/>
    <m/>
    <m/>
    <m/>
    <m/>
    <m/>
    <m/>
    <s v="Protocol"/>
    <n v="0"/>
    <n v="30.73"/>
  </r>
  <r>
    <x v="2"/>
    <x v="29"/>
    <x v="2"/>
    <x v="45"/>
    <m/>
    <m/>
    <m/>
    <m/>
    <m/>
    <m/>
    <m/>
    <m/>
    <m/>
    <m/>
    <m/>
    <m/>
    <m/>
    <m/>
    <m/>
    <m/>
    <m/>
    <m/>
    <m/>
    <m/>
    <m/>
    <m/>
    <m/>
    <m/>
    <m/>
    <m/>
    <m/>
    <s v="Protocol"/>
    <n v="0"/>
    <n v="5.75"/>
  </r>
  <r>
    <x v="2"/>
    <x v="29"/>
    <x v="6"/>
    <x v="46"/>
    <m/>
    <m/>
    <m/>
    <m/>
    <m/>
    <m/>
    <m/>
    <m/>
    <m/>
    <m/>
    <m/>
    <m/>
    <m/>
    <m/>
    <m/>
    <m/>
    <m/>
    <m/>
    <m/>
    <m/>
    <m/>
    <m/>
    <m/>
    <m/>
    <m/>
    <m/>
    <m/>
    <s v="Protocol"/>
    <n v="0"/>
    <n v="1.03"/>
  </r>
  <r>
    <x v="2"/>
    <x v="29"/>
    <x v="8"/>
    <x v="49"/>
    <m/>
    <m/>
    <m/>
    <m/>
    <m/>
    <m/>
    <m/>
    <m/>
    <m/>
    <m/>
    <m/>
    <m/>
    <m/>
    <m/>
    <m/>
    <m/>
    <m/>
    <m/>
    <m/>
    <m/>
    <m/>
    <m/>
    <m/>
    <m/>
    <m/>
    <m/>
    <m/>
    <s v="Protocol"/>
    <n v="0"/>
    <n v="1.07"/>
  </r>
  <r>
    <x v="2"/>
    <x v="29"/>
    <x v="8"/>
    <x v="51"/>
    <m/>
    <m/>
    <m/>
    <m/>
    <m/>
    <m/>
    <m/>
    <m/>
    <m/>
    <m/>
    <m/>
    <m/>
    <m/>
    <m/>
    <m/>
    <m/>
    <m/>
    <m/>
    <m/>
    <m/>
    <m/>
    <m/>
    <m/>
    <m/>
    <m/>
    <m/>
    <m/>
    <s v="Protocol"/>
    <n v="0"/>
    <n v="9.36"/>
  </r>
  <r>
    <x v="2"/>
    <x v="29"/>
    <x v="0"/>
    <x v="59"/>
    <m/>
    <m/>
    <m/>
    <m/>
    <m/>
    <m/>
    <m/>
    <m/>
    <m/>
    <m/>
    <m/>
    <m/>
    <m/>
    <m/>
    <m/>
    <m/>
    <m/>
    <m/>
    <m/>
    <m/>
    <m/>
    <m/>
    <m/>
    <m/>
    <m/>
    <m/>
    <m/>
    <s v="Protocol"/>
    <n v="0"/>
    <n v="5.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761F00-47FD-4A3D-AA04-C9F16338E5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A3:D64" firstHeaderRow="0" firstDataRow="1" firstDataCol="1" rowPageCount="1" colPageCount="1"/>
  <pivotFields count="55">
    <pivotField axis="axisPage" showAll="0">
      <items count="4">
        <item x="0"/>
        <item x="1"/>
        <item x="2"/>
        <item t="default"/>
      </items>
    </pivotField>
    <pivotField numFmtId="170" showAll="0">
      <items count="32">
        <item h="1" x="10"/>
        <item h="1" x="7"/>
        <item h="1" x="19"/>
        <item h="1" x="0"/>
        <item h="1" x="22"/>
        <item h="1" x="16"/>
        <item h="1" x="13"/>
        <item h="1" x="3"/>
        <item h="1" x="30"/>
        <item h="1" x="27"/>
        <item h="1" x="25"/>
        <item h="1" x="5"/>
        <item h="1" x="11"/>
        <item h="1" x="8"/>
        <item h="1" x="20"/>
        <item h="1" x="1"/>
        <item h="1" x="23"/>
        <item h="1" x="17"/>
        <item h="1" x="4"/>
        <item h="1" x="14"/>
        <item h="1" x="28"/>
        <item h="1" x="29"/>
        <item h="1" x="26"/>
        <item x="6"/>
        <item h="1" x="12"/>
        <item h="1" x="9"/>
        <item h="1" x="21"/>
        <item h="1" x="2"/>
        <item h="1" x="18"/>
        <item h="1" x="24"/>
        <item h="1" x="15"/>
        <item t="default"/>
      </items>
    </pivotField>
    <pivotField showAll="0"/>
    <pivotField axis="axisRow" showAll="0">
      <items count="65">
        <item x="47"/>
        <item x="48"/>
        <item x="53"/>
        <item x="32"/>
        <item x="49"/>
        <item x="50"/>
        <item x="51"/>
        <item x="52"/>
        <item x="34"/>
        <item x="24"/>
        <item x="25"/>
        <item x="27"/>
        <item x="7"/>
        <item x="8"/>
        <item x="9"/>
        <item x="10"/>
        <item x="15"/>
        <item x="16"/>
        <item x="17"/>
        <item x="54"/>
        <item x="60"/>
        <item x="61"/>
        <item x="14"/>
        <item x="63"/>
        <item x="57"/>
        <item x="55"/>
        <item x="56"/>
        <item x="58"/>
        <item x="59"/>
        <item x="0"/>
        <item x="1"/>
        <item x="21"/>
        <item x="22"/>
        <item x="23"/>
        <item x="29"/>
        <item x="30"/>
        <item x="62"/>
        <item x="11"/>
        <item x="33"/>
        <item x="46"/>
        <item x="13"/>
        <item x="44"/>
        <item x="45"/>
        <item x="5"/>
        <item x="6"/>
        <item x="12"/>
        <item x="2"/>
        <item x="3"/>
        <item x="4"/>
        <item x="41"/>
        <item x="42"/>
        <item x="43"/>
        <item x="18"/>
        <item x="20"/>
        <item x="26"/>
        <item x="31"/>
        <item x="28"/>
        <item x="19"/>
        <item x="36"/>
        <item x="35"/>
        <item x="40"/>
        <item x="38"/>
        <item x="39"/>
        <item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t="grand">
      <x/>
    </i>
  </rowItems>
  <colFields count="1">
    <field x="-2"/>
  </colFields>
  <colItems count="3">
    <i>
      <x/>
    </i>
    <i i="1">
      <x v="1"/>
    </i>
    <i i="2">
      <x v="2"/>
    </i>
  </colItems>
  <pageFields count="1">
    <pageField fld="0" hier="-1"/>
  </pageFields>
  <dataFields count="3">
    <dataField name=" Untagged Target" fld="46" baseField="2" baseItem="50" numFmtId="166"/>
    <dataField name=" Untagged vs Loss" fld="47" baseField="1" baseItem="9" numFmtId="166"/>
    <dataField name="Untagged Hours" fld="43" baseField="0" baseItem="0"/>
  </dataFields>
  <chartFormats count="25">
    <chartFormat chart="30" format="16" series="1">
      <pivotArea type="data" outline="0" fieldPosition="0">
        <references count="1">
          <reference field="4294967294" count="1" selected="0">
            <x v="0"/>
          </reference>
        </references>
      </pivotArea>
    </chartFormat>
    <chartFormat chart="30" format="17" series="1">
      <pivotArea type="data" outline="0" fieldPosition="0">
        <references count="1">
          <reference field="4294967294" count="1" selected="0">
            <x v="1"/>
          </reference>
        </references>
      </pivotArea>
    </chartFormat>
    <chartFormat chart="30" format="19" series="1">
      <pivotArea type="data" outline="0" fieldPosition="0">
        <references count="2">
          <reference field="4294967294" count="1" selected="0">
            <x v="1"/>
          </reference>
          <reference field="0" count="1" selected="0">
            <x v="2"/>
          </reference>
        </references>
      </pivotArea>
    </chartFormat>
    <chartFormat chart="30" format="20" series="1">
      <pivotArea type="data" outline="0" fieldPosition="0">
        <references count="2">
          <reference field="4294967294" count="1" selected="0">
            <x v="1"/>
          </reference>
          <reference field="0" count="1" selected="0">
            <x v="1"/>
          </reference>
        </references>
      </pivotArea>
    </chartFormat>
    <chartFormat chart="36" format="21" series="1">
      <pivotArea type="data" outline="0" fieldPosition="0">
        <references count="2">
          <reference field="4294967294" count="1" selected="0">
            <x v="0"/>
          </reference>
          <reference field="0" count="1" selected="0">
            <x v="0"/>
          </reference>
        </references>
      </pivotArea>
    </chartFormat>
    <chartFormat chart="36" format="22" series="1">
      <pivotArea type="data" outline="0" fieldPosition="0">
        <references count="2">
          <reference field="4294967294" count="1" selected="0">
            <x v="0"/>
          </reference>
          <reference field="0" count="1" selected="0">
            <x v="1"/>
          </reference>
        </references>
      </pivotArea>
    </chartFormat>
    <chartFormat chart="36" format="23" series="1">
      <pivotArea type="data" outline="0" fieldPosition="0">
        <references count="2">
          <reference field="4294967294" count="1" selected="0">
            <x v="0"/>
          </reference>
          <reference field="0" count="1" selected="0">
            <x v="2"/>
          </reference>
        </references>
      </pivotArea>
    </chartFormat>
    <chartFormat chart="36" format="24" series="1">
      <pivotArea type="data" outline="0" fieldPosition="0">
        <references count="2">
          <reference field="4294967294" count="1" selected="0">
            <x v="1"/>
          </reference>
          <reference field="0" count="1" selected="0">
            <x v="0"/>
          </reference>
        </references>
      </pivotArea>
    </chartFormat>
    <chartFormat chart="36" format="25" series="1">
      <pivotArea type="data" outline="0" fieldPosition="0">
        <references count="2">
          <reference field="4294967294" count="1" selected="0">
            <x v="1"/>
          </reference>
          <reference field="0" count="1" selected="0">
            <x v="1"/>
          </reference>
        </references>
      </pivotArea>
    </chartFormat>
    <chartFormat chart="36" format="26" series="1">
      <pivotArea type="data" outline="0" fieldPosition="0">
        <references count="2">
          <reference field="4294967294" count="1" selected="0">
            <x v="1"/>
          </reference>
          <reference field="0" count="1" selected="0">
            <x v="2"/>
          </reference>
        </references>
      </pivotArea>
    </chartFormat>
    <chartFormat chart="36" format="27" series="1">
      <pivotArea type="data" outline="0" fieldPosition="0">
        <references count="1">
          <reference field="4294967294" count="1" selected="0">
            <x v="0"/>
          </reference>
        </references>
      </pivotArea>
    </chartFormat>
    <chartFormat chart="36" format="28" series="1">
      <pivotArea type="data" outline="0" fieldPosition="0">
        <references count="1">
          <reference field="4294967294" count="1" selected="0">
            <x v="1"/>
          </reference>
        </references>
      </pivotArea>
    </chartFormat>
    <chartFormat chart="36" format="29" series="1">
      <pivotArea type="data" outline="0" fieldPosition="0">
        <references count="1">
          <reference field="4294967294" count="1" selected="0">
            <x v="2"/>
          </reference>
        </references>
      </pivotArea>
    </chartFormat>
    <chartFormat chart="51" format="30" series="1">
      <pivotArea type="data" outline="0" fieldPosition="0">
        <references count="1">
          <reference field="4294967294" count="1" selected="0">
            <x v="2"/>
          </reference>
        </references>
      </pivotArea>
    </chartFormat>
    <chartFormat chart="51" format="31" series="1">
      <pivotArea type="data" outline="0" fieldPosition="0">
        <references count="1">
          <reference field="4294967294" count="1" selected="0">
            <x v="0"/>
          </reference>
        </references>
      </pivotArea>
    </chartFormat>
    <chartFormat chart="51" format="32" series="1">
      <pivotArea type="data" outline="0" fieldPosition="0">
        <references count="1">
          <reference field="4294967294" count="1" selected="0">
            <x v="1"/>
          </reference>
        </references>
      </pivotArea>
    </chartFormat>
    <chartFormat chart="52" format="33" series="1">
      <pivotArea type="data" outline="0" fieldPosition="0">
        <references count="1">
          <reference field="4294967294" count="1" selected="0">
            <x v="2"/>
          </reference>
        </references>
      </pivotArea>
    </chartFormat>
    <chartFormat chart="52" format="34" series="1">
      <pivotArea type="data" outline="0" fieldPosition="0">
        <references count="1">
          <reference field="4294967294" count="1" selected="0">
            <x v="0"/>
          </reference>
        </references>
      </pivotArea>
    </chartFormat>
    <chartFormat chart="52" format="35" series="1">
      <pivotArea type="data" outline="0" fieldPosition="0">
        <references count="1">
          <reference field="4294967294" count="1" selected="0">
            <x v="1"/>
          </reference>
        </references>
      </pivotArea>
    </chartFormat>
    <chartFormat chart="79" format="30" series="1">
      <pivotArea type="data" outline="0" fieldPosition="0">
        <references count="1">
          <reference field="4294967294" count="1" selected="0">
            <x v="2"/>
          </reference>
        </references>
      </pivotArea>
    </chartFormat>
    <chartFormat chart="79" format="31" series="1">
      <pivotArea type="data" outline="0" fieldPosition="0">
        <references count="1">
          <reference field="4294967294" count="1" selected="0">
            <x v="0"/>
          </reference>
        </references>
      </pivotArea>
    </chartFormat>
    <chartFormat chart="79" format="32" series="1">
      <pivotArea type="data" outline="0" fieldPosition="0">
        <references count="1">
          <reference field="4294967294" count="1" selected="0">
            <x v="1"/>
          </reference>
        </references>
      </pivotArea>
    </chartFormat>
    <chartFormat chart="80" format="33" series="1">
      <pivotArea type="data" outline="0" fieldPosition="0">
        <references count="1">
          <reference field="4294967294" count="1" selected="0">
            <x v="2"/>
          </reference>
        </references>
      </pivotArea>
    </chartFormat>
    <chartFormat chart="80" format="34" series="1">
      <pivotArea type="data" outline="0" fieldPosition="0">
        <references count="1">
          <reference field="4294967294" count="1" selected="0">
            <x v="0"/>
          </reference>
        </references>
      </pivotArea>
    </chartFormat>
    <chartFormat chart="80" format="3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EC2EE-8481-42EA-92C5-CED7EECA2A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3:C2039" firstHeaderRow="0" firstDataRow="1" firstDataCol="1"/>
  <pivotFields count="55">
    <pivotField axis="axisRow" showAll="0">
      <items count="4">
        <item x="0"/>
        <item x="1"/>
        <item x="2"/>
        <item t="default"/>
      </items>
    </pivotField>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axis="axisRow" showAll="0">
      <items count="65">
        <item x="47"/>
        <item x="48"/>
        <item x="53"/>
        <item x="32"/>
        <item x="49"/>
        <item x="50"/>
        <item x="51"/>
        <item x="52"/>
        <item x="34"/>
        <item x="24"/>
        <item x="25"/>
        <item x="27"/>
        <item x="7"/>
        <item x="8"/>
        <item x="9"/>
        <item x="10"/>
        <item x="15"/>
        <item x="16"/>
        <item x="17"/>
        <item x="54"/>
        <item x="60"/>
        <item x="61"/>
        <item x="14"/>
        <item x="63"/>
        <item x="57"/>
        <item x="55"/>
        <item x="56"/>
        <item x="58"/>
        <item x="59"/>
        <item x="0"/>
        <item x="1"/>
        <item x="21"/>
        <item x="22"/>
        <item x="23"/>
        <item x="29"/>
        <item x="30"/>
        <item x="62"/>
        <item x="11"/>
        <item x="33"/>
        <item x="46"/>
        <item x="13"/>
        <item x="44"/>
        <item x="45"/>
        <item x="5"/>
        <item x="6"/>
        <item x="12"/>
        <item x="2"/>
        <item x="3"/>
        <item x="4"/>
        <item x="41"/>
        <item x="42"/>
        <item x="43"/>
        <item x="18"/>
        <item x="20"/>
        <item x="26"/>
        <item x="31"/>
        <item x="28"/>
        <item x="19"/>
        <item x="36"/>
        <item x="35"/>
        <item x="40"/>
        <item x="38"/>
        <item x="39"/>
        <item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6">
    <field x="0"/>
    <field x="50"/>
    <field x="49"/>
    <field x="48"/>
    <field x="1"/>
    <field x="3"/>
  </rowFields>
  <rowItems count="2006">
    <i>
      <x/>
    </i>
    <i r="1">
      <x/>
    </i>
    <i r="2">
      <x/>
    </i>
    <i r="3">
      <x v="1"/>
    </i>
    <i r="4">
      <x/>
    </i>
    <i r="5">
      <x v="12"/>
    </i>
    <i r="5">
      <x v="13"/>
    </i>
    <i r="5">
      <x v="14"/>
    </i>
    <i r="5">
      <x v="15"/>
    </i>
    <i r="5">
      <x v="16"/>
    </i>
    <i r="5">
      <x v="17"/>
    </i>
    <i r="5">
      <x v="22"/>
    </i>
    <i r="5">
      <x v="29"/>
    </i>
    <i r="5">
      <x v="30"/>
    </i>
    <i r="5">
      <x v="37"/>
    </i>
    <i r="5">
      <x v="40"/>
    </i>
    <i r="5">
      <x v="43"/>
    </i>
    <i r="5">
      <x v="44"/>
    </i>
    <i r="5">
      <x v="45"/>
    </i>
    <i r="5">
      <x v="46"/>
    </i>
    <i r="5">
      <x v="47"/>
    </i>
    <i r="5">
      <x v="48"/>
    </i>
    <i r="3">
      <x v="2"/>
    </i>
    <i r="4">
      <x v="1"/>
    </i>
    <i r="5">
      <x v="12"/>
    </i>
    <i r="5">
      <x v="13"/>
    </i>
    <i r="5">
      <x v="14"/>
    </i>
    <i r="5">
      <x v="15"/>
    </i>
    <i r="5">
      <x v="16"/>
    </i>
    <i r="5">
      <x v="17"/>
    </i>
    <i r="5">
      <x v="22"/>
    </i>
    <i r="5">
      <x v="29"/>
    </i>
    <i r="5">
      <x v="30"/>
    </i>
    <i r="5">
      <x v="37"/>
    </i>
    <i r="5">
      <x v="40"/>
    </i>
    <i r="5">
      <x v="43"/>
    </i>
    <i r="5">
      <x v="44"/>
    </i>
    <i r="5">
      <x v="45"/>
    </i>
    <i r="5">
      <x v="46"/>
    </i>
    <i r="5">
      <x v="47"/>
    </i>
    <i r="5">
      <x v="48"/>
    </i>
    <i r="5">
      <x v="52"/>
    </i>
    <i r="3">
      <x v="3"/>
    </i>
    <i r="4">
      <x v="2"/>
    </i>
    <i r="5">
      <x v="12"/>
    </i>
    <i r="5">
      <x v="13"/>
    </i>
    <i r="5">
      <x v="14"/>
    </i>
    <i r="5">
      <x v="15"/>
    </i>
    <i r="5">
      <x v="16"/>
    </i>
    <i r="5">
      <x v="17"/>
    </i>
    <i r="5">
      <x v="18"/>
    </i>
    <i r="5">
      <x v="22"/>
    </i>
    <i r="5">
      <x v="29"/>
    </i>
    <i r="5">
      <x v="30"/>
    </i>
    <i r="5">
      <x v="37"/>
    </i>
    <i r="5">
      <x v="40"/>
    </i>
    <i r="5">
      <x v="43"/>
    </i>
    <i r="5">
      <x v="44"/>
    </i>
    <i r="5">
      <x v="45"/>
    </i>
    <i r="5">
      <x v="46"/>
    </i>
    <i r="5">
      <x v="47"/>
    </i>
    <i r="5">
      <x v="48"/>
    </i>
    <i r="5">
      <x v="52"/>
    </i>
    <i r="2">
      <x v="1"/>
    </i>
    <i r="3">
      <x v="4"/>
    </i>
    <i r="4">
      <x v="3"/>
    </i>
    <i r="5">
      <x v="12"/>
    </i>
    <i r="5">
      <x v="13"/>
    </i>
    <i r="5">
      <x v="14"/>
    </i>
    <i r="5">
      <x v="15"/>
    </i>
    <i r="5">
      <x v="16"/>
    </i>
    <i r="5">
      <x v="17"/>
    </i>
    <i r="5">
      <x v="18"/>
    </i>
    <i r="5">
      <x v="22"/>
    </i>
    <i r="5">
      <x v="29"/>
    </i>
    <i r="5">
      <x v="30"/>
    </i>
    <i r="5">
      <x v="37"/>
    </i>
    <i r="5">
      <x v="40"/>
    </i>
    <i r="5">
      <x v="43"/>
    </i>
    <i r="5">
      <x v="44"/>
    </i>
    <i r="5">
      <x v="45"/>
    </i>
    <i r="5">
      <x v="46"/>
    </i>
    <i r="5">
      <x v="47"/>
    </i>
    <i r="5">
      <x v="48"/>
    </i>
    <i r="5">
      <x v="52"/>
    </i>
    <i r="3">
      <x v="5"/>
    </i>
    <i r="4">
      <x v="4"/>
    </i>
    <i r="5">
      <x v="12"/>
    </i>
    <i r="5">
      <x v="13"/>
    </i>
    <i r="5">
      <x v="14"/>
    </i>
    <i r="5">
      <x v="15"/>
    </i>
    <i r="5">
      <x v="16"/>
    </i>
    <i r="5">
      <x v="17"/>
    </i>
    <i r="5">
      <x v="18"/>
    </i>
    <i r="5">
      <x v="22"/>
    </i>
    <i r="5">
      <x v="29"/>
    </i>
    <i r="5">
      <x v="30"/>
    </i>
    <i r="5">
      <x v="37"/>
    </i>
    <i r="5">
      <x v="40"/>
    </i>
    <i r="5">
      <x v="43"/>
    </i>
    <i r="5">
      <x v="44"/>
    </i>
    <i r="5">
      <x v="45"/>
    </i>
    <i r="5">
      <x v="46"/>
    </i>
    <i r="5">
      <x v="47"/>
    </i>
    <i r="5">
      <x v="48"/>
    </i>
    <i r="5">
      <x v="52"/>
    </i>
    <i r="3">
      <x v="6"/>
    </i>
    <i r="4">
      <x v="5"/>
    </i>
    <i r="5">
      <x v="12"/>
    </i>
    <i r="5">
      <x v="13"/>
    </i>
    <i r="5">
      <x v="14"/>
    </i>
    <i r="5">
      <x v="15"/>
    </i>
    <i r="5">
      <x v="16"/>
    </i>
    <i r="5">
      <x v="17"/>
    </i>
    <i r="5">
      <x v="18"/>
    </i>
    <i r="5">
      <x v="22"/>
    </i>
    <i r="5">
      <x v="29"/>
    </i>
    <i r="5">
      <x v="30"/>
    </i>
    <i r="5">
      <x v="37"/>
    </i>
    <i r="5">
      <x v="40"/>
    </i>
    <i r="5">
      <x v="43"/>
    </i>
    <i r="5">
      <x v="44"/>
    </i>
    <i r="5">
      <x v="45"/>
    </i>
    <i r="5">
      <x v="46"/>
    </i>
    <i r="5">
      <x v="47"/>
    </i>
    <i r="5">
      <x v="48"/>
    </i>
    <i r="5">
      <x v="52"/>
    </i>
    <i r="2">
      <x v="2"/>
    </i>
    <i r="3">
      <x v="7"/>
    </i>
    <i r="4">
      <x v="6"/>
    </i>
    <i r="5">
      <x v="12"/>
    </i>
    <i r="5">
      <x v="13"/>
    </i>
    <i r="5">
      <x v="14"/>
    </i>
    <i r="5">
      <x v="15"/>
    </i>
    <i r="5">
      <x v="16"/>
    </i>
    <i r="5">
      <x v="17"/>
    </i>
    <i r="5">
      <x v="18"/>
    </i>
    <i r="5">
      <x v="22"/>
    </i>
    <i r="5">
      <x v="29"/>
    </i>
    <i r="5">
      <x v="30"/>
    </i>
    <i r="5">
      <x v="37"/>
    </i>
    <i r="5">
      <x v="40"/>
    </i>
    <i r="5">
      <x v="43"/>
    </i>
    <i r="5">
      <x v="44"/>
    </i>
    <i r="5">
      <x v="45"/>
    </i>
    <i r="5">
      <x v="46"/>
    </i>
    <i r="5">
      <x v="47"/>
    </i>
    <i r="5">
      <x v="48"/>
    </i>
    <i r="5">
      <x v="52"/>
    </i>
    <i r="3">
      <x v="8"/>
    </i>
    <i r="4">
      <x v="7"/>
    </i>
    <i r="5">
      <x v="12"/>
    </i>
    <i r="5">
      <x v="13"/>
    </i>
    <i r="5">
      <x v="14"/>
    </i>
    <i r="5">
      <x v="15"/>
    </i>
    <i r="5">
      <x v="16"/>
    </i>
    <i r="5">
      <x v="17"/>
    </i>
    <i r="5">
      <x v="18"/>
    </i>
    <i r="5">
      <x v="22"/>
    </i>
    <i r="5">
      <x v="29"/>
    </i>
    <i r="5">
      <x v="30"/>
    </i>
    <i r="5">
      <x v="37"/>
    </i>
    <i r="5">
      <x v="40"/>
    </i>
    <i r="5">
      <x v="43"/>
    </i>
    <i r="5">
      <x v="44"/>
    </i>
    <i r="5">
      <x v="45"/>
    </i>
    <i r="5">
      <x v="46"/>
    </i>
    <i r="5">
      <x v="47"/>
    </i>
    <i r="5">
      <x v="48"/>
    </i>
    <i r="5">
      <x v="52"/>
    </i>
    <i r="3">
      <x v="9"/>
    </i>
    <i r="4">
      <x v="8"/>
    </i>
    <i r="5">
      <x v="12"/>
    </i>
    <i r="5">
      <x v="13"/>
    </i>
    <i r="5">
      <x v="14"/>
    </i>
    <i r="5">
      <x v="15"/>
    </i>
    <i r="5">
      <x v="16"/>
    </i>
    <i r="5">
      <x v="17"/>
    </i>
    <i r="5">
      <x v="18"/>
    </i>
    <i r="5">
      <x v="22"/>
    </i>
    <i r="5">
      <x v="29"/>
    </i>
    <i r="5">
      <x v="30"/>
    </i>
    <i r="5">
      <x v="37"/>
    </i>
    <i r="5">
      <x v="40"/>
    </i>
    <i r="5">
      <x v="43"/>
    </i>
    <i r="5">
      <x v="44"/>
    </i>
    <i r="5">
      <x v="45"/>
    </i>
    <i r="5">
      <x v="46"/>
    </i>
    <i r="5">
      <x v="47"/>
    </i>
    <i r="5">
      <x v="48"/>
    </i>
    <i r="5">
      <x v="52"/>
    </i>
    <i r="2">
      <x v="3"/>
    </i>
    <i r="3">
      <x v="10"/>
    </i>
    <i r="4">
      <x v="9"/>
    </i>
    <i r="5">
      <x v="12"/>
    </i>
    <i r="5">
      <x v="13"/>
    </i>
    <i r="5">
      <x v="14"/>
    </i>
    <i r="5">
      <x v="15"/>
    </i>
    <i r="5">
      <x v="16"/>
    </i>
    <i r="5">
      <x v="17"/>
    </i>
    <i r="5">
      <x v="18"/>
    </i>
    <i r="5">
      <x v="22"/>
    </i>
    <i r="5">
      <x v="29"/>
    </i>
    <i r="5">
      <x v="30"/>
    </i>
    <i r="5">
      <x v="37"/>
    </i>
    <i r="5">
      <x v="40"/>
    </i>
    <i r="5">
      <x v="43"/>
    </i>
    <i r="5">
      <x v="44"/>
    </i>
    <i r="5">
      <x v="45"/>
    </i>
    <i r="5">
      <x v="46"/>
    </i>
    <i r="5">
      <x v="47"/>
    </i>
    <i r="5">
      <x v="48"/>
    </i>
    <i r="5">
      <x v="52"/>
    </i>
    <i r="3">
      <x v="11"/>
    </i>
    <i r="4">
      <x v="10"/>
    </i>
    <i r="5">
      <x v="12"/>
    </i>
    <i r="5">
      <x v="13"/>
    </i>
    <i r="5">
      <x v="14"/>
    </i>
    <i r="5">
      <x v="15"/>
    </i>
    <i r="5">
      <x v="16"/>
    </i>
    <i r="5">
      <x v="17"/>
    </i>
    <i r="5">
      <x v="18"/>
    </i>
    <i r="5">
      <x v="22"/>
    </i>
    <i r="5">
      <x v="29"/>
    </i>
    <i r="5">
      <x v="30"/>
    </i>
    <i r="5">
      <x v="37"/>
    </i>
    <i r="5">
      <x v="40"/>
    </i>
    <i r="5">
      <x v="43"/>
    </i>
    <i r="5">
      <x v="44"/>
    </i>
    <i r="5">
      <x v="45"/>
    </i>
    <i r="5">
      <x v="46"/>
    </i>
    <i r="5">
      <x v="47"/>
    </i>
    <i r="5">
      <x v="48"/>
    </i>
    <i r="5">
      <x v="52"/>
    </i>
    <i r="3">
      <x v="12"/>
    </i>
    <i r="4">
      <x v="11"/>
    </i>
    <i r="5">
      <x v="12"/>
    </i>
    <i r="5">
      <x v="13"/>
    </i>
    <i r="5">
      <x v="14"/>
    </i>
    <i r="5">
      <x v="15"/>
    </i>
    <i r="5">
      <x v="16"/>
    </i>
    <i r="5">
      <x v="17"/>
    </i>
    <i r="5">
      <x v="18"/>
    </i>
    <i r="5">
      <x v="22"/>
    </i>
    <i r="5">
      <x v="29"/>
    </i>
    <i r="5">
      <x v="30"/>
    </i>
    <i r="5">
      <x v="37"/>
    </i>
    <i r="5">
      <x v="40"/>
    </i>
    <i r="5">
      <x v="43"/>
    </i>
    <i r="5">
      <x v="44"/>
    </i>
    <i r="5">
      <x v="45"/>
    </i>
    <i r="5">
      <x v="47"/>
    </i>
    <i r="5">
      <x v="48"/>
    </i>
    <i r="5">
      <x v="52"/>
    </i>
    <i r="1">
      <x v="1"/>
    </i>
    <i r="2">
      <x/>
    </i>
    <i r="3">
      <x v="1"/>
    </i>
    <i r="4">
      <x v="12"/>
    </i>
    <i r="5">
      <x v="12"/>
    </i>
    <i r="5">
      <x v="13"/>
    </i>
    <i r="5">
      <x v="14"/>
    </i>
    <i r="5">
      <x v="15"/>
    </i>
    <i r="5">
      <x v="16"/>
    </i>
    <i r="5">
      <x v="17"/>
    </i>
    <i r="5">
      <x v="18"/>
    </i>
    <i r="5">
      <x v="22"/>
    </i>
    <i r="5">
      <x v="29"/>
    </i>
    <i r="5">
      <x v="30"/>
    </i>
    <i r="5">
      <x v="37"/>
    </i>
    <i r="5">
      <x v="40"/>
    </i>
    <i r="5">
      <x v="43"/>
    </i>
    <i r="5">
      <x v="44"/>
    </i>
    <i r="5">
      <x v="45"/>
    </i>
    <i r="5">
      <x v="46"/>
    </i>
    <i r="5">
      <x v="47"/>
    </i>
    <i r="5">
      <x v="48"/>
    </i>
    <i r="5">
      <x v="52"/>
    </i>
    <i r="3">
      <x v="2"/>
    </i>
    <i r="4">
      <x v="13"/>
    </i>
    <i r="5">
      <x v="12"/>
    </i>
    <i r="5">
      <x v="13"/>
    </i>
    <i r="5">
      <x v="14"/>
    </i>
    <i r="5">
      <x v="15"/>
    </i>
    <i r="5">
      <x v="16"/>
    </i>
    <i r="5">
      <x v="17"/>
    </i>
    <i r="5">
      <x v="18"/>
    </i>
    <i r="5">
      <x v="22"/>
    </i>
    <i r="5">
      <x v="29"/>
    </i>
    <i r="5">
      <x v="30"/>
    </i>
    <i r="5">
      <x v="37"/>
    </i>
    <i r="5">
      <x v="40"/>
    </i>
    <i r="5">
      <x v="43"/>
    </i>
    <i r="5">
      <x v="44"/>
    </i>
    <i r="5">
      <x v="45"/>
    </i>
    <i r="5">
      <x v="46"/>
    </i>
    <i r="5">
      <x v="47"/>
    </i>
    <i r="5">
      <x v="48"/>
    </i>
    <i r="5">
      <x v="52"/>
    </i>
    <i r="3">
      <x v="3"/>
    </i>
    <i r="4">
      <x v="14"/>
    </i>
    <i r="5">
      <x v="12"/>
    </i>
    <i r="5">
      <x v="13"/>
    </i>
    <i r="5">
      <x v="14"/>
    </i>
    <i r="5">
      <x v="15"/>
    </i>
    <i r="5">
      <x v="16"/>
    </i>
    <i r="5">
      <x v="17"/>
    </i>
    <i r="5">
      <x v="18"/>
    </i>
    <i r="5">
      <x v="22"/>
    </i>
    <i r="5">
      <x v="29"/>
    </i>
    <i r="5">
      <x v="30"/>
    </i>
    <i r="5">
      <x v="37"/>
    </i>
    <i r="5">
      <x v="40"/>
    </i>
    <i r="5">
      <x v="43"/>
    </i>
    <i r="5">
      <x v="44"/>
    </i>
    <i r="5">
      <x v="45"/>
    </i>
    <i r="5">
      <x v="46"/>
    </i>
    <i r="5">
      <x v="47"/>
    </i>
    <i r="5">
      <x v="48"/>
    </i>
    <i r="5">
      <x v="52"/>
    </i>
    <i r="2">
      <x v="1"/>
    </i>
    <i r="3">
      <x v="4"/>
    </i>
    <i r="4">
      <x v="15"/>
    </i>
    <i r="5">
      <x v="12"/>
    </i>
    <i r="5">
      <x v="13"/>
    </i>
    <i r="5">
      <x v="14"/>
    </i>
    <i r="5">
      <x v="15"/>
    </i>
    <i r="5">
      <x v="16"/>
    </i>
    <i r="5">
      <x v="17"/>
    </i>
    <i r="5">
      <x v="18"/>
    </i>
    <i r="5">
      <x v="22"/>
    </i>
    <i r="5">
      <x v="29"/>
    </i>
    <i r="5">
      <x v="30"/>
    </i>
    <i r="5">
      <x v="37"/>
    </i>
    <i r="5">
      <x v="40"/>
    </i>
    <i r="5">
      <x v="43"/>
    </i>
    <i r="5">
      <x v="44"/>
    </i>
    <i r="5">
      <x v="45"/>
    </i>
    <i r="5">
      <x v="46"/>
    </i>
    <i r="5">
      <x v="47"/>
    </i>
    <i r="5">
      <x v="48"/>
    </i>
    <i r="5">
      <x v="52"/>
    </i>
    <i r="3">
      <x v="5"/>
    </i>
    <i r="4">
      <x v="16"/>
    </i>
    <i r="5">
      <x v="12"/>
    </i>
    <i r="5">
      <x v="13"/>
    </i>
    <i r="5">
      <x v="14"/>
    </i>
    <i r="5">
      <x v="15"/>
    </i>
    <i r="5">
      <x v="16"/>
    </i>
    <i r="5">
      <x v="17"/>
    </i>
    <i r="5">
      <x v="18"/>
    </i>
    <i r="5">
      <x v="22"/>
    </i>
    <i r="5">
      <x v="29"/>
    </i>
    <i r="5">
      <x v="30"/>
    </i>
    <i r="5">
      <x v="37"/>
    </i>
    <i r="5">
      <x v="40"/>
    </i>
    <i r="5">
      <x v="43"/>
    </i>
    <i r="5">
      <x v="44"/>
    </i>
    <i r="5">
      <x v="45"/>
    </i>
    <i r="5">
      <x v="46"/>
    </i>
    <i r="5">
      <x v="47"/>
    </i>
    <i r="5">
      <x v="48"/>
    </i>
    <i r="5">
      <x v="52"/>
    </i>
    <i r="5">
      <x v="57"/>
    </i>
    <i r="3">
      <x v="6"/>
    </i>
    <i r="4">
      <x v="17"/>
    </i>
    <i r="5">
      <x v="12"/>
    </i>
    <i r="5">
      <x v="13"/>
    </i>
    <i r="5">
      <x v="14"/>
    </i>
    <i r="5">
      <x v="15"/>
    </i>
    <i r="5">
      <x v="16"/>
    </i>
    <i r="5">
      <x v="17"/>
    </i>
    <i r="5">
      <x v="18"/>
    </i>
    <i r="5">
      <x v="22"/>
    </i>
    <i r="5">
      <x v="29"/>
    </i>
    <i r="5">
      <x v="30"/>
    </i>
    <i r="5">
      <x v="37"/>
    </i>
    <i r="5">
      <x v="40"/>
    </i>
    <i r="5">
      <x v="43"/>
    </i>
    <i r="5">
      <x v="44"/>
    </i>
    <i r="5">
      <x v="45"/>
    </i>
    <i r="5">
      <x v="46"/>
    </i>
    <i r="5">
      <x v="47"/>
    </i>
    <i r="5">
      <x v="48"/>
    </i>
    <i r="5">
      <x v="52"/>
    </i>
    <i r="5">
      <x v="57"/>
    </i>
    <i r="2">
      <x v="2"/>
    </i>
    <i r="3">
      <x v="7"/>
    </i>
    <i r="4">
      <x v="19"/>
    </i>
    <i r="5">
      <x v="12"/>
    </i>
    <i r="5">
      <x v="13"/>
    </i>
    <i r="5">
      <x v="14"/>
    </i>
    <i r="5">
      <x v="15"/>
    </i>
    <i r="5">
      <x v="16"/>
    </i>
    <i r="5">
      <x v="17"/>
    </i>
    <i r="5">
      <x v="18"/>
    </i>
    <i r="5">
      <x v="22"/>
    </i>
    <i r="5">
      <x v="29"/>
    </i>
    <i r="5">
      <x v="30"/>
    </i>
    <i r="5">
      <x v="37"/>
    </i>
    <i r="5">
      <x v="40"/>
    </i>
    <i r="5">
      <x v="43"/>
    </i>
    <i r="5">
      <x v="44"/>
    </i>
    <i r="5">
      <x v="45"/>
    </i>
    <i r="5">
      <x v="46"/>
    </i>
    <i r="5">
      <x v="47"/>
    </i>
    <i r="5">
      <x v="48"/>
    </i>
    <i r="5">
      <x v="52"/>
    </i>
    <i r="5">
      <x v="57"/>
    </i>
    <i r="3">
      <x v="8"/>
    </i>
    <i r="4">
      <x v="18"/>
    </i>
    <i r="5">
      <x v="12"/>
    </i>
    <i r="5">
      <x v="13"/>
    </i>
    <i r="5">
      <x v="14"/>
    </i>
    <i r="5">
      <x v="15"/>
    </i>
    <i r="5">
      <x v="16"/>
    </i>
    <i r="5">
      <x v="17"/>
    </i>
    <i r="5">
      <x v="18"/>
    </i>
    <i r="5">
      <x v="22"/>
    </i>
    <i r="5">
      <x v="29"/>
    </i>
    <i r="5">
      <x v="30"/>
    </i>
    <i r="5">
      <x v="37"/>
    </i>
    <i r="5">
      <x v="40"/>
    </i>
    <i r="5">
      <x v="43"/>
    </i>
    <i r="5">
      <x v="44"/>
    </i>
    <i r="5">
      <x v="45"/>
    </i>
    <i r="5">
      <x v="46"/>
    </i>
    <i r="5">
      <x v="47"/>
    </i>
    <i r="5">
      <x v="48"/>
    </i>
    <i r="5">
      <x v="52"/>
    </i>
    <i r="5">
      <x v="57"/>
    </i>
    <i r="3">
      <x v="9"/>
    </i>
    <i r="4">
      <x v="21"/>
    </i>
    <i r="5">
      <x v="12"/>
    </i>
    <i r="5">
      <x v="13"/>
    </i>
    <i r="5">
      <x v="14"/>
    </i>
    <i r="5">
      <x v="15"/>
    </i>
    <i r="5">
      <x v="16"/>
    </i>
    <i r="5">
      <x v="17"/>
    </i>
    <i r="5">
      <x v="18"/>
    </i>
    <i r="5">
      <x v="22"/>
    </i>
    <i r="5">
      <x v="29"/>
    </i>
    <i r="5">
      <x v="30"/>
    </i>
    <i r="5">
      <x v="37"/>
    </i>
    <i r="5">
      <x v="40"/>
    </i>
    <i r="5">
      <x v="43"/>
    </i>
    <i r="5">
      <x v="44"/>
    </i>
    <i r="5">
      <x v="45"/>
    </i>
    <i r="5">
      <x v="46"/>
    </i>
    <i r="5">
      <x v="47"/>
    </i>
    <i r="5">
      <x v="48"/>
    </i>
    <i r="5">
      <x v="52"/>
    </i>
    <i r="5">
      <x v="57"/>
    </i>
    <i r="2">
      <x v="3"/>
    </i>
    <i r="3">
      <x v="10"/>
    </i>
    <i r="4">
      <x v="20"/>
    </i>
    <i r="5">
      <x v="12"/>
    </i>
    <i r="5">
      <x v="13"/>
    </i>
    <i r="5">
      <x v="14"/>
    </i>
    <i r="5">
      <x v="15"/>
    </i>
    <i r="5">
      <x v="16"/>
    </i>
    <i r="5">
      <x v="17"/>
    </i>
    <i r="5">
      <x v="18"/>
    </i>
    <i r="5">
      <x v="22"/>
    </i>
    <i r="5">
      <x v="29"/>
    </i>
    <i r="5">
      <x v="30"/>
    </i>
    <i r="5">
      <x v="37"/>
    </i>
    <i r="5">
      <x v="40"/>
    </i>
    <i r="5">
      <x v="43"/>
    </i>
    <i r="5">
      <x v="44"/>
    </i>
    <i r="5">
      <x v="45"/>
    </i>
    <i r="5">
      <x v="46"/>
    </i>
    <i r="5">
      <x v="47"/>
    </i>
    <i r="5">
      <x v="48"/>
    </i>
    <i r="5">
      <x v="52"/>
    </i>
    <i r="5">
      <x v="57"/>
    </i>
    <i r="3">
      <x v="11"/>
    </i>
    <i r="4">
      <x v="22"/>
    </i>
    <i r="5">
      <x v="12"/>
    </i>
    <i r="5">
      <x v="13"/>
    </i>
    <i r="5">
      <x v="14"/>
    </i>
    <i r="5">
      <x v="15"/>
    </i>
    <i r="5">
      <x v="16"/>
    </i>
    <i r="5">
      <x v="17"/>
    </i>
    <i r="5">
      <x v="18"/>
    </i>
    <i r="5">
      <x v="22"/>
    </i>
    <i r="5">
      <x v="29"/>
    </i>
    <i r="5">
      <x v="30"/>
    </i>
    <i r="5">
      <x v="37"/>
    </i>
    <i r="5">
      <x v="40"/>
    </i>
    <i r="5">
      <x v="43"/>
    </i>
    <i r="5">
      <x v="44"/>
    </i>
    <i r="5">
      <x v="45"/>
    </i>
    <i r="5">
      <x v="46"/>
    </i>
    <i r="5">
      <x v="47"/>
    </i>
    <i r="5">
      <x v="48"/>
    </i>
    <i r="5">
      <x v="52"/>
    </i>
    <i r="5">
      <x v="57"/>
    </i>
    <i r="3">
      <x v="12"/>
    </i>
    <i r="4">
      <x v="23"/>
    </i>
    <i r="5">
      <x v="12"/>
    </i>
    <i r="5">
      <x v="13"/>
    </i>
    <i r="5">
      <x v="14"/>
    </i>
    <i r="5">
      <x v="15"/>
    </i>
    <i r="5">
      <x v="16"/>
    </i>
    <i r="5">
      <x v="17"/>
    </i>
    <i r="5">
      <x v="18"/>
    </i>
    <i r="5">
      <x v="22"/>
    </i>
    <i r="5">
      <x v="29"/>
    </i>
    <i r="5">
      <x v="30"/>
    </i>
    <i r="5">
      <x v="37"/>
    </i>
    <i r="5">
      <x v="40"/>
    </i>
    <i r="5">
      <x v="43"/>
    </i>
    <i r="5">
      <x v="44"/>
    </i>
    <i r="5">
      <x v="45"/>
    </i>
    <i r="5">
      <x v="46"/>
    </i>
    <i r="5">
      <x v="47"/>
    </i>
    <i r="5">
      <x v="48"/>
    </i>
    <i r="5">
      <x v="52"/>
    </i>
    <i r="5">
      <x v="57"/>
    </i>
    <i r="1">
      <x v="2"/>
    </i>
    <i r="2">
      <x/>
    </i>
    <i r="3">
      <x v="1"/>
    </i>
    <i r="4">
      <x v="24"/>
    </i>
    <i r="5">
      <x v="12"/>
    </i>
    <i r="5">
      <x v="13"/>
    </i>
    <i r="5">
      <x v="14"/>
    </i>
    <i r="5">
      <x v="15"/>
    </i>
    <i r="5">
      <x v="16"/>
    </i>
    <i r="5">
      <x v="17"/>
    </i>
    <i r="5">
      <x v="18"/>
    </i>
    <i r="5">
      <x v="22"/>
    </i>
    <i r="5">
      <x v="29"/>
    </i>
    <i r="5">
      <x v="30"/>
    </i>
    <i r="5">
      <x v="37"/>
    </i>
    <i r="5">
      <x v="40"/>
    </i>
    <i r="5">
      <x v="43"/>
    </i>
    <i r="5">
      <x v="44"/>
    </i>
    <i r="5">
      <x v="45"/>
    </i>
    <i r="5">
      <x v="46"/>
    </i>
    <i r="5">
      <x v="47"/>
    </i>
    <i r="5">
      <x v="48"/>
    </i>
    <i r="5">
      <x v="52"/>
    </i>
    <i r="5">
      <x v="57"/>
    </i>
    <i r="3">
      <x v="2"/>
    </i>
    <i r="4">
      <x v="25"/>
    </i>
    <i r="5">
      <x v="12"/>
    </i>
    <i r="5">
      <x v="13"/>
    </i>
    <i r="5">
      <x v="14"/>
    </i>
    <i r="5">
      <x v="15"/>
    </i>
    <i r="5">
      <x v="16"/>
    </i>
    <i r="5">
      <x v="17"/>
    </i>
    <i r="5">
      <x v="18"/>
    </i>
    <i r="5">
      <x v="22"/>
    </i>
    <i r="5">
      <x v="29"/>
    </i>
    <i r="5">
      <x v="30"/>
    </i>
    <i r="5">
      <x v="37"/>
    </i>
    <i r="5">
      <x v="40"/>
    </i>
    <i r="5">
      <x v="43"/>
    </i>
    <i r="5">
      <x v="44"/>
    </i>
    <i r="5">
      <x v="45"/>
    </i>
    <i r="5">
      <x v="46"/>
    </i>
    <i r="5">
      <x v="47"/>
    </i>
    <i r="5">
      <x v="48"/>
    </i>
    <i r="5">
      <x v="52"/>
    </i>
    <i r="5">
      <x v="57"/>
    </i>
    <i r="3">
      <x v="3"/>
    </i>
    <i r="4">
      <x v="26"/>
    </i>
    <i r="5">
      <x v="12"/>
    </i>
    <i r="5">
      <x v="13"/>
    </i>
    <i r="5">
      <x v="14"/>
    </i>
    <i r="5">
      <x v="15"/>
    </i>
    <i r="5">
      <x v="16"/>
    </i>
    <i r="5">
      <x v="17"/>
    </i>
    <i r="5">
      <x v="18"/>
    </i>
    <i r="5">
      <x v="22"/>
    </i>
    <i r="5">
      <x v="29"/>
    </i>
    <i r="5">
      <x v="30"/>
    </i>
    <i r="5">
      <x v="37"/>
    </i>
    <i r="5">
      <x v="40"/>
    </i>
    <i r="5">
      <x v="43"/>
    </i>
    <i r="5">
      <x v="44"/>
    </i>
    <i r="5">
      <x v="45"/>
    </i>
    <i r="5">
      <x v="46"/>
    </i>
    <i r="5">
      <x v="47"/>
    </i>
    <i r="5">
      <x v="48"/>
    </i>
    <i r="5">
      <x v="52"/>
    </i>
    <i r="5">
      <x v="57"/>
    </i>
    <i r="2">
      <x v="1"/>
    </i>
    <i r="3">
      <x v="4"/>
    </i>
    <i r="4">
      <x v="27"/>
    </i>
    <i r="5">
      <x v="12"/>
    </i>
    <i r="5">
      <x v="13"/>
    </i>
    <i r="5">
      <x v="14"/>
    </i>
    <i r="5">
      <x v="15"/>
    </i>
    <i r="5">
      <x v="16"/>
    </i>
    <i r="5">
      <x v="17"/>
    </i>
    <i r="5">
      <x v="18"/>
    </i>
    <i r="5">
      <x v="22"/>
    </i>
    <i r="5">
      <x v="29"/>
    </i>
    <i r="5">
      <x v="30"/>
    </i>
    <i r="5">
      <x v="37"/>
    </i>
    <i r="5">
      <x v="40"/>
    </i>
    <i r="5">
      <x v="43"/>
    </i>
    <i r="5">
      <x v="44"/>
    </i>
    <i r="5">
      <x v="45"/>
    </i>
    <i r="5">
      <x v="46"/>
    </i>
    <i r="5">
      <x v="47"/>
    </i>
    <i r="5">
      <x v="48"/>
    </i>
    <i r="5">
      <x v="52"/>
    </i>
    <i r="5">
      <x v="57"/>
    </i>
    <i r="3">
      <x v="5"/>
    </i>
    <i r="4">
      <x v="29"/>
    </i>
    <i r="5">
      <x v="12"/>
    </i>
    <i r="5">
      <x v="13"/>
    </i>
    <i r="5">
      <x v="14"/>
    </i>
    <i r="5">
      <x v="15"/>
    </i>
    <i r="5">
      <x v="16"/>
    </i>
    <i r="5">
      <x v="17"/>
    </i>
    <i r="5">
      <x v="18"/>
    </i>
    <i r="5">
      <x v="22"/>
    </i>
    <i r="5">
      <x v="29"/>
    </i>
    <i r="5">
      <x v="30"/>
    </i>
    <i r="5">
      <x v="37"/>
    </i>
    <i r="5">
      <x v="40"/>
    </i>
    <i r="5">
      <x v="43"/>
    </i>
    <i r="5">
      <x v="44"/>
    </i>
    <i r="5">
      <x v="45"/>
    </i>
    <i r="5">
      <x v="46"/>
    </i>
    <i r="5">
      <x v="47"/>
    </i>
    <i r="5">
      <x v="48"/>
    </i>
    <i r="5">
      <x v="52"/>
    </i>
    <i r="5">
      <x v="57"/>
    </i>
    <i r="3">
      <x v="6"/>
    </i>
    <i r="4">
      <x v="28"/>
    </i>
    <i r="5">
      <x v="12"/>
    </i>
    <i r="5">
      <x v="13"/>
    </i>
    <i r="5">
      <x v="14"/>
    </i>
    <i r="5">
      <x v="15"/>
    </i>
    <i r="5">
      <x v="16"/>
    </i>
    <i r="5">
      <x v="17"/>
    </i>
    <i r="5">
      <x v="18"/>
    </i>
    <i r="5">
      <x v="22"/>
    </i>
    <i r="5">
      <x v="29"/>
    </i>
    <i r="5">
      <x v="30"/>
    </i>
    <i r="5">
      <x v="37"/>
    </i>
    <i r="5">
      <x v="40"/>
    </i>
    <i r="5">
      <x v="43"/>
    </i>
    <i r="5">
      <x v="44"/>
    </i>
    <i r="5">
      <x v="45"/>
    </i>
    <i r="5">
      <x v="46"/>
    </i>
    <i r="5">
      <x v="47"/>
    </i>
    <i r="5">
      <x v="48"/>
    </i>
    <i r="5">
      <x v="52"/>
    </i>
    <i r="5">
      <x v="57"/>
    </i>
    <i r="2">
      <x v="2"/>
    </i>
    <i r="3">
      <x v="7"/>
    </i>
    <i r="4">
      <x v="30"/>
    </i>
    <i r="5">
      <x v="12"/>
    </i>
    <i r="5">
      <x v="13"/>
    </i>
    <i r="5">
      <x v="14"/>
    </i>
    <i r="5">
      <x v="15"/>
    </i>
    <i r="5">
      <x v="16"/>
    </i>
    <i r="5">
      <x v="17"/>
    </i>
    <i r="5">
      <x v="18"/>
    </i>
    <i r="5">
      <x v="22"/>
    </i>
    <i r="5">
      <x v="29"/>
    </i>
    <i r="5">
      <x v="30"/>
    </i>
    <i r="5">
      <x v="37"/>
    </i>
    <i r="5">
      <x v="40"/>
    </i>
    <i r="5">
      <x v="43"/>
    </i>
    <i r="5">
      <x v="44"/>
    </i>
    <i r="5">
      <x v="45"/>
    </i>
    <i r="5">
      <x v="46"/>
    </i>
    <i r="5">
      <x v="47"/>
    </i>
    <i r="5">
      <x v="48"/>
    </i>
    <i r="5">
      <x v="52"/>
    </i>
    <i r="5">
      <x v="57"/>
    </i>
    <i>
      <x v="1"/>
    </i>
    <i r="1">
      <x/>
    </i>
    <i r="2">
      <x/>
    </i>
    <i r="3">
      <x v="1"/>
    </i>
    <i r="4">
      <x/>
    </i>
    <i r="5">
      <x v="9"/>
    </i>
    <i r="5">
      <x v="10"/>
    </i>
    <i r="5">
      <x v="11"/>
    </i>
    <i r="5">
      <x v="31"/>
    </i>
    <i r="5">
      <x v="32"/>
    </i>
    <i r="5">
      <x v="33"/>
    </i>
    <i r="5">
      <x v="34"/>
    </i>
    <i r="5">
      <x v="35"/>
    </i>
    <i r="5">
      <x v="53"/>
    </i>
    <i r="5">
      <x v="54"/>
    </i>
    <i r="5">
      <x v="55"/>
    </i>
    <i r="5">
      <x v="56"/>
    </i>
    <i r="3">
      <x v="2"/>
    </i>
    <i r="4">
      <x v="1"/>
    </i>
    <i r="5">
      <x v="9"/>
    </i>
    <i r="5">
      <x v="10"/>
    </i>
    <i r="5">
      <x v="11"/>
    </i>
    <i r="5">
      <x v="31"/>
    </i>
    <i r="5">
      <x v="32"/>
    </i>
    <i r="5">
      <x v="33"/>
    </i>
    <i r="5">
      <x v="34"/>
    </i>
    <i r="5">
      <x v="35"/>
    </i>
    <i r="5">
      <x v="53"/>
    </i>
    <i r="5">
      <x v="54"/>
    </i>
    <i r="5">
      <x v="55"/>
    </i>
    <i r="5">
      <x v="56"/>
    </i>
    <i r="3">
      <x v="3"/>
    </i>
    <i r="4">
      <x v="2"/>
    </i>
    <i r="5">
      <x v="9"/>
    </i>
    <i r="5">
      <x v="10"/>
    </i>
    <i r="5">
      <x v="11"/>
    </i>
    <i r="5">
      <x v="31"/>
    </i>
    <i r="5">
      <x v="32"/>
    </i>
    <i r="5">
      <x v="33"/>
    </i>
    <i r="5">
      <x v="34"/>
    </i>
    <i r="5">
      <x v="35"/>
    </i>
    <i r="5">
      <x v="53"/>
    </i>
    <i r="5">
      <x v="54"/>
    </i>
    <i r="5">
      <x v="55"/>
    </i>
    <i r="5">
      <x v="56"/>
    </i>
    <i r="2">
      <x v="1"/>
    </i>
    <i r="3">
      <x v="4"/>
    </i>
    <i r="4">
      <x v="3"/>
    </i>
    <i r="5">
      <x v="9"/>
    </i>
    <i r="5">
      <x v="10"/>
    </i>
    <i r="5">
      <x v="11"/>
    </i>
    <i r="5">
      <x v="31"/>
    </i>
    <i r="5">
      <x v="32"/>
    </i>
    <i r="5">
      <x v="33"/>
    </i>
    <i r="5">
      <x v="34"/>
    </i>
    <i r="5">
      <x v="35"/>
    </i>
    <i r="5">
      <x v="53"/>
    </i>
    <i r="5">
      <x v="54"/>
    </i>
    <i r="5">
      <x v="55"/>
    </i>
    <i r="5">
      <x v="56"/>
    </i>
    <i r="3">
      <x v="5"/>
    </i>
    <i r="4">
      <x v="4"/>
    </i>
    <i r="5">
      <x v="9"/>
    </i>
    <i r="5">
      <x v="10"/>
    </i>
    <i r="5">
      <x v="11"/>
    </i>
    <i r="5">
      <x v="31"/>
    </i>
    <i r="5">
      <x v="32"/>
    </i>
    <i r="5">
      <x v="33"/>
    </i>
    <i r="5">
      <x v="34"/>
    </i>
    <i r="5">
      <x v="35"/>
    </i>
    <i r="5">
      <x v="53"/>
    </i>
    <i r="5">
      <x v="54"/>
    </i>
    <i r="5">
      <x v="55"/>
    </i>
    <i r="5">
      <x v="56"/>
    </i>
    <i r="3">
      <x v="6"/>
    </i>
    <i r="4">
      <x v="5"/>
    </i>
    <i r="5">
      <x v="9"/>
    </i>
    <i r="5">
      <x v="10"/>
    </i>
    <i r="5">
      <x v="11"/>
    </i>
    <i r="5">
      <x v="31"/>
    </i>
    <i r="5">
      <x v="32"/>
    </i>
    <i r="5">
      <x v="33"/>
    </i>
    <i r="5">
      <x v="34"/>
    </i>
    <i r="5">
      <x v="35"/>
    </i>
    <i r="5">
      <x v="53"/>
    </i>
    <i r="5">
      <x v="54"/>
    </i>
    <i r="5">
      <x v="55"/>
    </i>
    <i r="5">
      <x v="56"/>
    </i>
    <i r="2">
      <x v="2"/>
    </i>
    <i r="3">
      <x v="7"/>
    </i>
    <i r="4">
      <x v="6"/>
    </i>
    <i r="5">
      <x v="9"/>
    </i>
    <i r="5">
      <x v="10"/>
    </i>
    <i r="5">
      <x v="11"/>
    </i>
    <i r="5">
      <x v="31"/>
    </i>
    <i r="5">
      <x v="32"/>
    </i>
    <i r="5">
      <x v="33"/>
    </i>
    <i r="5">
      <x v="34"/>
    </i>
    <i r="5">
      <x v="35"/>
    </i>
    <i r="5">
      <x v="53"/>
    </i>
    <i r="5">
      <x v="54"/>
    </i>
    <i r="5">
      <x v="55"/>
    </i>
    <i r="5">
      <x v="56"/>
    </i>
    <i r="3">
      <x v="8"/>
    </i>
    <i r="4">
      <x v="7"/>
    </i>
    <i r="5">
      <x v="9"/>
    </i>
    <i r="5">
      <x v="10"/>
    </i>
    <i r="5">
      <x v="11"/>
    </i>
    <i r="5">
      <x v="31"/>
    </i>
    <i r="5">
      <x v="32"/>
    </i>
    <i r="5">
      <x v="33"/>
    </i>
    <i r="5">
      <x v="34"/>
    </i>
    <i r="5">
      <x v="35"/>
    </i>
    <i r="5">
      <x v="53"/>
    </i>
    <i r="5">
      <x v="54"/>
    </i>
    <i r="5">
      <x v="55"/>
    </i>
    <i r="5">
      <x v="56"/>
    </i>
    <i r="3">
      <x v="9"/>
    </i>
    <i r="4">
      <x v="8"/>
    </i>
    <i r="5">
      <x v="9"/>
    </i>
    <i r="5">
      <x v="10"/>
    </i>
    <i r="5">
      <x v="11"/>
    </i>
    <i r="5">
      <x v="31"/>
    </i>
    <i r="5">
      <x v="32"/>
    </i>
    <i r="5">
      <x v="33"/>
    </i>
    <i r="5">
      <x v="34"/>
    </i>
    <i r="5">
      <x v="35"/>
    </i>
    <i r="5">
      <x v="53"/>
    </i>
    <i r="5">
      <x v="54"/>
    </i>
    <i r="5">
      <x v="55"/>
    </i>
    <i r="5">
      <x v="56"/>
    </i>
    <i r="2">
      <x v="3"/>
    </i>
    <i r="3">
      <x v="10"/>
    </i>
    <i r="4">
      <x v="9"/>
    </i>
    <i r="5">
      <x v="9"/>
    </i>
    <i r="5">
      <x v="10"/>
    </i>
    <i r="5">
      <x v="11"/>
    </i>
    <i r="5">
      <x v="31"/>
    </i>
    <i r="5">
      <x v="32"/>
    </i>
    <i r="5">
      <x v="33"/>
    </i>
    <i r="5">
      <x v="34"/>
    </i>
    <i r="5">
      <x v="35"/>
    </i>
    <i r="5">
      <x v="53"/>
    </i>
    <i r="5">
      <x v="54"/>
    </i>
    <i r="5">
      <x v="55"/>
    </i>
    <i r="5">
      <x v="56"/>
    </i>
    <i r="3">
      <x v="11"/>
    </i>
    <i r="4">
      <x v="10"/>
    </i>
    <i r="5">
      <x v="3"/>
    </i>
    <i r="5">
      <x v="9"/>
    </i>
    <i r="5">
      <x v="10"/>
    </i>
    <i r="5">
      <x v="11"/>
    </i>
    <i r="5">
      <x v="31"/>
    </i>
    <i r="5">
      <x v="32"/>
    </i>
    <i r="5">
      <x v="33"/>
    </i>
    <i r="5">
      <x v="34"/>
    </i>
    <i r="5">
      <x v="35"/>
    </i>
    <i r="5">
      <x v="53"/>
    </i>
    <i r="5">
      <x v="54"/>
    </i>
    <i r="5">
      <x v="55"/>
    </i>
    <i r="5">
      <x v="56"/>
    </i>
    <i r="3">
      <x v="12"/>
    </i>
    <i r="4">
      <x v="11"/>
    </i>
    <i r="5">
      <x v="3"/>
    </i>
    <i r="5">
      <x v="9"/>
    </i>
    <i r="5">
      <x v="10"/>
    </i>
    <i r="5">
      <x v="11"/>
    </i>
    <i r="5">
      <x v="31"/>
    </i>
    <i r="5">
      <x v="32"/>
    </i>
    <i r="5">
      <x v="33"/>
    </i>
    <i r="5">
      <x v="34"/>
    </i>
    <i r="5">
      <x v="35"/>
    </i>
    <i r="5">
      <x v="53"/>
    </i>
    <i r="5">
      <x v="54"/>
    </i>
    <i r="5">
      <x v="55"/>
    </i>
    <i r="5">
      <x v="56"/>
    </i>
    <i r="1">
      <x v="1"/>
    </i>
    <i r="2">
      <x/>
    </i>
    <i r="3">
      <x v="1"/>
    </i>
    <i r="4">
      <x v="12"/>
    </i>
    <i r="5">
      <x v="3"/>
    </i>
    <i r="5">
      <x v="8"/>
    </i>
    <i r="5">
      <x v="9"/>
    </i>
    <i r="5">
      <x v="10"/>
    </i>
    <i r="5">
      <x v="11"/>
    </i>
    <i r="5">
      <x v="31"/>
    </i>
    <i r="5">
      <x v="32"/>
    </i>
    <i r="5">
      <x v="33"/>
    </i>
    <i r="5">
      <x v="34"/>
    </i>
    <i r="5">
      <x v="35"/>
    </i>
    <i r="5">
      <x v="38"/>
    </i>
    <i r="5">
      <x v="53"/>
    </i>
    <i r="5">
      <x v="54"/>
    </i>
    <i r="5">
      <x v="55"/>
    </i>
    <i r="5">
      <x v="56"/>
    </i>
    <i r="3">
      <x v="2"/>
    </i>
    <i r="4">
      <x v="13"/>
    </i>
    <i r="5">
      <x v="3"/>
    </i>
    <i r="5">
      <x v="8"/>
    </i>
    <i r="5">
      <x v="9"/>
    </i>
    <i r="5">
      <x v="10"/>
    </i>
    <i r="5">
      <x v="11"/>
    </i>
    <i r="5">
      <x v="31"/>
    </i>
    <i r="5">
      <x v="32"/>
    </i>
    <i r="5">
      <x v="33"/>
    </i>
    <i r="5">
      <x v="34"/>
    </i>
    <i r="5">
      <x v="35"/>
    </i>
    <i r="5">
      <x v="38"/>
    </i>
    <i r="5">
      <x v="53"/>
    </i>
    <i r="5">
      <x v="54"/>
    </i>
    <i r="5">
      <x v="55"/>
    </i>
    <i r="5">
      <x v="56"/>
    </i>
    <i r="5">
      <x v="59"/>
    </i>
    <i r="3">
      <x v="3"/>
    </i>
    <i r="4">
      <x v="14"/>
    </i>
    <i r="5">
      <x v="3"/>
    </i>
    <i r="5">
      <x v="8"/>
    </i>
    <i r="5">
      <x v="9"/>
    </i>
    <i r="5">
      <x v="10"/>
    </i>
    <i r="5">
      <x v="11"/>
    </i>
    <i r="5">
      <x v="31"/>
    </i>
    <i r="5">
      <x v="32"/>
    </i>
    <i r="5">
      <x v="33"/>
    </i>
    <i r="5">
      <x v="34"/>
    </i>
    <i r="5">
      <x v="35"/>
    </i>
    <i r="5">
      <x v="38"/>
    </i>
    <i r="5">
      <x v="53"/>
    </i>
    <i r="5">
      <x v="54"/>
    </i>
    <i r="5">
      <x v="55"/>
    </i>
    <i r="5">
      <x v="56"/>
    </i>
    <i r="5">
      <x v="59"/>
    </i>
    <i r="2">
      <x v="1"/>
    </i>
    <i r="3">
      <x v="4"/>
    </i>
    <i r="4">
      <x v="15"/>
    </i>
    <i r="5">
      <x v="3"/>
    </i>
    <i r="5">
      <x v="8"/>
    </i>
    <i r="5">
      <x v="9"/>
    </i>
    <i r="5">
      <x v="10"/>
    </i>
    <i r="5">
      <x v="11"/>
    </i>
    <i r="5">
      <x v="31"/>
    </i>
    <i r="5">
      <x v="32"/>
    </i>
    <i r="5">
      <x v="33"/>
    </i>
    <i r="5">
      <x v="34"/>
    </i>
    <i r="5">
      <x v="35"/>
    </i>
    <i r="5">
      <x v="38"/>
    </i>
    <i r="5">
      <x v="53"/>
    </i>
    <i r="5">
      <x v="54"/>
    </i>
    <i r="5">
      <x v="55"/>
    </i>
    <i r="5">
      <x v="56"/>
    </i>
    <i r="5">
      <x v="59"/>
    </i>
    <i r="3">
      <x v="5"/>
    </i>
    <i r="4">
      <x v="16"/>
    </i>
    <i r="5">
      <x v="3"/>
    </i>
    <i r="5">
      <x v="8"/>
    </i>
    <i r="5">
      <x v="9"/>
    </i>
    <i r="5">
      <x v="10"/>
    </i>
    <i r="5">
      <x v="11"/>
    </i>
    <i r="5">
      <x v="31"/>
    </i>
    <i r="5">
      <x v="32"/>
    </i>
    <i r="5">
      <x v="33"/>
    </i>
    <i r="5">
      <x v="34"/>
    </i>
    <i r="5">
      <x v="35"/>
    </i>
    <i r="5">
      <x v="38"/>
    </i>
    <i r="5">
      <x v="53"/>
    </i>
    <i r="5">
      <x v="54"/>
    </i>
    <i r="5">
      <x v="55"/>
    </i>
    <i r="5">
      <x v="56"/>
    </i>
    <i r="5">
      <x v="59"/>
    </i>
    <i r="3">
      <x v="6"/>
    </i>
    <i r="4">
      <x v="17"/>
    </i>
    <i r="5">
      <x v="3"/>
    </i>
    <i r="5">
      <x v="8"/>
    </i>
    <i r="5">
      <x v="9"/>
    </i>
    <i r="5">
      <x v="10"/>
    </i>
    <i r="5">
      <x v="11"/>
    </i>
    <i r="5">
      <x v="31"/>
    </i>
    <i r="5">
      <x v="32"/>
    </i>
    <i r="5">
      <x v="33"/>
    </i>
    <i r="5">
      <x v="34"/>
    </i>
    <i r="5">
      <x v="35"/>
    </i>
    <i r="5">
      <x v="38"/>
    </i>
    <i r="5">
      <x v="53"/>
    </i>
    <i r="5">
      <x v="54"/>
    </i>
    <i r="5">
      <x v="55"/>
    </i>
    <i r="5">
      <x v="56"/>
    </i>
    <i r="5">
      <x v="59"/>
    </i>
    <i r="2">
      <x v="2"/>
    </i>
    <i r="3">
      <x v="7"/>
    </i>
    <i r="4">
      <x v="19"/>
    </i>
    <i r="5">
      <x v="3"/>
    </i>
    <i r="5">
      <x v="8"/>
    </i>
    <i r="5">
      <x v="9"/>
    </i>
    <i r="5">
      <x v="10"/>
    </i>
    <i r="5">
      <x v="11"/>
    </i>
    <i r="5">
      <x v="31"/>
    </i>
    <i r="5">
      <x v="32"/>
    </i>
    <i r="5">
      <x v="33"/>
    </i>
    <i r="5">
      <x v="34"/>
    </i>
    <i r="5">
      <x v="35"/>
    </i>
    <i r="5">
      <x v="38"/>
    </i>
    <i r="5">
      <x v="53"/>
    </i>
    <i r="5">
      <x v="54"/>
    </i>
    <i r="5">
      <x v="55"/>
    </i>
    <i r="5">
      <x v="56"/>
    </i>
    <i r="5">
      <x v="59"/>
    </i>
    <i r="3">
      <x v="8"/>
    </i>
    <i r="4">
      <x v="18"/>
    </i>
    <i r="5">
      <x v="3"/>
    </i>
    <i r="5">
      <x v="8"/>
    </i>
    <i r="5">
      <x v="9"/>
    </i>
    <i r="5">
      <x v="10"/>
    </i>
    <i r="5">
      <x v="11"/>
    </i>
    <i r="5">
      <x v="31"/>
    </i>
    <i r="5">
      <x v="32"/>
    </i>
    <i r="5">
      <x v="33"/>
    </i>
    <i r="5">
      <x v="34"/>
    </i>
    <i r="5">
      <x v="35"/>
    </i>
    <i r="5">
      <x v="38"/>
    </i>
    <i r="5">
      <x v="53"/>
    </i>
    <i r="5">
      <x v="54"/>
    </i>
    <i r="5">
      <x v="55"/>
    </i>
    <i r="5">
      <x v="56"/>
    </i>
    <i r="5">
      <x v="59"/>
    </i>
    <i r="3">
      <x v="9"/>
    </i>
    <i r="4">
      <x v="21"/>
    </i>
    <i r="5">
      <x v="3"/>
    </i>
    <i r="5">
      <x v="8"/>
    </i>
    <i r="5">
      <x v="9"/>
    </i>
    <i r="5">
      <x v="10"/>
    </i>
    <i r="5">
      <x v="11"/>
    </i>
    <i r="5">
      <x v="31"/>
    </i>
    <i r="5">
      <x v="32"/>
    </i>
    <i r="5">
      <x v="33"/>
    </i>
    <i r="5">
      <x v="34"/>
    </i>
    <i r="5">
      <x v="35"/>
    </i>
    <i r="5">
      <x v="38"/>
    </i>
    <i r="5">
      <x v="53"/>
    </i>
    <i r="5">
      <x v="54"/>
    </i>
    <i r="5">
      <x v="55"/>
    </i>
    <i r="5">
      <x v="56"/>
    </i>
    <i r="5">
      <x v="59"/>
    </i>
    <i r="2">
      <x v="3"/>
    </i>
    <i r="3">
      <x v="10"/>
    </i>
    <i r="4">
      <x v="20"/>
    </i>
    <i r="5">
      <x v="3"/>
    </i>
    <i r="5">
      <x v="8"/>
    </i>
    <i r="5">
      <x v="9"/>
    </i>
    <i r="5">
      <x v="10"/>
    </i>
    <i r="5">
      <x v="11"/>
    </i>
    <i r="5">
      <x v="31"/>
    </i>
    <i r="5">
      <x v="32"/>
    </i>
    <i r="5">
      <x v="33"/>
    </i>
    <i r="5">
      <x v="34"/>
    </i>
    <i r="5">
      <x v="35"/>
    </i>
    <i r="5">
      <x v="38"/>
    </i>
    <i r="5">
      <x v="53"/>
    </i>
    <i r="5">
      <x v="54"/>
    </i>
    <i r="5">
      <x v="55"/>
    </i>
    <i r="5">
      <x v="56"/>
    </i>
    <i r="5">
      <x v="59"/>
    </i>
    <i r="3">
      <x v="11"/>
    </i>
    <i r="4">
      <x v="22"/>
    </i>
    <i r="5">
      <x v="3"/>
    </i>
    <i r="5">
      <x v="8"/>
    </i>
    <i r="5">
      <x v="9"/>
    </i>
    <i r="5">
      <x v="10"/>
    </i>
    <i r="5">
      <x v="11"/>
    </i>
    <i r="5">
      <x v="31"/>
    </i>
    <i r="5">
      <x v="32"/>
    </i>
    <i r="5">
      <x v="33"/>
    </i>
    <i r="5">
      <x v="34"/>
    </i>
    <i r="5">
      <x v="35"/>
    </i>
    <i r="5">
      <x v="38"/>
    </i>
    <i r="5">
      <x v="53"/>
    </i>
    <i r="5">
      <x v="54"/>
    </i>
    <i r="5">
      <x v="55"/>
    </i>
    <i r="5">
      <x v="56"/>
    </i>
    <i r="5">
      <x v="59"/>
    </i>
    <i r="3">
      <x v="12"/>
    </i>
    <i r="4">
      <x v="23"/>
    </i>
    <i r="5">
      <x v="3"/>
    </i>
    <i r="5">
      <x v="8"/>
    </i>
    <i r="5">
      <x v="9"/>
    </i>
    <i r="5">
      <x v="10"/>
    </i>
    <i r="5">
      <x v="11"/>
    </i>
    <i r="5">
      <x v="31"/>
    </i>
    <i r="5">
      <x v="32"/>
    </i>
    <i r="5">
      <x v="33"/>
    </i>
    <i r="5">
      <x v="34"/>
    </i>
    <i r="5">
      <x v="35"/>
    </i>
    <i r="5">
      <x v="38"/>
    </i>
    <i r="5">
      <x v="53"/>
    </i>
    <i r="5">
      <x v="54"/>
    </i>
    <i r="5">
      <x v="55"/>
    </i>
    <i r="5">
      <x v="56"/>
    </i>
    <i r="5">
      <x v="59"/>
    </i>
    <i r="5">
      <x v="60"/>
    </i>
    <i r="1">
      <x v="2"/>
    </i>
    <i r="2">
      <x/>
    </i>
    <i r="3">
      <x v="1"/>
    </i>
    <i r="4">
      <x v="24"/>
    </i>
    <i r="5">
      <x v="3"/>
    </i>
    <i r="5">
      <x v="8"/>
    </i>
    <i r="5">
      <x v="9"/>
    </i>
    <i r="5">
      <x v="10"/>
    </i>
    <i r="5">
      <x v="11"/>
    </i>
    <i r="5">
      <x v="31"/>
    </i>
    <i r="5">
      <x v="32"/>
    </i>
    <i r="5">
      <x v="33"/>
    </i>
    <i r="5">
      <x v="34"/>
    </i>
    <i r="5">
      <x v="35"/>
    </i>
    <i r="5">
      <x v="38"/>
    </i>
    <i r="5">
      <x v="53"/>
    </i>
    <i r="5">
      <x v="54"/>
    </i>
    <i r="5">
      <x v="55"/>
    </i>
    <i r="5">
      <x v="56"/>
    </i>
    <i r="5">
      <x v="58"/>
    </i>
    <i r="5">
      <x v="59"/>
    </i>
    <i r="5">
      <x v="60"/>
    </i>
    <i r="5">
      <x v="61"/>
    </i>
    <i r="5">
      <x v="62"/>
    </i>
    <i r="3">
      <x v="2"/>
    </i>
    <i r="4">
      <x v="25"/>
    </i>
    <i r="5">
      <x v="3"/>
    </i>
    <i r="5">
      <x v="8"/>
    </i>
    <i r="5">
      <x v="9"/>
    </i>
    <i r="5">
      <x v="10"/>
    </i>
    <i r="5">
      <x v="11"/>
    </i>
    <i r="5">
      <x v="31"/>
    </i>
    <i r="5">
      <x v="32"/>
    </i>
    <i r="5">
      <x v="33"/>
    </i>
    <i r="5">
      <x v="34"/>
    </i>
    <i r="5">
      <x v="35"/>
    </i>
    <i r="5">
      <x v="38"/>
    </i>
    <i r="5">
      <x v="53"/>
    </i>
    <i r="5">
      <x v="54"/>
    </i>
    <i r="5">
      <x v="55"/>
    </i>
    <i r="5">
      <x v="56"/>
    </i>
    <i r="5">
      <x v="59"/>
    </i>
    <i r="5">
      <x v="60"/>
    </i>
    <i r="3">
      <x v="3"/>
    </i>
    <i r="4">
      <x v="26"/>
    </i>
    <i r="5">
      <x v="3"/>
    </i>
    <i r="5">
      <x v="8"/>
    </i>
    <i r="5">
      <x v="9"/>
    </i>
    <i r="5">
      <x v="10"/>
    </i>
    <i r="5">
      <x v="11"/>
    </i>
    <i r="5">
      <x v="31"/>
    </i>
    <i r="5">
      <x v="32"/>
    </i>
    <i r="5">
      <x v="33"/>
    </i>
    <i r="5">
      <x v="34"/>
    </i>
    <i r="5">
      <x v="35"/>
    </i>
    <i r="5">
      <x v="38"/>
    </i>
    <i r="5">
      <x v="53"/>
    </i>
    <i r="5">
      <x v="54"/>
    </i>
    <i r="5">
      <x v="55"/>
    </i>
    <i r="5">
      <x v="56"/>
    </i>
    <i r="5">
      <x v="59"/>
    </i>
    <i r="5">
      <x v="60"/>
    </i>
    <i r="2">
      <x v="1"/>
    </i>
    <i r="3">
      <x v="4"/>
    </i>
    <i r="4">
      <x v="27"/>
    </i>
    <i r="5">
      <x v="3"/>
    </i>
    <i r="5">
      <x v="8"/>
    </i>
    <i r="5">
      <x v="9"/>
    </i>
    <i r="5">
      <x v="10"/>
    </i>
    <i r="5">
      <x v="11"/>
    </i>
    <i r="5">
      <x v="31"/>
    </i>
    <i r="5">
      <x v="32"/>
    </i>
    <i r="5">
      <x v="33"/>
    </i>
    <i r="5">
      <x v="34"/>
    </i>
    <i r="5">
      <x v="35"/>
    </i>
    <i r="5">
      <x v="38"/>
    </i>
    <i r="5">
      <x v="53"/>
    </i>
    <i r="5">
      <x v="54"/>
    </i>
    <i r="5">
      <x v="55"/>
    </i>
    <i r="5">
      <x v="56"/>
    </i>
    <i r="5">
      <x v="58"/>
    </i>
    <i r="5">
      <x v="59"/>
    </i>
    <i r="5">
      <x v="60"/>
    </i>
    <i r="5">
      <x v="61"/>
    </i>
    <i r="5">
      <x v="62"/>
    </i>
    <i r="5">
      <x v="63"/>
    </i>
    <i r="3">
      <x v="5"/>
    </i>
    <i r="4">
      <x v="29"/>
    </i>
    <i r="5">
      <x v="3"/>
    </i>
    <i r="5">
      <x v="8"/>
    </i>
    <i r="5">
      <x v="9"/>
    </i>
    <i r="5">
      <x v="10"/>
    </i>
    <i r="5">
      <x v="11"/>
    </i>
    <i r="5">
      <x v="31"/>
    </i>
    <i r="5">
      <x v="32"/>
    </i>
    <i r="5">
      <x v="33"/>
    </i>
    <i r="5">
      <x v="34"/>
    </i>
    <i r="5">
      <x v="35"/>
    </i>
    <i r="5">
      <x v="38"/>
    </i>
    <i r="5">
      <x v="53"/>
    </i>
    <i r="5">
      <x v="54"/>
    </i>
    <i r="5">
      <x v="55"/>
    </i>
    <i r="5">
      <x v="56"/>
    </i>
    <i r="5">
      <x v="58"/>
    </i>
    <i r="5">
      <x v="59"/>
    </i>
    <i r="5">
      <x v="60"/>
    </i>
    <i r="5">
      <x v="61"/>
    </i>
    <i r="5">
      <x v="62"/>
    </i>
    <i r="5">
      <x v="63"/>
    </i>
    <i r="3">
      <x v="6"/>
    </i>
    <i r="4">
      <x v="28"/>
    </i>
    <i r="5">
      <x v="3"/>
    </i>
    <i r="5">
      <x v="8"/>
    </i>
    <i r="5">
      <x v="9"/>
    </i>
    <i r="5">
      <x v="10"/>
    </i>
    <i r="5">
      <x v="11"/>
    </i>
    <i r="5">
      <x v="31"/>
    </i>
    <i r="5">
      <x v="32"/>
    </i>
    <i r="5">
      <x v="33"/>
    </i>
    <i r="5">
      <x v="34"/>
    </i>
    <i r="5">
      <x v="35"/>
    </i>
    <i r="5">
      <x v="38"/>
    </i>
    <i r="5">
      <x v="53"/>
    </i>
    <i r="5">
      <x v="54"/>
    </i>
    <i r="5">
      <x v="55"/>
    </i>
    <i r="5">
      <x v="56"/>
    </i>
    <i r="5">
      <x v="58"/>
    </i>
    <i r="5">
      <x v="59"/>
    </i>
    <i r="5">
      <x v="60"/>
    </i>
    <i r="5">
      <x v="61"/>
    </i>
    <i r="5">
      <x v="62"/>
    </i>
    <i r="5">
      <x v="63"/>
    </i>
    <i r="2">
      <x v="2"/>
    </i>
    <i r="3">
      <x v="7"/>
    </i>
    <i r="4">
      <x v="30"/>
    </i>
    <i r="5">
      <x v="3"/>
    </i>
    <i r="5">
      <x v="8"/>
    </i>
    <i r="5">
      <x v="9"/>
    </i>
    <i r="5">
      <x v="10"/>
    </i>
    <i r="5">
      <x v="11"/>
    </i>
    <i r="5">
      <x v="31"/>
    </i>
    <i r="5">
      <x v="32"/>
    </i>
    <i r="5">
      <x v="33"/>
    </i>
    <i r="5">
      <x v="34"/>
    </i>
    <i r="5">
      <x v="35"/>
    </i>
    <i r="5">
      <x v="38"/>
    </i>
    <i r="5">
      <x v="53"/>
    </i>
    <i r="5">
      <x v="54"/>
    </i>
    <i r="5">
      <x v="55"/>
    </i>
    <i r="5">
      <x v="56"/>
    </i>
    <i r="5">
      <x v="58"/>
    </i>
    <i r="5">
      <x v="59"/>
    </i>
    <i r="5">
      <x v="60"/>
    </i>
    <i r="5">
      <x v="61"/>
    </i>
    <i r="5">
      <x v="62"/>
    </i>
    <i r="5">
      <x v="63"/>
    </i>
    <i>
      <x v="2"/>
    </i>
    <i r="1">
      <x/>
    </i>
    <i r="2">
      <x/>
    </i>
    <i r="3">
      <x v="1"/>
    </i>
    <i r="4">
      <x/>
    </i>
    <i r="5">
      <x/>
    </i>
    <i r="5">
      <x v="1"/>
    </i>
    <i r="5">
      <x v="2"/>
    </i>
    <i r="5">
      <x v="4"/>
    </i>
    <i r="5">
      <x v="5"/>
    </i>
    <i r="5">
      <x v="6"/>
    </i>
    <i r="5">
      <x v="7"/>
    </i>
    <i r="5">
      <x v="19"/>
    </i>
    <i r="5">
      <x v="20"/>
    </i>
    <i r="5">
      <x v="21"/>
    </i>
    <i r="5">
      <x v="24"/>
    </i>
    <i r="5">
      <x v="25"/>
    </i>
    <i r="5">
      <x v="26"/>
    </i>
    <i r="5">
      <x v="27"/>
    </i>
    <i r="5">
      <x v="28"/>
    </i>
    <i r="5">
      <x v="39"/>
    </i>
    <i r="5">
      <x v="41"/>
    </i>
    <i r="5">
      <x v="42"/>
    </i>
    <i r="5">
      <x v="49"/>
    </i>
    <i r="5">
      <x v="50"/>
    </i>
    <i r="5">
      <x v="51"/>
    </i>
    <i r="3">
      <x v="2"/>
    </i>
    <i r="4">
      <x v="1"/>
    </i>
    <i r="5">
      <x/>
    </i>
    <i r="5">
      <x v="1"/>
    </i>
    <i r="5">
      <x v="2"/>
    </i>
    <i r="5">
      <x v="4"/>
    </i>
    <i r="5">
      <x v="5"/>
    </i>
    <i r="5">
      <x v="6"/>
    </i>
    <i r="5">
      <x v="7"/>
    </i>
    <i r="5">
      <x v="19"/>
    </i>
    <i r="5">
      <x v="20"/>
    </i>
    <i r="5">
      <x v="21"/>
    </i>
    <i r="5">
      <x v="24"/>
    </i>
    <i r="5">
      <x v="25"/>
    </i>
    <i r="5">
      <x v="26"/>
    </i>
    <i r="5">
      <x v="27"/>
    </i>
    <i r="5">
      <x v="28"/>
    </i>
    <i r="5">
      <x v="39"/>
    </i>
    <i r="5">
      <x v="41"/>
    </i>
    <i r="5">
      <x v="42"/>
    </i>
    <i r="5">
      <x v="49"/>
    </i>
    <i r="5">
      <x v="50"/>
    </i>
    <i r="5">
      <x v="51"/>
    </i>
    <i r="3">
      <x v="3"/>
    </i>
    <i r="4">
      <x v="2"/>
    </i>
    <i r="5">
      <x/>
    </i>
    <i r="5">
      <x v="1"/>
    </i>
    <i r="5">
      <x v="2"/>
    </i>
    <i r="5">
      <x v="4"/>
    </i>
    <i r="5">
      <x v="5"/>
    </i>
    <i r="5">
      <x v="6"/>
    </i>
    <i r="5">
      <x v="7"/>
    </i>
    <i r="5">
      <x v="19"/>
    </i>
    <i r="5">
      <x v="20"/>
    </i>
    <i r="5">
      <x v="21"/>
    </i>
    <i r="5">
      <x v="24"/>
    </i>
    <i r="5">
      <x v="25"/>
    </i>
    <i r="5">
      <x v="26"/>
    </i>
    <i r="5">
      <x v="27"/>
    </i>
    <i r="5">
      <x v="28"/>
    </i>
    <i r="5">
      <x v="39"/>
    </i>
    <i r="5">
      <x v="41"/>
    </i>
    <i r="5">
      <x v="42"/>
    </i>
    <i r="5">
      <x v="49"/>
    </i>
    <i r="5">
      <x v="50"/>
    </i>
    <i r="5">
      <x v="51"/>
    </i>
    <i r="2">
      <x v="1"/>
    </i>
    <i r="3">
      <x v="4"/>
    </i>
    <i r="4">
      <x v="3"/>
    </i>
    <i r="5">
      <x/>
    </i>
    <i r="5">
      <x v="1"/>
    </i>
    <i r="5">
      <x v="2"/>
    </i>
    <i r="5">
      <x v="4"/>
    </i>
    <i r="5">
      <x v="5"/>
    </i>
    <i r="5">
      <x v="6"/>
    </i>
    <i r="5">
      <x v="7"/>
    </i>
    <i r="5">
      <x v="19"/>
    </i>
    <i r="5">
      <x v="20"/>
    </i>
    <i r="5">
      <x v="21"/>
    </i>
    <i r="5">
      <x v="24"/>
    </i>
    <i r="5">
      <x v="25"/>
    </i>
    <i r="5">
      <x v="26"/>
    </i>
    <i r="5">
      <x v="27"/>
    </i>
    <i r="5">
      <x v="28"/>
    </i>
    <i r="5">
      <x v="39"/>
    </i>
    <i r="5">
      <x v="41"/>
    </i>
    <i r="5">
      <x v="42"/>
    </i>
    <i r="5">
      <x v="49"/>
    </i>
    <i r="5">
      <x v="50"/>
    </i>
    <i r="5">
      <x v="51"/>
    </i>
    <i r="3">
      <x v="5"/>
    </i>
    <i r="4">
      <x v="4"/>
    </i>
    <i r="5">
      <x/>
    </i>
    <i r="5">
      <x v="1"/>
    </i>
    <i r="5">
      <x v="2"/>
    </i>
    <i r="5">
      <x v="4"/>
    </i>
    <i r="5">
      <x v="5"/>
    </i>
    <i r="5">
      <x v="6"/>
    </i>
    <i r="5">
      <x v="7"/>
    </i>
    <i r="5">
      <x v="19"/>
    </i>
    <i r="5">
      <x v="20"/>
    </i>
    <i r="5">
      <x v="21"/>
    </i>
    <i r="5">
      <x v="24"/>
    </i>
    <i r="5">
      <x v="25"/>
    </i>
    <i r="5">
      <x v="26"/>
    </i>
    <i r="5">
      <x v="27"/>
    </i>
    <i r="5">
      <x v="28"/>
    </i>
    <i r="5">
      <x v="39"/>
    </i>
    <i r="5">
      <x v="41"/>
    </i>
    <i r="5">
      <x v="42"/>
    </i>
    <i r="5">
      <x v="49"/>
    </i>
    <i r="5">
      <x v="50"/>
    </i>
    <i r="5">
      <x v="51"/>
    </i>
    <i r="3">
      <x v="6"/>
    </i>
    <i r="4">
      <x v="5"/>
    </i>
    <i r="5">
      <x/>
    </i>
    <i r="5">
      <x v="1"/>
    </i>
    <i r="5">
      <x v="2"/>
    </i>
    <i r="5">
      <x v="4"/>
    </i>
    <i r="5">
      <x v="5"/>
    </i>
    <i r="5">
      <x v="6"/>
    </i>
    <i r="5">
      <x v="7"/>
    </i>
    <i r="5">
      <x v="19"/>
    </i>
    <i r="5">
      <x v="20"/>
    </i>
    <i r="5">
      <x v="21"/>
    </i>
    <i r="5">
      <x v="24"/>
    </i>
    <i r="5">
      <x v="25"/>
    </i>
    <i r="5">
      <x v="26"/>
    </i>
    <i r="5">
      <x v="27"/>
    </i>
    <i r="5">
      <x v="28"/>
    </i>
    <i r="5">
      <x v="39"/>
    </i>
    <i r="5">
      <x v="41"/>
    </i>
    <i r="5">
      <x v="42"/>
    </i>
    <i r="5">
      <x v="49"/>
    </i>
    <i r="5">
      <x v="50"/>
    </i>
    <i r="5">
      <x v="51"/>
    </i>
    <i r="2">
      <x v="2"/>
    </i>
    <i r="3">
      <x v="7"/>
    </i>
    <i r="4">
      <x v="6"/>
    </i>
    <i r="5">
      <x/>
    </i>
    <i r="5">
      <x v="1"/>
    </i>
    <i r="5">
      <x v="2"/>
    </i>
    <i r="5">
      <x v="4"/>
    </i>
    <i r="5">
      <x v="5"/>
    </i>
    <i r="5">
      <x v="6"/>
    </i>
    <i r="5">
      <x v="7"/>
    </i>
    <i r="5">
      <x v="19"/>
    </i>
    <i r="5">
      <x v="20"/>
    </i>
    <i r="5">
      <x v="21"/>
    </i>
    <i r="5">
      <x v="24"/>
    </i>
    <i r="5">
      <x v="25"/>
    </i>
    <i r="5">
      <x v="26"/>
    </i>
    <i r="5">
      <x v="27"/>
    </i>
    <i r="5">
      <x v="28"/>
    </i>
    <i r="5">
      <x v="39"/>
    </i>
    <i r="5">
      <x v="41"/>
    </i>
    <i r="5">
      <x v="42"/>
    </i>
    <i r="5">
      <x v="49"/>
    </i>
    <i r="5">
      <x v="50"/>
    </i>
    <i r="5">
      <x v="51"/>
    </i>
    <i r="3">
      <x v="8"/>
    </i>
    <i r="4">
      <x v="7"/>
    </i>
    <i r="5">
      <x/>
    </i>
    <i r="5">
      <x v="1"/>
    </i>
    <i r="5">
      <x v="2"/>
    </i>
    <i r="5">
      <x v="4"/>
    </i>
    <i r="5">
      <x v="5"/>
    </i>
    <i r="5">
      <x v="6"/>
    </i>
    <i r="5">
      <x v="7"/>
    </i>
    <i r="5">
      <x v="19"/>
    </i>
    <i r="5">
      <x v="20"/>
    </i>
    <i r="5">
      <x v="21"/>
    </i>
    <i r="5">
      <x v="24"/>
    </i>
    <i r="5">
      <x v="25"/>
    </i>
    <i r="5">
      <x v="26"/>
    </i>
    <i r="5">
      <x v="27"/>
    </i>
    <i r="5">
      <x v="28"/>
    </i>
    <i r="5">
      <x v="36"/>
    </i>
    <i r="5">
      <x v="39"/>
    </i>
    <i r="5">
      <x v="41"/>
    </i>
    <i r="5">
      <x v="42"/>
    </i>
    <i r="5">
      <x v="49"/>
    </i>
    <i r="5">
      <x v="50"/>
    </i>
    <i r="5">
      <x v="51"/>
    </i>
    <i r="3">
      <x v="9"/>
    </i>
    <i r="4">
      <x v="8"/>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2">
      <x v="3"/>
    </i>
    <i r="3">
      <x v="10"/>
    </i>
    <i r="4">
      <x v="9"/>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11"/>
    </i>
    <i r="4">
      <x v="10"/>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12"/>
    </i>
    <i r="4">
      <x v="11"/>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1">
      <x v="1"/>
    </i>
    <i r="2">
      <x/>
    </i>
    <i r="3">
      <x v="1"/>
    </i>
    <i r="4">
      <x v="12"/>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2"/>
    </i>
    <i r="4">
      <x v="13"/>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3"/>
    </i>
    <i r="4">
      <x v="14"/>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2">
      <x v="1"/>
    </i>
    <i r="3">
      <x v="4"/>
    </i>
    <i r="4">
      <x v="15"/>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5"/>
    </i>
    <i r="4">
      <x v="16"/>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6"/>
    </i>
    <i r="4">
      <x v="17"/>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2">
      <x v="2"/>
    </i>
    <i r="3">
      <x v="7"/>
    </i>
    <i r="4">
      <x v="19"/>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8"/>
    </i>
    <i r="4">
      <x v="18"/>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9"/>
    </i>
    <i r="4">
      <x v="21"/>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2">
      <x v="3"/>
    </i>
    <i r="3">
      <x v="10"/>
    </i>
    <i r="4">
      <x v="20"/>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11"/>
    </i>
    <i r="4">
      <x v="22"/>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12"/>
    </i>
    <i r="4">
      <x v="23"/>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1">
      <x v="2"/>
    </i>
    <i r="2">
      <x/>
    </i>
    <i r="3">
      <x v="1"/>
    </i>
    <i r="4">
      <x v="24"/>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2"/>
    </i>
    <i r="4">
      <x v="25"/>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3"/>
    </i>
    <i r="4">
      <x v="26"/>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2">
      <x v="1"/>
    </i>
    <i r="3">
      <x v="4"/>
    </i>
    <i r="4">
      <x v="27"/>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5"/>
    </i>
    <i r="4">
      <x v="29"/>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3">
      <x v="6"/>
    </i>
    <i r="4">
      <x v="28"/>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r="2">
      <x v="2"/>
    </i>
    <i r="3">
      <x v="7"/>
    </i>
    <i r="4">
      <x v="30"/>
    </i>
    <i r="5">
      <x/>
    </i>
    <i r="5">
      <x v="1"/>
    </i>
    <i r="5">
      <x v="2"/>
    </i>
    <i r="5">
      <x v="4"/>
    </i>
    <i r="5">
      <x v="5"/>
    </i>
    <i r="5">
      <x v="6"/>
    </i>
    <i r="5">
      <x v="7"/>
    </i>
    <i r="5">
      <x v="19"/>
    </i>
    <i r="5">
      <x v="20"/>
    </i>
    <i r="5">
      <x v="21"/>
    </i>
    <i r="5">
      <x v="23"/>
    </i>
    <i r="5">
      <x v="24"/>
    </i>
    <i r="5">
      <x v="25"/>
    </i>
    <i r="5">
      <x v="26"/>
    </i>
    <i r="5">
      <x v="27"/>
    </i>
    <i r="5">
      <x v="28"/>
    </i>
    <i r="5">
      <x v="36"/>
    </i>
    <i r="5">
      <x v="39"/>
    </i>
    <i r="5">
      <x v="41"/>
    </i>
    <i r="5">
      <x v="42"/>
    </i>
    <i r="5">
      <x v="49"/>
    </i>
    <i r="5">
      <x v="50"/>
    </i>
    <i r="5">
      <x v="51"/>
    </i>
    <i t="grand">
      <x/>
    </i>
  </rowItems>
  <colFields count="1">
    <field x="-2"/>
  </colFields>
  <colItems count="2">
    <i>
      <x/>
    </i>
    <i i="1">
      <x v="1"/>
    </i>
  </colItems>
  <dataFields count="2">
    <dataField name=" Target Output" fld="30" baseField="1" baseItem="6" numFmtId="3"/>
    <dataField name=" Output" fld="29" baseField="1" baseItem="8" numFmtId="3"/>
  </dataFields>
  <chartFormats count="4">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1"/>
          </reference>
        </references>
      </pivotArea>
    </chartFormat>
    <chartFormat chart="3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98F001-F937-41E2-A3ED-B7B4306685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3:C405" firstHeaderRow="0" firstDataRow="1" firstDataCol="1"/>
  <pivotFields count="55">
    <pivotField axis="axisRow" showAll="0">
      <items count="4">
        <item x="0"/>
        <item x="1"/>
        <item x="2"/>
        <item t="default"/>
      </items>
    </pivotField>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axis="axisRow" showAll="0">
      <items count="65">
        <item h="1" x="47"/>
        <item h="1" x="48"/>
        <item h="1" x="53"/>
        <item h="1" x="32"/>
        <item h="1" x="49"/>
        <item h="1" x="50"/>
        <item h="1" x="51"/>
        <item h="1" x="52"/>
        <item h="1" x="34"/>
        <item h="1" x="24"/>
        <item h="1" x="25"/>
        <item h="1" x="27"/>
        <item h="1" x="7"/>
        <item h="1" x="8"/>
        <item h="1" x="9"/>
        <item h="1" x="10"/>
        <item h="1" x="15"/>
        <item h="1" x="16"/>
        <item h="1" x="17"/>
        <item h="1" x="54"/>
        <item h="1" x="60"/>
        <item h="1" x="61"/>
        <item h="1" x="14"/>
        <item h="1" x="63"/>
        <item h="1" x="57"/>
        <item h="1" x="55"/>
        <item h="1" x="56"/>
        <item h="1" x="58"/>
        <item h="1" x="59"/>
        <item h="1" x="0"/>
        <item h="1" x="1"/>
        <item h="1" x="21"/>
        <item h="1" x="22"/>
        <item h="1" x="23"/>
        <item h="1" x="29"/>
        <item h="1" x="30"/>
        <item h="1" x="62"/>
        <item h="1" x="11"/>
        <item h="1" x="33"/>
        <item h="1" x="46"/>
        <item h="1" x="13"/>
        <item x="44"/>
        <item x="45"/>
        <item h="1" x="5"/>
        <item h="1" x="6"/>
        <item x="12"/>
        <item h="1" x="2"/>
        <item x="3"/>
        <item x="4"/>
        <item h="1" x="41"/>
        <item x="42"/>
        <item x="43"/>
        <item h="1" x="18"/>
        <item h="1" x="20"/>
        <item h="1" x="26"/>
        <item h="1" x="31"/>
        <item h="1" x="28"/>
        <item h="1" x="19"/>
        <item h="1" x="36"/>
        <item h="1" x="35"/>
        <item h="1" x="40"/>
        <item h="1" x="38"/>
        <item h="1" x="39"/>
        <item h="1"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6">
    <field x="0"/>
    <field x="50"/>
    <field x="49"/>
    <field x="48"/>
    <field x="1"/>
    <field x="3"/>
  </rowFields>
  <rowItems count="372">
    <i>
      <x/>
    </i>
    <i r="1">
      <x/>
    </i>
    <i r="2">
      <x/>
    </i>
    <i r="3">
      <x v="1"/>
    </i>
    <i r="4">
      <x/>
    </i>
    <i r="5">
      <x v="45"/>
    </i>
    <i r="5">
      <x v="47"/>
    </i>
    <i r="5">
      <x v="48"/>
    </i>
    <i r="3">
      <x v="2"/>
    </i>
    <i r="4">
      <x v="1"/>
    </i>
    <i r="5">
      <x v="45"/>
    </i>
    <i r="5">
      <x v="47"/>
    </i>
    <i r="5">
      <x v="48"/>
    </i>
    <i r="3">
      <x v="3"/>
    </i>
    <i r="4">
      <x v="2"/>
    </i>
    <i r="5">
      <x v="45"/>
    </i>
    <i r="5">
      <x v="47"/>
    </i>
    <i r="5">
      <x v="48"/>
    </i>
    <i r="2">
      <x v="1"/>
    </i>
    <i r="3">
      <x v="4"/>
    </i>
    <i r="4">
      <x v="3"/>
    </i>
    <i r="5">
      <x v="45"/>
    </i>
    <i r="5">
      <x v="47"/>
    </i>
    <i r="5">
      <x v="48"/>
    </i>
    <i r="3">
      <x v="5"/>
    </i>
    <i r="4">
      <x v="4"/>
    </i>
    <i r="5">
      <x v="45"/>
    </i>
    <i r="5">
      <x v="47"/>
    </i>
    <i r="5">
      <x v="48"/>
    </i>
    <i r="3">
      <x v="6"/>
    </i>
    <i r="4">
      <x v="5"/>
    </i>
    <i r="5">
      <x v="45"/>
    </i>
    <i r="5">
      <x v="47"/>
    </i>
    <i r="5">
      <x v="48"/>
    </i>
    <i r="2">
      <x v="2"/>
    </i>
    <i r="3">
      <x v="7"/>
    </i>
    <i r="4">
      <x v="6"/>
    </i>
    <i r="5">
      <x v="45"/>
    </i>
    <i r="5">
      <x v="47"/>
    </i>
    <i r="5">
      <x v="48"/>
    </i>
    <i r="3">
      <x v="8"/>
    </i>
    <i r="4">
      <x v="7"/>
    </i>
    <i r="5">
      <x v="45"/>
    </i>
    <i r="5">
      <x v="47"/>
    </i>
    <i r="5">
      <x v="48"/>
    </i>
    <i r="3">
      <x v="9"/>
    </i>
    <i r="4">
      <x v="8"/>
    </i>
    <i r="5">
      <x v="45"/>
    </i>
    <i r="5">
      <x v="47"/>
    </i>
    <i r="5">
      <x v="48"/>
    </i>
    <i r="2">
      <x v="3"/>
    </i>
    <i r="3">
      <x v="10"/>
    </i>
    <i r="4">
      <x v="9"/>
    </i>
    <i r="5">
      <x v="45"/>
    </i>
    <i r="5">
      <x v="47"/>
    </i>
    <i r="5">
      <x v="48"/>
    </i>
    <i r="3">
      <x v="11"/>
    </i>
    <i r="4">
      <x v="10"/>
    </i>
    <i r="5">
      <x v="45"/>
    </i>
    <i r="5">
      <x v="47"/>
    </i>
    <i r="5">
      <x v="48"/>
    </i>
    <i r="3">
      <x v="12"/>
    </i>
    <i r="4">
      <x v="11"/>
    </i>
    <i r="5">
      <x v="45"/>
    </i>
    <i r="5">
      <x v="47"/>
    </i>
    <i r="5">
      <x v="48"/>
    </i>
    <i r="1">
      <x v="1"/>
    </i>
    <i r="2">
      <x/>
    </i>
    <i r="3">
      <x v="1"/>
    </i>
    <i r="4">
      <x v="12"/>
    </i>
    <i r="5">
      <x v="45"/>
    </i>
    <i r="5">
      <x v="47"/>
    </i>
    <i r="5">
      <x v="48"/>
    </i>
    <i r="3">
      <x v="2"/>
    </i>
    <i r="4">
      <x v="13"/>
    </i>
    <i r="5">
      <x v="45"/>
    </i>
    <i r="5">
      <x v="47"/>
    </i>
    <i r="5">
      <x v="48"/>
    </i>
    <i r="3">
      <x v="3"/>
    </i>
    <i r="4">
      <x v="14"/>
    </i>
    <i r="5">
      <x v="45"/>
    </i>
    <i r="5">
      <x v="47"/>
    </i>
    <i r="5">
      <x v="48"/>
    </i>
    <i r="2">
      <x v="1"/>
    </i>
    <i r="3">
      <x v="4"/>
    </i>
    <i r="4">
      <x v="15"/>
    </i>
    <i r="5">
      <x v="45"/>
    </i>
    <i r="5">
      <x v="47"/>
    </i>
    <i r="5">
      <x v="48"/>
    </i>
    <i r="3">
      <x v="5"/>
    </i>
    <i r="4">
      <x v="16"/>
    </i>
    <i r="5">
      <x v="45"/>
    </i>
    <i r="5">
      <x v="47"/>
    </i>
    <i r="5">
      <x v="48"/>
    </i>
    <i r="3">
      <x v="6"/>
    </i>
    <i r="4">
      <x v="17"/>
    </i>
    <i r="5">
      <x v="45"/>
    </i>
    <i r="5">
      <x v="47"/>
    </i>
    <i r="5">
      <x v="48"/>
    </i>
    <i r="2">
      <x v="2"/>
    </i>
    <i r="3">
      <x v="7"/>
    </i>
    <i r="4">
      <x v="19"/>
    </i>
    <i r="5">
      <x v="45"/>
    </i>
    <i r="5">
      <x v="47"/>
    </i>
    <i r="5">
      <x v="48"/>
    </i>
    <i r="3">
      <x v="8"/>
    </i>
    <i r="4">
      <x v="18"/>
    </i>
    <i r="5">
      <x v="45"/>
    </i>
    <i r="5">
      <x v="47"/>
    </i>
    <i r="5">
      <x v="48"/>
    </i>
    <i r="3">
      <x v="9"/>
    </i>
    <i r="4">
      <x v="21"/>
    </i>
    <i r="5">
      <x v="45"/>
    </i>
    <i r="5">
      <x v="47"/>
    </i>
    <i r="5">
      <x v="48"/>
    </i>
    <i r="2">
      <x v="3"/>
    </i>
    <i r="3">
      <x v="10"/>
    </i>
    <i r="4">
      <x v="20"/>
    </i>
    <i r="5">
      <x v="45"/>
    </i>
    <i r="5">
      <x v="47"/>
    </i>
    <i r="5">
      <x v="48"/>
    </i>
    <i r="3">
      <x v="11"/>
    </i>
    <i r="4">
      <x v="22"/>
    </i>
    <i r="5">
      <x v="45"/>
    </i>
    <i r="5">
      <x v="47"/>
    </i>
    <i r="5">
      <x v="48"/>
    </i>
    <i r="3">
      <x v="12"/>
    </i>
    <i r="4">
      <x v="23"/>
    </i>
    <i r="5">
      <x v="45"/>
    </i>
    <i r="5">
      <x v="47"/>
    </i>
    <i r="5">
      <x v="48"/>
    </i>
    <i r="1">
      <x v="2"/>
    </i>
    <i r="2">
      <x/>
    </i>
    <i r="3">
      <x v="1"/>
    </i>
    <i r="4">
      <x v="24"/>
    </i>
    <i r="5">
      <x v="45"/>
    </i>
    <i r="5">
      <x v="47"/>
    </i>
    <i r="5">
      <x v="48"/>
    </i>
    <i r="3">
      <x v="2"/>
    </i>
    <i r="4">
      <x v="25"/>
    </i>
    <i r="5">
      <x v="45"/>
    </i>
    <i r="5">
      <x v="47"/>
    </i>
    <i r="5">
      <x v="48"/>
    </i>
    <i r="3">
      <x v="3"/>
    </i>
    <i r="4">
      <x v="26"/>
    </i>
    <i r="5">
      <x v="45"/>
    </i>
    <i r="5">
      <x v="47"/>
    </i>
    <i r="5">
      <x v="48"/>
    </i>
    <i r="2">
      <x v="1"/>
    </i>
    <i r="3">
      <x v="4"/>
    </i>
    <i r="4">
      <x v="27"/>
    </i>
    <i r="5">
      <x v="45"/>
    </i>
    <i r="5">
      <x v="47"/>
    </i>
    <i r="5">
      <x v="48"/>
    </i>
    <i r="3">
      <x v="5"/>
    </i>
    <i r="4">
      <x v="29"/>
    </i>
    <i r="5">
      <x v="45"/>
    </i>
    <i r="5">
      <x v="47"/>
    </i>
    <i r="5">
      <x v="48"/>
    </i>
    <i r="3">
      <x v="6"/>
    </i>
    <i r="4">
      <x v="28"/>
    </i>
    <i r="5">
      <x v="45"/>
    </i>
    <i r="5">
      <x v="47"/>
    </i>
    <i r="5">
      <x v="48"/>
    </i>
    <i r="2">
      <x v="2"/>
    </i>
    <i r="3">
      <x v="7"/>
    </i>
    <i r="4">
      <x v="30"/>
    </i>
    <i r="5">
      <x v="45"/>
    </i>
    <i r="5">
      <x v="47"/>
    </i>
    <i r="5">
      <x v="48"/>
    </i>
    <i>
      <x v="2"/>
    </i>
    <i r="1">
      <x/>
    </i>
    <i r="2">
      <x/>
    </i>
    <i r="3">
      <x v="1"/>
    </i>
    <i r="4">
      <x/>
    </i>
    <i r="5">
      <x v="41"/>
    </i>
    <i r="5">
      <x v="42"/>
    </i>
    <i r="5">
      <x v="50"/>
    </i>
    <i r="5">
      <x v="51"/>
    </i>
    <i r="3">
      <x v="2"/>
    </i>
    <i r="4">
      <x v="1"/>
    </i>
    <i r="5">
      <x v="41"/>
    </i>
    <i r="5">
      <x v="42"/>
    </i>
    <i r="5">
      <x v="50"/>
    </i>
    <i r="5">
      <x v="51"/>
    </i>
    <i r="3">
      <x v="3"/>
    </i>
    <i r="4">
      <x v="2"/>
    </i>
    <i r="5">
      <x v="41"/>
    </i>
    <i r="5">
      <x v="42"/>
    </i>
    <i r="5">
      <x v="50"/>
    </i>
    <i r="5">
      <x v="51"/>
    </i>
    <i r="2">
      <x v="1"/>
    </i>
    <i r="3">
      <x v="4"/>
    </i>
    <i r="4">
      <x v="3"/>
    </i>
    <i r="5">
      <x v="41"/>
    </i>
    <i r="5">
      <x v="42"/>
    </i>
    <i r="5">
      <x v="50"/>
    </i>
    <i r="5">
      <x v="51"/>
    </i>
    <i r="3">
      <x v="5"/>
    </i>
    <i r="4">
      <x v="4"/>
    </i>
    <i r="5">
      <x v="41"/>
    </i>
    <i r="5">
      <x v="42"/>
    </i>
    <i r="5">
      <x v="50"/>
    </i>
    <i r="5">
      <x v="51"/>
    </i>
    <i r="3">
      <x v="6"/>
    </i>
    <i r="4">
      <x v="5"/>
    </i>
    <i r="5">
      <x v="41"/>
    </i>
    <i r="5">
      <x v="42"/>
    </i>
    <i r="5">
      <x v="50"/>
    </i>
    <i r="5">
      <x v="51"/>
    </i>
    <i r="2">
      <x v="2"/>
    </i>
    <i r="3">
      <x v="7"/>
    </i>
    <i r="4">
      <x v="6"/>
    </i>
    <i r="5">
      <x v="41"/>
    </i>
    <i r="5">
      <x v="42"/>
    </i>
    <i r="5">
      <x v="50"/>
    </i>
    <i r="5">
      <x v="51"/>
    </i>
    <i r="3">
      <x v="8"/>
    </i>
    <i r="4">
      <x v="7"/>
    </i>
    <i r="5">
      <x v="41"/>
    </i>
    <i r="5">
      <x v="42"/>
    </i>
    <i r="5">
      <x v="50"/>
    </i>
    <i r="5">
      <x v="51"/>
    </i>
    <i r="3">
      <x v="9"/>
    </i>
    <i r="4">
      <x v="8"/>
    </i>
    <i r="5">
      <x v="41"/>
    </i>
    <i r="5">
      <x v="42"/>
    </i>
    <i r="5">
      <x v="50"/>
    </i>
    <i r="5">
      <x v="51"/>
    </i>
    <i r="2">
      <x v="3"/>
    </i>
    <i r="3">
      <x v="10"/>
    </i>
    <i r="4">
      <x v="9"/>
    </i>
    <i r="5">
      <x v="41"/>
    </i>
    <i r="5">
      <x v="42"/>
    </i>
    <i r="5">
      <x v="50"/>
    </i>
    <i r="5">
      <x v="51"/>
    </i>
    <i r="3">
      <x v="11"/>
    </i>
    <i r="4">
      <x v="10"/>
    </i>
    <i r="5">
      <x v="41"/>
    </i>
    <i r="5">
      <x v="42"/>
    </i>
    <i r="5">
      <x v="50"/>
    </i>
    <i r="5">
      <x v="51"/>
    </i>
    <i r="3">
      <x v="12"/>
    </i>
    <i r="4">
      <x v="11"/>
    </i>
    <i r="5">
      <x v="41"/>
    </i>
    <i r="5">
      <x v="42"/>
    </i>
    <i r="5">
      <x v="50"/>
    </i>
    <i r="5">
      <x v="51"/>
    </i>
    <i r="1">
      <x v="1"/>
    </i>
    <i r="2">
      <x/>
    </i>
    <i r="3">
      <x v="1"/>
    </i>
    <i r="4">
      <x v="12"/>
    </i>
    <i r="5">
      <x v="41"/>
    </i>
    <i r="5">
      <x v="42"/>
    </i>
    <i r="5">
      <x v="50"/>
    </i>
    <i r="5">
      <x v="51"/>
    </i>
    <i r="3">
      <x v="2"/>
    </i>
    <i r="4">
      <x v="13"/>
    </i>
    <i r="5">
      <x v="41"/>
    </i>
    <i r="5">
      <x v="42"/>
    </i>
    <i r="5">
      <x v="50"/>
    </i>
    <i r="5">
      <x v="51"/>
    </i>
    <i r="3">
      <x v="3"/>
    </i>
    <i r="4">
      <x v="14"/>
    </i>
    <i r="5">
      <x v="41"/>
    </i>
    <i r="5">
      <x v="42"/>
    </i>
    <i r="5">
      <x v="50"/>
    </i>
    <i r="5">
      <x v="51"/>
    </i>
    <i r="2">
      <x v="1"/>
    </i>
    <i r="3">
      <x v="4"/>
    </i>
    <i r="4">
      <x v="15"/>
    </i>
    <i r="5">
      <x v="41"/>
    </i>
    <i r="5">
      <x v="42"/>
    </i>
    <i r="5">
      <x v="50"/>
    </i>
    <i r="5">
      <x v="51"/>
    </i>
    <i r="3">
      <x v="5"/>
    </i>
    <i r="4">
      <x v="16"/>
    </i>
    <i r="5">
      <x v="41"/>
    </i>
    <i r="5">
      <x v="42"/>
    </i>
    <i r="5">
      <x v="50"/>
    </i>
    <i r="5">
      <x v="51"/>
    </i>
    <i r="3">
      <x v="6"/>
    </i>
    <i r="4">
      <x v="17"/>
    </i>
    <i r="5">
      <x v="41"/>
    </i>
    <i r="5">
      <x v="42"/>
    </i>
    <i r="5">
      <x v="50"/>
    </i>
    <i r="5">
      <x v="51"/>
    </i>
    <i r="2">
      <x v="2"/>
    </i>
    <i r="3">
      <x v="7"/>
    </i>
    <i r="4">
      <x v="19"/>
    </i>
    <i r="5">
      <x v="41"/>
    </i>
    <i r="5">
      <x v="42"/>
    </i>
    <i r="5">
      <x v="50"/>
    </i>
    <i r="5">
      <x v="51"/>
    </i>
    <i r="3">
      <x v="8"/>
    </i>
    <i r="4">
      <x v="18"/>
    </i>
    <i r="5">
      <x v="41"/>
    </i>
    <i r="5">
      <x v="42"/>
    </i>
    <i r="5">
      <x v="50"/>
    </i>
    <i r="5">
      <x v="51"/>
    </i>
    <i r="3">
      <x v="9"/>
    </i>
    <i r="4">
      <x v="21"/>
    </i>
    <i r="5">
      <x v="41"/>
    </i>
    <i r="5">
      <x v="42"/>
    </i>
    <i r="5">
      <x v="50"/>
    </i>
    <i r="5">
      <x v="51"/>
    </i>
    <i r="2">
      <x v="3"/>
    </i>
    <i r="3">
      <x v="10"/>
    </i>
    <i r="4">
      <x v="20"/>
    </i>
    <i r="5">
      <x v="41"/>
    </i>
    <i r="5">
      <x v="42"/>
    </i>
    <i r="5">
      <x v="50"/>
    </i>
    <i r="5">
      <x v="51"/>
    </i>
    <i r="3">
      <x v="11"/>
    </i>
    <i r="4">
      <x v="22"/>
    </i>
    <i r="5">
      <x v="41"/>
    </i>
    <i r="5">
      <x v="42"/>
    </i>
    <i r="5">
      <x v="50"/>
    </i>
    <i r="5">
      <x v="51"/>
    </i>
    <i r="3">
      <x v="12"/>
    </i>
    <i r="4">
      <x v="23"/>
    </i>
    <i r="5">
      <x v="41"/>
    </i>
    <i r="5">
      <x v="42"/>
    </i>
    <i r="5">
      <x v="50"/>
    </i>
    <i r="5">
      <x v="51"/>
    </i>
    <i r="1">
      <x v="2"/>
    </i>
    <i r="2">
      <x/>
    </i>
    <i r="3">
      <x v="1"/>
    </i>
    <i r="4">
      <x v="24"/>
    </i>
    <i r="5">
      <x v="41"/>
    </i>
    <i r="5">
      <x v="42"/>
    </i>
    <i r="5">
      <x v="50"/>
    </i>
    <i r="5">
      <x v="51"/>
    </i>
    <i r="3">
      <x v="2"/>
    </i>
    <i r="4">
      <x v="25"/>
    </i>
    <i r="5">
      <x v="41"/>
    </i>
    <i r="5">
      <x v="42"/>
    </i>
    <i r="5">
      <x v="50"/>
    </i>
    <i r="5">
      <x v="51"/>
    </i>
    <i r="3">
      <x v="3"/>
    </i>
    <i r="4">
      <x v="26"/>
    </i>
    <i r="5">
      <x v="41"/>
    </i>
    <i r="5">
      <x v="42"/>
    </i>
    <i r="5">
      <x v="50"/>
    </i>
    <i r="5">
      <x v="51"/>
    </i>
    <i r="2">
      <x v="1"/>
    </i>
    <i r="3">
      <x v="4"/>
    </i>
    <i r="4">
      <x v="27"/>
    </i>
    <i r="5">
      <x v="41"/>
    </i>
    <i r="5">
      <x v="42"/>
    </i>
    <i r="5">
      <x v="50"/>
    </i>
    <i r="5">
      <x v="51"/>
    </i>
    <i r="3">
      <x v="5"/>
    </i>
    <i r="4">
      <x v="29"/>
    </i>
    <i r="5">
      <x v="41"/>
    </i>
    <i r="5">
      <x v="42"/>
    </i>
    <i r="5">
      <x v="50"/>
    </i>
    <i r="5">
      <x v="51"/>
    </i>
    <i r="3">
      <x v="6"/>
    </i>
    <i r="4">
      <x v="28"/>
    </i>
    <i r="5">
      <x v="41"/>
    </i>
    <i r="5">
      <x v="42"/>
    </i>
    <i r="5">
      <x v="50"/>
    </i>
    <i r="5">
      <x v="51"/>
    </i>
    <i r="2">
      <x v="2"/>
    </i>
    <i r="3">
      <x v="7"/>
    </i>
    <i r="4">
      <x v="30"/>
    </i>
    <i r="5">
      <x v="41"/>
    </i>
    <i r="5">
      <x v="42"/>
    </i>
    <i r="5">
      <x v="50"/>
    </i>
    <i r="5">
      <x v="51"/>
    </i>
    <i t="grand">
      <x/>
    </i>
  </rowItems>
  <colFields count="1">
    <field x="-2"/>
  </colFields>
  <colItems count="2">
    <i>
      <x/>
    </i>
    <i i="1">
      <x v="1"/>
    </i>
  </colItems>
  <dataFields count="2">
    <dataField name=" Output" fld="29" baseField="1" baseItem="8" numFmtId="3"/>
    <dataField name=" Target Output" fld="30" baseField="1" baseItem="6" numFmtId="3"/>
  </dataFields>
  <chartFormats count="8">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42" format="6" series="1">
      <pivotArea type="data" outline="0" fieldPosition="0">
        <references count="1">
          <reference field="4294967294" count="1" selected="0">
            <x v="1"/>
          </reference>
        </references>
      </pivotArea>
    </chartFormat>
    <chartFormat chart="42" format="7"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1"/>
          </reference>
        </references>
      </pivotArea>
    </chartFormat>
    <chartFormat chart="4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AF73C4-996F-4554-818F-2E5738C9C5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1">
  <location ref="A3:G567" firstHeaderRow="0" firstDataRow="1" firstDataCol="1"/>
  <pivotFields count="55">
    <pivotField showAll="0"/>
    <pivotField axis="axisRow" numFmtId="170" showAll="0">
      <items count="32">
        <item h="1" x="10"/>
        <item h="1" x="7"/>
        <item h="1" x="19"/>
        <item h="1" x="0"/>
        <item h="1" x="22"/>
        <item h="1" x="16"/>
        <item h="1" x="13"/>
        <item h="1" x="3"/>
        <item h="1" x="30"/>
        <item h="1" x="27"/>
        <item h="1" x="25"/>
        <item h="1" x="5"/>
        <item h="1" x="11"/>
        <item h="1" x="8"/>
        <item h="1" x="20"/>
        <item h="1" x="1"/>
        <item h="1" x="23"/>
        <item h="1" x="17"/>
        <item x="4"/>
        <item x="14"/>
        <item x="28"/>
        <item x="29"/>
        <item x="26"/>
        <item x="6"/>
        <item x="12"/>
        <item x="9"/>
        <item x="21"/>
        <item x="2"/>
        <item x="18"/>
        <item x="24"/>
        <item h="1" x="15"/>
        <item t="default"/>
      </items>
    </pivotField>
    <pivotField showAll="0"/>
    <pivotField axis="axisRow" showAll="0">
      <items count="65">
        <item x="47"/>
        <item x="48"/>
        <item x="53"/>
        <item x="32"/>
        <item x="49"/>
        <item x="50"/>
        <item x="51"/>
        <item x="52"/>
        <item x="34"/>
        <item x="24"/>
        <item x="25"/>
        <item x="27"/>
        <item x="7"/>
        <item x="8"/>
        <item x="9"/>
        <item x="10"/>
        <item x="15"/>
        <item x="16"/>
        <item x="17"/>
        <item x="54"/>
        <item x="60"/>
        <item x="61"/>
        <item x="14"/>
        <item x="63"/>
        <item x="57"/>
        <item x="55"/>
        <item x="56"/>
        <item x="58"/>
        <item x="59"/>
        <item x="0"/>
        <item x="1"/>
        <item x="21"/>
        <item x="22"/>
        <item x="23"/>
        <item x="29"/>
        <item x="30"/>
        <item x="62"/>
        <item x="11"/>
        <item x="33"/>
        <item x="46"/>
        <item x="13"/>
        <item x="44"/>
        <item x="45"/>
        <item x="5"/>
        <item x="6"/>
        <item x="12"/>
        <item x="2"/>
        <item x="3"/>
        <item x="4"/>
        <item x="41"/>
        <item x="42"/>
        <item x="43"/>
        <item x="18"/>
        <item x="20"/>
        <item x="26"/>
        <item x="31"/>
        <item x="28"/>
        <item x="19"/>
        <item x="36"/>
        <item x="35"/>
        <item x="40"/>
        <item x="38"/>
        <item x="39"/>
        <item x="3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axis="axisRow" showAll="0">
      <items count="6">
        <item sd="0" x="1"/>
        <item sd="0"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3"/>
    <field x="50"/>
    <field x="1"/>
  </rowFields>
  <rowItems count="564">
    <i>
      <x/>
    </i>
    <i r="1">
      <x v="1"/>
    </i>
    <i r="1">
      <x v="2"/>
    </i>
    <i r="2">
      <x v="24"/>
    </i>
    <i r="2">
      <x v="25"/>
    </i>
    <i r="2">
      <x v="26"/>
    </i>
    <i r="2">
      <x v="27"/>
    </i>
    <i r="2">
      <x v="28"/>
    </i>
    <i r="2">
      <x v="29"/>
    </i>
    <i>
      <x v="1"/>
    </i>
    <i r="1">
      <x v="1"/>
    </i>
    <i r="1">
      <x v="2"/>
    </i>
    <i r="2">
      <x v="24"/>
    </i>
    <i r="2">
      <x v="25"/>
    </i>
    <i r="2">
      <x v="26"/>
    </i>
    <i r="2">
      <x v="27"/>
    </i>
    <i r="2">
      <x v="28"/>
    </i>
    <i r="2">
      <x v="29"/>
    </i>
    <i>
      <x v="2"/>
    </i>
    <i r="1">
      <x v="1"/>
    </i>
    <i r="1">
      <x v="2"/>
    </i>
    <i r="2">
      <x v="24"/>
    </i>
    <i r="2">
      <x v="25"/>
    </i>
    <i r="2">
      <x v="26"/>
    </i>
    <i r="2">
      <x v="27"/>
    </i>
    <i r="2">
      <x v="28"/>
    </i>
    <i r="2">
      <x v="29"/>
    </i>
    <i>
      <x v="3"/>
    </i>
    <i r="1">
      <x v="1"/>
    </i>
    <i r="1">
      <x v="2"/>
    </i>
    <i r="2">
      <x v="24"/>
    </i>
    <i r="2">
      <x v="25"/>
    </i>
    <i r="2">
      <x v="26"/>
    </i>
    <i r="2">
      <x v="27"/>
    </i>
    <i r="2">
      <x v="28"/>
    </i>
    <i r="2">
      <x v="29"/>
    </i>
    <i>
      <x v="4"/>
    </i>
    <i r="1">
      <x v="1"/>
    </i>
    <i r="1">
      <x v="2"/>
    </i>
    <i r="2">
      <x v="24"/>
    </i>
    <i r="2">
      <x v="25"/>
    </i>
    <i r="2">
      <x v="26"/>
    </i>
    <i r="2">
      <x v="27"/>
    </i>
    <i r="2">
      <x v="28"/>
    </i>
    <i r="2">
      <x v="29"/>
    </i>
    <i>
      <x v="5"/>
    </i>
    <i r="1">
      <x v="1"/>
    </i>
    <i r="1">
      <x v="2"/>
    </i>
    <i r="2">
      <x v="24"/>
    </i>
    <i r="2">
      <x v="25"/>
    </i>
    <i r="2">
      <x v="26"/>
    </i>
    <i r="2">
      <x v="27"/>
    </i>
    <i r="2">
      <x v="28"/>
    </i>
    <i r="2">
      <x v="29"/>
    </i>
    <i>
      <x v="6"/>
    </i>
    <i r="1">
      <x v="1"/>
    </i>
    <i r="1">
      <x v="2"/>
    </i>
    <i r="2">
      <x v="24"/>
    </i>
    <i r="2">
      <x v="25"/>
    </i>
    <i r="2">
      <x v="26"/>
    </i>
    <i r="2">
      <x v="27"/>
    </i>
    <i r="2">
      <x v="28"/>
    </i>
    <i r="2">
      <x v="29"/>
    </i>
    <i>
      <x v="7"/>
    </i>
    <i r="1">
      <x v="1"/>
    </i>
    <i r="1">
      <x v="2"/>
    </i>
    <i r="2">
      <x v="24"/>
    </i>
    <i r="2">
      <x v="25"/>
    </i>
    <i r="2">
      <x v="26"/>
    </i>
    <i r="2">
      <x v="27"/>
    </i>
    <i r="2">
      <x v="28"/>
    </i>
    <i r="2">
      <x v="29"/>
    </i>
    <i>
      <x v="8"/>
    </i>
    <i r="1">
      <x v="1"/>
    </i>
    <i r="1">
      <x v="2"/>
    </i>
    <i r="2">
      <x v="24"/>
    </i>
    <i r="2">
      <x v="25"/>
    </i>
    <i r="2">
      <x v="26"/>
    </i>
    <i r="2">
      <x v="27"/>
    </i>
    <i r="2">
      <x v="28"/>
    </i>
    <i r="2">
      <x v="29"/>
    </i>
    <i>
      <x v="9"/>
    </i>
    <i r="1">
      <x v="1"/>
    </i>
    <i r="1">
      <x v="2"/>
    </i>
    <i r="2">
      <x v="24"/>
    </i>
    <i r="2">
      <x v="25"/>
    </i>
    <i r="2">
      <x v="26"/>
    </i>
    <i r="2">
      <x v="27"/>
    </i>
    <i r="2">
      <x v="28"/>
    </i>
    <i r="2">
      <x v="29"/>
    </i>
    <i>
      <x v="10"/>
    </i>
    <i r="1">
      <x v="1"/>
    </i>
    <i r="1">
      <x v="2"/>
    </i>
    <i r="2">
      <x v="24"/>
    </i>
    <i r="2">
      <x v="25"/>
    </i>
    <i r="2">
      <x v="26"/>
    </i>
    <i r="2">
      <x v="27"/>
    </i>
    <i r="2">
      <x v="28"/>
    </i>
    <i r="2">
      <x v="29"/>
    </i>
    <i>
      <x v="11"/>
    </i>
    <i r="1">
      <x v="1"/>
    </i>
    <i r="1">
      <x v="2"/>
    </i>
    <i r="2">
      <x v="24"/>
    </i>
    <i r="2">
      <x v="25"/>
    </i>
    <i r="2">
      <x v="26"/>
    </i>
    <i r="2">
      <x v="27"/>
    </i>
    <i r="2">
      <x v="28"/>
    </i>
    <i r="2">
      <x v="29"/>
    </i>
    <i>
      <x v="12"/>
    </i>
    <i r="1">
      <x v="1"/>
    </i>
    <i r="1">
      <x v="2"/>
    </i>
    <i r="2">
      <x v="24"/>
    </i>
    <i r="2">
      <x v="25"/>
    </i>
    <i r="2">
      <x v="26"/>
    </i>
    <i r="2">
      <x v="27"/>
    </i>
    <i r="2">
      <x v="28"/>
    </i>
    <i r="2">
      <x v="29"/>
    </i>
    <i>
      <x v="13"/>
    </i>
    <i r="1">
      <x v="1"/>
    </i>
    <i r="1">
      <x v="2"/>
    </i>
    <i r="2">
      <x v="24"/>
    </i>
    <i r="2">
      <x v="25"/>
    </i>
    <i r="2">
      <x v="26"/>
    </i>
    <i r="2">
      <x v="27"/>
    </i>
    <i r="2">
      <x v="28"/>
    </i>
    <i r="2">
      <x v="29"/>
    </i>
    <i>
      <x v="14"/>
    </i>
    <i r="1">
      <x v="1"/>
    </i>
    <i r="1">
      <x v="2"/>
    </i>
    <i r="2">
      <x v="24"/>
    </i>
    <i r="2">
      <x v="25"/>
    </i>
    <i r="2">
      <x v="26"/>
    </i>
    <i r="2">
      <x v="27"/>
    </i>
    <i r="2">
      <x v="28"/>
    </i>
    <i r="2">
      <x v="29"/>
    </i>
    <i>
      <x v="15"/>
    </i>
    <i r="1">
      <x v="1"/>
    </i>
    <i r="1">
      <x v="2"/>
    </i>
    <i r="2">
      <x v="24"/>
    </i>
    <i r="2">
      <x v="25"/>
    </i>
    <i r="2">
      <x v="26"/>
    </i>
    <i r="2">
      <x v="27"/>
    </i>
    <i r="2">
      <x v="28"/>
    </i>
    <i r="2">
      <x v="29"/>
    </i>
    <i>
      <x v="16"/>
    </i>
    <i r="1">
      <x v="1"/>
    </i>
    <i r="1">
      <x v="2"/>
    </i>
    <i r="2">
      <x v="24"/>
    </i>
    <i r="2">
      <x v="25"/>
    </i>
    <i r="2">
      <x v="26"/>
    </i>
    <i r="2">
      <x v="27"/>
    </i>
    <i r="2">
      <x v="28"/>
    </i>
    <i r="2">
      <x v="29"/>
    </i>
    <i>
      <x v="17"/>
    </i>
    <i r="1">
      <x v="1"/>
    </i>
    <i r="1">
      <x v="2"/>
    </i>
    <i r="2">
      <x v="24"/>
    </i>
    <i r="2">
      <x v="25"/>
    </i>
    <i r="2">
      <x v="26"/>
    </i>
    <i r="2">
      <x v="27"/>
    </i>
    <i r="2">
      <x v="28"/>
    </i>
    <i r="2">
      <x v="29"/>
    </i>
    <i>
      <x v="18"/>
    </i>
    <i r="1">
      <x v="1"/>
    </i>
    <i r="1">
      <x v="2"/>
    </i>
    <i r="2">
      <x v="24"/>
    </i>
    <i r="2">
      <x v="25"/>
    </i>
    <i r="2">
      <x v="26"/>
    </i>
    <i r="2">
      <x v="27"/>
    </i>
    <i r="2">
      <x v="28"/>
    </i>
    <i r="2">
      <x v="29"/>
    </i>
    <i>
      <x v="19"/>
    </i>
    <i r="1">
      <x v="1"/>
    </i>
    <i r="1">
      <x v="2"/>
    </i>
    <i r="2">
      <x v="24"/>
    </i>
    <i r="2">
      <x v="25"/>
    </i>
    <i r="2">
      <x v="26"/>
    </i>
    <i r="2">
      <x v="27"/>
    </i>
    <i r="2">
      <x v="28"/>
    </i>
    <i r="2">
      <x v="29"/>
    </i>
    <i>
      <x v="20"/>
    </i>
    <i r="1">
      <x v="1"/>
    </i>
    <i r="1">
      <x v="2"/>
    </i>
    <i r="2">
      <x v="24"/>
    </i>
    <i r="2">
      <x v="25"/>
    </i>
    <i r="2">
      <x v="26"/>
    </i>
    <i r="2">
      <x v="27"/>
    </i>
    <i r="2">
      <x v="28"/>
    </i>
    <i r="2">
      <x v="29"/>
    </i>
    <i>
      <x v="21"/>
    </i>
    <i r="1">
      <x v="1"/>
    </i>
    <i r="1">
      <x v="2"/>
    </i>
    <i r="2">
      <x v="24"/>
    </i>
    <i r="2">
      <x v="25"/>
    </i>
    <i r="2">
      <x v="26"/>
    </i>
    <i r="2">
      <x v="27"/>
    </i>
    <i r="2">
      <x v="28"/>
    </i>
    <i r="2">
      <x v="29"/>
    </i>
    <i>
      <x v="22"/>
    </i>
    <i r="1">
      <x v="1"/>
    </i>
    <i r="1">
      <x v="2"/>
    </i>
    <i r="2">
      <x v="24"/>
    </i>
    <i r="2">
      <x v="25"/>
    </i>
    <i r="2">
      <x v="26"/>
    </i>
    <i r="2">
      <x v="27"/>
    </i>
    <i r="2">
      <x v="28"/>
    </i>
    <i r="2">
      <x v="29"/>
    </i>
    <i>
      <x v="23"/>
    </i>
    <i r="1">
      <x v="1"/>
    </i>
    <i r="1">
      <x v="2"/>
    </i>
    <i r="2">
      <x v="24"/>
    </i>
    <i r="2">
      <x v="25"/>
    </i>
    <i r="2">
      <x v="26"/>
    </i>
    <i r="2">
      <x v="27"/>
    </i>
    <i r="2">
      <x v="28"/>
    </i>
    <i r="2">
      <x v="29"/>
    </i>
    <i>
      <x v="24"/>
    </i>
    <i r="1">
      <x v="1"/>
    </i>
    <i r="1">
      <x v="2"/>
    </i>
    <i r="2">
      <x v="24"/>
    </i>
    <i r="2">
      <x v="25"/>
    </i>
    <i r="2">
      <x v="26"/>
    </i>
    <i r="2">
      <x v="27"/>
    </i>
    <i r="2">
      <x v="28"/>
    </i>
    <i r="2">
      <x v="29"/>
    </i>
    <i>
      <x v="25"/>
    </i>
    <i r="1">
      <x v="1"/>
    </i>
    <i r="1">
      <x v="2"/>
    </i>
    <i r="2">
      <x v="24"/>
    </i>
    <i r="2">
      <x v="25"/>
    </i>
    <i r="2">
      <x v="26"/>
    </i>
    <i r="2">
      <x v="27"/>
    </i>
    <i r="2">
      <x v="28"/>
    </i>
    <i r="2">
      <x v="29"/>
    </i>
    <i>
      <x v="26"/>
    </i>
    <i r="1">
      <x v="1"/>
    </i>
    <i r="1">
      <x v="2"/>
    </i>
    <i r="2">
      <x v="24"/>
    </i>
    <i r="2">
      <x v="25"/>
    </i>
    <i r="2">
      <x v="26"/>
    </i>
    <i r="2">
      <x v="27"/>
    </i>
    <i r="2">
      <x v="28"/>
    </i>
    <i r="2">
      <x v="29"/>
    </i>
    <i>
      <x v="27"/>
    </i>
    <i r="1">
      <x v="1"/>
    </i>
    <i r="1">
      <x v="2"/>
    </i>
    <i r="2">
      <x v="24"/>
    </i>
    <i r="2">
      <x v="25"/>
    </i>
    <i r="2">
      <x v="26"/>
    </i>
    <i r="2">
      <x v="27"/>
    </i>
    <i r="2">
      <x v="28"/>
    </i>
    <i r="2">
      <x v="29"/>
    </i>
    <i>
      <x v="28"/>
    </i>
    <i r="1">
      <x v="1"/>
    </i>
    <i r="1">
      <x v="2"/>
    </i>
    <i r="2">
      <x v="24"/>
    </i>
    <i r="2">
      <x v="25"/>
    </i>
    <i r="2">
      <x v="26"/>
    </i>
    <i r="2">
      <x v="27"/>
    </i>
    <i r="2">
      <x v="28"/>
    </i>
    <i r="2">
      <x v="29"/>
    </i>
    <i>
      <x v="29"/>
    </i>
    <i r="1">
      <x v="1"/>
    </i>
    <i r="1">
      <x v="2"/>
    </i>
    <i r="2">
      <x v="24"/>
    </i>
    <i r="2">
      <x v="25"/>
    </i>
    <i r="2">
      <x v="26"/>
    </i>
    <i r="2">
      <x v="27"/>
    </i>
    <i r="2">
      <x v="28"/>
    </i>
    <i r="2">
      <x v="29"/>
    </i>
    <i>
      <x v="30"/>
    </i>
    <i r="1">
      <x v="1"/>
    </i>
    <i r="1">
      <x v="2"/>
    </i>
    <i r="2">
      <x v="24"/>
    </i>
    <i r="2">
      <x v="25"/>
    </i>
    <i r="2">
      <x v="26"/>
    </i>
    <i r="2">
      <x v="27"/>
    </i>
    <i r="2">
      <x v="28"/>
    </i>
    <i r="2">
      <x v="29"/>
    </i>
    <i>
      <x v="31"/>
    </i>
    <i r="1">
      <x v="1"/>
    </i>
    <i r="1">
      <x v="2"/>
    </i>
    <i r="2">
      <x v="24"/>
    </i>
    <i r="2">
      <x v="25"/>
    </i>
    <i r="2">
      <x v="26"/>
    </i>
    <i r="2">
      <x v="27"/>
    </i>
    <i r="2">
      <x v="28"/>
    </i>
    <i r="2">
      <x v="29"/>
    </i>
    <i>
      <x v="32"/>
    </i>
    <i r="1">
      <x v="1"/>
    </i>
    <i r="1">
      <x v="2"/>
    </i>
    <i r="2">
      <x v="24"/>
    </i>
    <i r="2">
      <x v="25"/>
    </i>
    <i r="2">
      <x v="26"/>
    </i>
    <i r="2">
      <x v="27"/>
    </i>
    <i r="2">
      <x v="28"/>
    </i>
    <i r="2">
      <x v="29"/>
    </i>
    <i>
      <x v="33"/>
    </i>
    <i r="1">
      <x v="1"/>
    </i>
    <i r="1">
      <x v="2"/>
    </i>
    <i r="2">
      <x v="24"/>
    </i>
    <i r="2">
      <x v="25"/>
    </i>
    <i r="2">
      <x v="26"/>
    </i>
    <i r="2">
      <x v="27"/>
    </i>
    <i r="2">
      <x v="28"/>
    </i>
    <i r="2">
      <x v="29"/>
    </i>
    <i>
      <x v="34"/>
    </i>
    <i r="1">
      <x v="1"/>
    </i>
    <i r="1">
      <x v="2"/>
    </i>
    <i r="2">
      <x v="24"/>
    </i>
    <i r="2">
      <x v="25"/>
    </i>
    <i r="2">
      <x v="26"/>
    </i>
    <i r="2">
      <x v="27"/>
    </i>
    <i r="2">
      <x v="28"/>
    </i>
    <i r="2">
      <x v="29"/>
    </i>
    <i>
      <x v="35"/>
    </i>
    <i r="1">
      <x v="1"/>
    </i>
    <i r="1">
      <x v="2"/>
    </i>
    <i r="2">
      <x v="24"/>
    </i>
    <i r="2">
      <x v="25"/>
    </i>
    <i r="2">
      <x v="26"/>
    </i>
    <i r="2">
      <x v="27"/>
    </i>
    <i r="2">
      <x v="28"/>
    </i>
    <i r="2">
      <x v="29"/>
    </i>
    <i>
      <x v="36"/>
    </i>
    <i r="1">
      <x v="1"/>
    </i>
    <i r="1">
      <x v="2"/>
    </i>
    <i r="2">
      <x v="24"/>
    </i>
    <i r="2">
      <x v="25"/>
    </i>
    <i r="2">
      <x v="26"/>
    </i>
    <i r="2">
      <x v="27"/>
    </i>
    <i r="2">
      <x v="28"/>
    </i>
    <i r="2">
      <x v="29"/>
    </i>
    <i>
      <x v="37"/>
    </i>
    <i r="1">
      <x v="1"/>
    </i>
    <i r="1">
      <x v="2"/>
    </i>
    <i r="2">
      <x v="24"/>
    </i>
    <i r="2">
      <x v="25"/>
    </i>
    <i r="2">
      <x v="26"/>
    </i>
    <i r="2">
      <x v="27"/>
    </i>
    <i r="2">
      <x v="28"/>
    </i>
    <i r="2">
      <x v="29"/>
    </i>
    <i>
      <x v="38"/>
    </i>
    <i r="1">
      <x v="1"/>
    </i>
    <i r="1">
      <x v="2"/>
    </i>
    <i r="2">
      <x v="24"/>
    </i>
    <i r="2">
      <x v="25"/>
    </i>
    <i r="2">
      <x v="26"/>
    </i>
    <i r="2">
      <x v="27"/>
    </i>
    <i r="2">
      <x v="28"/>
    </i>
    <i r="2">
      <x v="29"/>
    </i>
    <i>
      <x v="39"/>
    </i>
    <i r="1">
      <x v="1"/>
    </i>
    <i r="1">
      <x v="2"/>
    </i>
    <i r="2">
      <x v="24"/>
    </i>
    <i r="2">
      <x v="25"/>
    </i>
    <i r="2">
      <x v="26"/>
    </i>
    <i r="2">
      <x v="27"/>
    </i>
    <i r="2">
      <x v="28"/>
    </i>
    <i r="2">
      <x v="29"/>
    </i>
    <i>
      <x v="40"/>
    </i>
    <i r="1">
      <x v="1"/>
    </i>
    <i r="1">
      <x v="2"/>
    </i>
    <i r="2">
      <x v="24"/>
    </i>
    <i r="2">
      <x v="25"/>
    </i>
    <i r="2">
      <x v="26"/>
    </i>
    <i r="2">
      <x v="27"/>
    </i>
    <i r="2">
      <x v="28"/>
    </i>
    <i r="2">
      <x v="29"/>
    </i>
    <i>
      <x v="41"/>
    </i>
    <i r="1">
      <x v="1"/>
    </i>
    <i r="1">
      <x v="2"/>
    </i>
    <i r="2">
      <x v="24"/>
    </i>
    <i r="2">
      <x v="25"/>
    </i>
    <i r="2">
      <x v="26"/>
    </i>
    <i r="2">
      <x v="27"/>
    </i>
    <i r="2">
      <x v="28"/>
    </i>
    <i r="2">
      <x v="29"/>
    </i>
    <i>
      <x v="42"/>
    </i>
    <i r="1">
      <x v="1"/>
    </i>
    <i r="1">
      <x v="2"/>
    </i>
    <i r="2">
      <x v="24"/>
    </i>
    <i r="2">
      <x v="25"/>
    </i>
    <i r="2">
      <x v="26"/>
    </i>
    <i r="2">
      <x v="27"/>
    </i>
    <i r="2">
      <x v="28"/>
    </i>
    <i r="2">
      <x v="29"/>
    </i>
    <i>
      <x v="43"/>
    </i>
    <i r="1">
      <x v="1"/>
    </i>
    <i r="1">
      <x v="2"/>
    </i>
    <i r="2">
      <x v="24"/>
    </i>
    <i r="2">
      <x v="25"/>
    </i>
    <i r="2">
      <x v="26"/>
    </i>
    <i r="2">
      <x v="27"/>
    </i>
    <i r="2">
      <x v="28"/>
    </i>
    <i r="2">
      <x v="29"/>
    </i>
    <i>
      <x v="44"/>
    </i>
    <i r="1">
      <x v="1"/>
    </i>
    <i r="1">
      <x v="2"/>
    </i>
    <i r="2">
      <x v="24"/>
    </i>
    <i r="2">
      <x v="25"/>
    </i>
    <i r="2">
      <x v="26"/>
    </i>
    <i r="2">
      <x v="27"/>
    </i>
    <i r="2">
      <x v="28"/>
    </i>
    <i r="2">
      <x v="29"/>
    </i>
    <i>
      <x v="45"/>
    </i>
    <i r="1">
      <x v="1"/>
    </i>
    <i r="1">
      <x v="2"/>
    </i>
    <i r="2">
      <x v="24"/>
    </i>
    <i r="2">
      <x v="25"/>
    </i>
    <i r="2">
      <x v="26"/>
    </i>
    <i r="2">
      <x v="27"/>
    </i>
    <i r="2">
      <x v="28"/>
    </i>
    <i r="2">
      <x v="29"/>
    </i>
    <i>
      <x v="46"/>
    </i>
    <i r="1">
      <x v="1"/>
    </i>
    <i r="1">
      <x v="2"/>
    </i>
    <i r="2">
      <x v="24"/>
    </i>
    <i r="2">
      <x v="25"/>
    </i>
    <i r="2">
      <x v="26"/>
    </i>
    <i r="2">
      <x v="27"/>
    </i>
    <i r="2">
      <x v="28"/>
    </i>
    <i r="2">
      <x v="29"/>
    </i>
    <i>
      <x v="47"/>
    </i>
    <i r="1">
      <x v="1"/>
    </i>
    <i r="1">
      <x v="2"/>
    </i>
    <i r="2">
      <x v="24"/>
    </i>
    <i r="2">
      <x v="25"/>
    </i>
    <i r="2">
      <x v="26"/>
    </i>
    <i r="2">
      <x v="27"/>
    </i>
    <i r="2">
      <x v="28"/>
    </i>
    <i r="2">
      <x v="29"/>
    </i>
    <i>
      <x v="48"/>
    </i>
    <i r="1">
      <x v="1"/>
    </i>
    <i r="1">
      <x v="2"/>
    </i>
    <i r="2">
      <x v="24"/>
    </i>
    <i r="2">
      <x v="25"/>
    </i>
    <i r="2">
      <x v="26"/>
    </i>
    <i r="2">
      <x v="27"/>
    </i>
    <i r="2">
      <x v="28"/>
    </i>
    <i r="2">
      <x v="29"/>
    </i>
    <i>
      <x v="49"/>
    </i>
    <i r="1">
      <x v="1"/>
    </i>
    <i r="1">
      <x v="2"/>
    </i>
    <i r="2">
      <x v="24"/>
    </i>
    <i r="2">
      <x v="25"/>
    </i>
    <i r="2">
      <x v="26"/>
    </i>
    <i r="2">
      <x v="27"/>
    </i>
    <i r="2">
      <x v="28"/>
    </i>
    <i r="2">
      <x v="29"/>
    </i>
    <i>
      <x v="50"/>
    </i>
    <i r="1">
      <x v="1"/>
    </i>
    <i r="1">
      <x v="2"/>
    </i>
    <i r="2">
      <x v="24"/>
    </i>
    <i r="2">
      <x v="25"/>
    </i>
    <i r="2">
      <x v="26"/>
    </i>
    <i r="2">
      <x v="27"/>
    </i>
    <i r="2">
      <x v="28"/>
    </i>
    <i r="2">
      <x v="29"/>
    </i>
    <i>
      <x v="51"/>
    </i>
    <i r="1">
      <x v="1"/>
    </i>
    <i r="1">
      <x v="2"/>
    </i>
    <i r="2">
      <x v="24"/>
    </i>
    <i r="2">
      <x v="25"/>
    </i>
    <i r="2">
      <x v="26"/>
    </i>
    <i r="2">
      <x v="27"/>
    </i>
    <i r="2">
      <x v="28"/>
    </i>
    <i r="2">
      <x v="29"/>
    </i>
    <i>
      <x v="52"/>
    </i>
    <i r="1">
      <x v="1"/>
    </i>
    <i r="1">
      <x v="2"/>
    </i>
    <i r="2">
      <x v="24"/>
    </i>
    <i r="2">
      <x v="25"/>
    </i>
    <i r="2">
      <x v="26"/>
    </i>
    <i r="2">
      <x v="27"/>
    </i>
    <i r="2">
      <x v="28"/>
    </i>
    <i r="2">
      <x v="29"/>
    </i>
    <i>
      <x v="53"/>
    </i>
    <i r="1">
      <x v="1"/>
    </i>
    <i r="1">
      <x v="2"/>
    </i>
    <i r="2">
      <x v="24"/>
    </i>
    <i r="2">
      <x v="25"/>
    </i>
    <i r="2">
      <x v="26"/>
    </i>
    <i r="2">
      <x v="27"/>
    </i>
    <i r="2">
      <x v="28"/>
    </i>
    <i r="2">
      <x v="29"/>
    </i>
    <i>
      <x v="54"/>
    </i>
    <i r="1">
      <x v="1"/>
    </i>
    <i r="1">
      <x v="2"/>
    </i>
    <i r="2">
      <x v="24"/>
    </i>
    <i r="2">
      <x v="25"/>
    </i>
    <i r="2">
      <x v="26"/>
    </i>
    <i r="2">
      <x v="27"/>
    </i>
    <i r="2">
      <x v="28"/>
    </i>
    <i r="2">
      <x v="29"/>
    </i>
    <i>
      <x v="55"/>
    </i>
    <i r="1">
      <x v="1"/>
    </i>
    <i r="1">
      <x v="2"/>
    </i>
    <i r="2">
      <x v="24"/>
    </i>
    <i r="2">
      <x v="25"/>
    </i>
    <i r="2">
      <x v="26"/>
    </i>
    <i r="2">
      <x v="27"/>
    </i>
    <i r="2">
      <x v="28"/>
    </i>
    <i r="2">
      <x v="29"/>
    </i>
    <i>
      <x v="56"/>
    </i>
    <i r="1">
      <x v="1"/>
    </i>
    <i r="1">
      <x v="2"/>
    </i>
    <i r="2">
      <x v="24"/>
    </i>
    <i r="2">
      <x v="25"/>
    </i>
    <i r="2">
      <x v="26"/>
    </i>
    <i r="2">
      <x v="27"/>
    </i>
    <i r="2">
      <x v="28"/>
    </i>
    <i r="2">
      <x v="29"/>
    </i>
    <i>
      <x v="57"/>
    </i>
    <i r="1">
      <x v="1"/>
    </i>
    <i r="1">
      <x v="2"/>
    </i>
    <i r="2">
      <x v="24"/>
    </i>
    <i r="2">
      <x v="25"/>
    </i>
    <i r="2">
      <x v="26"/>
    </i>
    <i r="2">
      <x v="27"/>
    </i>
    <i r="2">
      <x v="28"/>
    </i>
    <i r="2">
      <x v="29"/>
    </i>
    <i>
      <x v="58"/>
    </i>
    <i r="1">
      <x v="2"/>
    </i>
    <i r="2">
      <x v="24"/>
    </i>
    <i r="2">
      <x v="27"/>
    </i>
    <i r="2">
      <x v="28"/>
    </i>
    <i r="2">
      <x v="29"/>
    </i>
    <i>
      <x v="59"/>
    </i>
    <i r="1">
      <x v="1"/>
    </i>
    <i r="1">
      <x v="2"/>
    </i>
    <i r="2">
      <x v="24"/>
    </i>
    <i r="2">
      <x v="25"/>
    </i>
    <i r="2">
      <x v="26"/>
    </i>
    <i r="2">
      <x v="27"/>
    </i>
    <i r="2">
      <x v="28"/>
    </i>
    <i r="2">
      <x v="29"/>
    </i>
    <i>
      <x v="60"/>
    </i>
    <i r="1">
      <x v="1"/>
    </i>
    <i r="1">
      <x v="2"/>
    </i>
    <i r="2">
      <x v="24"/>
    </i>
    <i r="2">
      <x v="25"/>
    </i>
    <i r="2">
      <x v="26"/>
    </i>
    <i r="2">
      <x v="27"/>
    </i>
    <i r="2">
      <x v="28"/>
    </i>
    <i r="2">
      <x v="29"/>
    </i>
    <i>
      <x v="61"/>
    </i>
    <i r="1">
      <x v="2"/>
    </i>
    <i r="2">
      <x v="24"/>
    </i>
    <i r="2">
      <x v="27"/>
    </i>
    <i r="2">
      <x v="28"/>
    </i>
    <i r="2">
      <x v="29"/>
    </i>
    <i>
      <x v="62"/>
    </i>
    <i r="1">
      <x v="2"/>
    </i>
    <i r="2">
      <x v="24"/>
    </i>
    <i r="2">
      <x v="27"/>
    </i>
    <i r="2">
      <x v="28"/>
    </i>
    <i r="2">
      <x v="29"/>
    </i>
    <i>
      <x v="63"/>
    </i>
    <i r="1">
      <x v="2"/>
    </i>
    <i r="2">
      <x v="27"/>
    </i>
    <i r="2">
      <x v="28"/>
    </i>
    <i r="2">
      <x v="29"/>
    </i>
    <i t="grand">
      <x/>
    </i>
  </rowItems>
  <colFields count="1">
    <field x="-2"/>
  </colFields>
  <colItems count="6">
    <i>
      <x/>
    </i>
    <i i="1">
      <x v="1"/>
    </i>
    <i i="2">
      <x v="2"/>
    </i>
    <i i="3">
      <x v="3"/>
    </i>
    <i i="4">
      <x v="4"/>
    </i>
    <i i="5">
      <x v="5"/>
    </i>
  </colItems>
  <dataFields count="6">
    <dataField name=" OEE %" fld="34" baseField="1" baseItem="4" numFmtId="166"/>
    <dataField name=" TEEP %" fld="35" baseField="2" baseItem="12" numFmtId="166"/>
    <dataField name=" Target OEE" fld="4" subtotal="average" baseField="50" baseItem="1" numFmtId="166"/>
    <dataField name=" Technical OEE %" fld="44" subtotal="average" baseField="3" baseItem="0" numFmtId="166"/>
    <dataField name=" Output" fld="29" baseField="1" baseItem="8" numFmtId="3"/>
    <dataField name=" Target Output" fld="30" baseField="1" baseItem="6" numFmtId="3"/>
  </dataFields>
  <chartFormats count="42">
    <chartFormat chart="4" format="41" series="1">
      <pivotArea type="data" outline="0" fieldPosition="0">
        <references count="1">
          <reference field="4294967294" count="1" selected="0">
            <x v="0"/>
          </reference>
        </references>
      </pivotArea>
    </chartFormat>
    <chartFormat chart="4" format="42" series="1">
      <pivotArea type="data" outline="0" fieldPosition="0">
        <references count="1">
          <reference field="4294967294" count="1" selected="0">
            <x v="1"/>
          </reference>
        </references>
      </pivotArea>
    </chartFormat>
    <chartFormat chart="4" format="43" series="1">
      <pivotArea type="data" outline="0" fieldPosition="0">
        <references count="1">
          <reference field="4294967294" count="1" selected="0">
            <x v="2"/>
          </reference>
        </references>
      </pivotArea>
    </chartFormat>
    <chartFormat chart="4" format="44" series="1">
      <pivotArea type="data" outline="0" fieldPosition="0">
        <references count="1">
          <reference field="4294967294" count="1" selected="0">
            <x v="3"/>
          </reference>
        </references>
      </pivotArea>
    </chartFormat>
    <chartFormat chart="4" format="45" series="1">
      <pivotArea type="data" outline="0" fieldPosition="0">
        <references count="1">
          <reference field="4294967294" count="1" selected="0">
            <x v="4"/>
          </reference>
        </references>
      </pivotArea>
    </chartFormat>
    <chartFormat chart="4" format="46" series="1">
      <pivotArea type="data" outline="0" fieldPosition="0">
        <references count="1">
          <reference field="4294967294" count="1" selected="0">
            <x v="5"/>
          </reference>
        </references>
      </pivotArea>
    </chartFormat>
    <chartFormat chart="229" format="47" series="1">
      <pivotArea type="data" outline="0" fieldPosition="0">
        <references count="1">
          <reference field="4294967294" count="1" selected="0">
            <x v="0"/>
          </reference>
        </references>
      </pivotArea>
    </chartFormat>
    <chartFormat chart="229" format="48" series="1">
      <pivotArea type="data" outline="0" fieldPosition="0">
        <references count="1">
          <reference field="4294967294" count="1" selected="0">
            <x v="1"/>
          </reference>
        </references>
      </pivotArea>
    </chartFormat>
    <chartFormat chart="229" format="49" series="1">
      <pivotArea type="data" outline="0" fieldPosition="0">
        <references count="1">
          <reference field="4294967294" count="1" selected="0">
            <x v="2"/>
          </reference>
        </references>
      </pivotArea>
    </chartFormat>
    <chartFormat chart="229" format="50" series="1">
      <pivotArea type="data" outline="0" fieldPosition="0">
        <references count="1">
          <reference field="4294967294" count="1" selected="0">
            <x v="3"/>
          </reference>
        </references>
      </pivotArea>
    </chartFormat>
    <chartFormat chart="229" format="51" series="1">
      <pivotArea type="data" outline="0" fieldPosition="0">
        <references count="1">
          <reference field="4294967294" count="1" selected="0">
            <x v="4"/>
          </reference>
        </references>
      </pivotArea>
    </chartFormat>
    <chartFormat chart="229" format="52" series="1">
      <pivotArea type="data" outline="0" fieldPosition="0">
        <references count="1">
          <reference field="4294967294" count="1" selected="0">
            <x v="5"/>
          </reference>
        </references>
      </pivotArea>
    </chartFormat>
    <chartFormat chart="230" format="53" series="1">
      <pivotArea type="data" outline="0" fieldPosition="0">
        <references count="1">
          <reference field="4294967294" count="1" selected="0">
            <x v="0"/>
          </reference>
        </references>
      </pivotArea>
    </chartFormat>
    <chartFormat chart="230" format="54" series="1">
      <pivotArea type="data" outline="0" fieldPosition="0">
        <references count="1">
          <reference field="4294967294" count="1" selected="0">
            <x v="1"/>
          </reference>
        </references>
      </pivotArea>
    </chartFormat>
    <chartFormat chart="230" format="55" series="1">
      <pivotArea type="data" outline="0" fieldPosition="0">
        <references count="1">
          <reference field="4294967294" count="1" selected="0">
            <x v="2"/>
          </reference>
        </references>
      </pivotArea>
    </chartFormat>
    <chartFormat chart="230" format="56" series="1">
      <pivotArea type="data" outline="0" fieldPosition="0">
        <references count="1">
          <reference field="4294967294" count="1" selected="0">
            <x v="3"/>
          </reference>
        </references>
      </pivotArea>
    </chartFormat>
    <chartFormat chart="230" format="57" series="1">
      <pivotArea type="data" outline="0" fieldPosition="0">
        <references count="1">
          <reference field="4294967294" count="1" selected="0">
            <x v="4"/>
          </reference>
        </references>
      </pivotArea>
    </chartFormat>
    <chartFormat chart="230" format="58" series="1">
      <pivotArea type="data" outline="0" fieldPosition="0">
        <references count="1">
          <reference field="4294967294" count="1" selected="0">
            <x v="5"/>
          </reference>
        </references>
      </pivotArea>
    </chartFormat>
    <chartFormat chart="231" format="47" series="1">
      <pivotArea type="data" outline="0" fieldPosition="0">
        <references count="1">
          <reference field="4294967294" count="1" selected="0">
            <x v="0"/>
          </reference>
        </references>
      </pivotArea>
    </chartFormat>
    <chartFormat chart="231" format="48" series="1">
      <pivotArea type="data" outline="0" fieldPosition="0">
        <references count="1">
          <reference field="4294967294" count="1" selected="0">
            <x v="1"/>
          </reference>
        </references>
      </pivotArea>
    </chartFormat>
    <chartFormat chart="231" format="49" series="1">
      <pivotArea type="data" outline="0" fieldPosition="0">
        <references count="1">
          <reference field="4294967294" count="1" selected="0">
            <x v="2"/>
          </reference>
        </references>
      </pivotArea>
    </chartFormat>
    <chartFormat chart="231" format="50" series="1">
      <pivotArea type="data" outline="0" fieldPosition="0">
        <references count="1">
          <reference field="4294967294" count="1" selected="0">
            <x v="3"/>
          </reference>
        </references>
      </pivotArea>
    </chartFormat>
    <chartFormat chart="231" format="51" series="1">
      <pivotArea type="data" outline="0" fieldPosition="0">
        <references count="1">
          <reference field="4294967294" count="1" selected="0">
            <x v="4"/>
          </reference>
        </references>
      </pivotArea>
    </chartFormat>
    <chartFormat chart="231" format="52" series="1">
      <pivotArea type="data" outline="0" fieldPosition="0">
        <references count="1">
          <reference field="4294967294" count="1" selected="0">
            <x v="5"/>
          </reference>
        </references>
      </pivotArea>
    </chartFormat>
    <chartFormat chart="232" format="53" series="1">
      <pivotArea type="data" outline="0" fieldPosition="0">
        <references count="1">
          <reference field="4294967294" count="1" selected="0">
            <x v="0"/>
          </reference>
        </references>
      </pivotArea>
    </chartFormat>
    <chartFormat chart="232" format="54" series="1">
      <pivotArea type="data" outline="0" fieldPosition="0">
        <references count="1">
          <reference field="4294967294" count="1" selected="0">
            <x v="1"/>
          </reference>
        </references>
      </pivotArea>
    </chartFormat>
    <chartFormat chart="232" format="55" series="1">
      <pivotArea type="data" outline="0" fieldPosition="0">
        <references count="1">
          <reference field="4294967294" count="1" selected="0">
            <x v="2"/>
          </reference>
        </references>
      </pivotArea>
    </chartFormat>
    <chartFormat chart="232" format="56" series="1">
      <pivotArea type="data" outline="0" fieldPosition="0">
        <references count="1">
          <reference field="4294967294" count="1" selected="0">
            <x v="3"/>
          </reference>
        </references>
      </pivotArea>
    </chartFormat>
    <chartFormat chart="232" format="57" series="1">
      <pivotArea type="data" outline="0" fieldPosition="0">
        <references count="1">
          <reference field="4294967294" count="1" selected="0">
            <x v="4"/>
          </reference>
        </references>
      </pivotArea>
    </chartFormat>
    <chartFormat chart="232" format="58" series="1">
      <pivotArea type="data" outline="0" fieldPosition="0">
        <references count="1">
          <reference field="4294967294" count="1" selected="0">
            <x v="5"/>
          </reference>
        </references>
      </pivotArea>
    </chartFormat>
    <chartFormat chart="363" format="47" series="1">
      <pivotArea type="data" outline="0" fieldPosition="0">
        <references count="1">
          <reference field="4294967294" count="1" selected="0">
            <x v="0"/>
          </reference>
        </references>
      </pivotArea>
    </chartFormat>
    <chartFormat chart="363" format="48" series="1">
      <pivotArea type="data" outline="0" fieldPosition="0">
        <references count="1">
          <reference field="4294967294" count="1" selected="0">
            <x v="1"/>
          </reference>
        </references>
      </pivotArea>
    </chartFormat>
    <chartFormat chart="363" format="49" series="1">
      <pivotArea type="data" outline="0" fieldPosition="0">
        <references count="1">
          <reference field="4294967294" count="1" selected="0">
            <x v="2"/>
          </reference>
        </references>
      </pivotArea>
    </chartFormat>
    <chartFormat chart="363" format="50" series="1">
      <pivotArea type="data" outline="0" fieldPosition="0">
        <references count="1">
          <reference field="4294967294" count="1" selected="0">
            <x v="3"/>
          </reference>
        </references>
      </pivotArea>
    </chartFormat>
    <chartFormat chart="363" format="51" series="1">
      <pivotArea type="data" outline="0" fieldPosition="0">
        <references count="1">
          <reference field="4294967294" count="1" selected="0">
            <x v="4"/>
          </reference>
        </references>
      </pivotArea>
    </chartFormat>
    <chartFormat chart="363" format="52" series="1">
      <pivotArea type="data" outline="0" fieldPosition="0">
        <references count="1">
          <reference field="4294967294" count="1" selected="0">
            <x v="5"/>
          </reference>
        </references>
      </pivotArea>
    </chartFormat>
    <chartFormat chart="447" format="47" series="1">
      <pivotArea type="data" outline="0" fieldPosition="0">
        <references count="1">
          <reference field="4294967294" count="1" selected="0">
            <x v="0"/>
          </reference>
        </references>
      </pivotArea>
    </chartFormat>
    <chartFormat chart="447" format="48" series="1">
      <pivotArea type="data" outline="0" fieldPosition="0">
        <references count="1">
          <reference field="4294967294" count="1" selected="0">
            <x v="1"/>
          </reference>
        </references>
      </pivotArea>
    </chartFormat>
    <chartFormat chart="447" format="49" series="1">
      <pivotArea type="data" outline="0" fieldPosition="0">
        <references count="1">
          <reference field="4294967294" count="1" selected="0">
            <x v="2"/>
          </reference>
        </references>
      </pivotArea>
    </chartFormat>
    <chartFormat chart="447" format="50" series="1">
      <pivotArea type="data" outline="0" fieldPosition="0">
        <references count="1">
          <reference field="4294967294" count="1" selected="0">
            <x v="3"/>
          </reference>
        </references>
      </pivotArea>
    </chartFormat>
    <chartFormat chart="447" format="51" series="1">
      <pivotArea type="data" outline="0" fieldPosition="0">
        <references count="1">
          <reference field="4294967294" count="1" selected="0">
            <x v="4"/>
          </reference>
        </references>
      </pivotArea>
    </chartFormat>
    <chartFormat chart="447" format="52" series="1">
      <pivotArea type="data" outline="0" fieldPosition="0">
        <references count="1">
          <reference field="4294967294"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46B09A-3D0F-46EF-95C6-B343FA8CB0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3:C405" firstHeaderRow="0" firstDataRow="1" firstDataCol="1"/>
  <pivotFields count="55">
    <pivotField axis="axisRow" showAll="0">
      <items count="4">
        <item x="0"/>
        <item x="1"/>
        <item x="2"/>
        <item t="default"/>
      </items>
    </pivotField>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axis="axisRow" showAll="0">
      <items count="65">
        <item h="1" x="47"/>
        <item h="1" x="48"/>
        <item h="1" x="53"/>
        <item h="1" x="32"/>
        <item h="1" x="49"/>
        <item h="1" x="50"/>
        <item h="1" x="51"/>
        <item h="1" x="52"/>
        <item h="1" x="34"/>
        <item h="1" x="24"/>
        <item h="1" x="25"/>
        <item h="1" x="27"/>
        <item h="1" x="7"/>
        <item h="1" x="8"/>
        <item h="1" x="9"/>
        <item h="1" x="10"/>
        <item h="1" x="15"/>
        <item h="1" x="16"/>
        <item h="1" x="17"/>
        <item h="1" x="54"/>
        <item h="1" x="60"/>
        <item h="1" x="61"/>
        <item h="1" x="14"/>
        <item h="1" x="63"/>
        <item h="1" x="57"/>
        <item h="1" x="55"/>
        <item h="1" x="56"/>
        <item h="1" x="58"/>
        <item h="1" x="59"/>
        <item h="1" x="0"/>
        <item h="1" x="1"/>
        <item h="1" x="21"/>
        <item h="1" x="22"/>
        <item h="1" x="23"/>
        <item h="1" x="29"/>
        <item h="1" x="30"/>
        <item h="1" x="62"/>
        <item h="1" x="11"/>
        <item h="1" x="33"/>
        <item h="1" x="46"/>
        <item h="1" x="13"/>
        <item x="44"/>
        <item x="45"/>
        <item h="1" x="5"/>
        <item h="1" x="6"/>
        <item x="12"/>
        <item h="1" x="2"/>
        <item x="3"/>
        <item x="4"/>
        <item h="1" x="41"/>
        <item x="42"/>
        <item x="43"/>
        <item h="1" x="18"/>
        <item h="1" x="20"/>
        <item h="1" x="26"/>
        <item h="1" x="31"/>
        <item h="1" x="28"/>
        <item h="1" x="19"/>
        <item h="1" x="36"/>
        <item h="1" x="35"/>
        <item h="1" x="40"/>
        <item h="1" x="38"/>
        <item h="1" x="39"/>
        <item h="1"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6">
    <field x="0"/>
    <field x="50"/>
    <field x="49"/>
    <field x="48"/>
    <field x="1"/>
    <field x="3"/>
  </rowFields>
  <rowItems count="372">
    <i>
      <x/>
    </i>
    <i r="1">
      <x/>
    </i>
    <i r="2">
      <x/>
    </i>
    <i r="3">
      <x v="1"/>
    </i>
    <i r="4">
      <x/>
    </i>
    <i r="5">
      <x v="45"/>
    </i>
    <i r="5">
      <x v="47"/>
    </i>
    <i r="5">
      <x v="48"/>
    </i>
    <i r="3">
      <x v="2"/>
    </i>
    <i r="4">
      <x v="1"/>
    </i>
    <i r="5">
      <x v="45"/>
    </i>
    <i r="5">
      <x v="47"/>
    </i>
    <i r="5">
      <x v="48"/>
    </i>
    <i r="3">
      <x v="3"/>
    </i>
    <i r="4">
      <x v="2"/>
    </i>
    <i r="5">
      <x v="45"/>
    </i>
    <i r="5">
      <x v="47"/>
    </i>
    <i r="5">
      <x v="48"/>
    </i>
    <i r="2">
      <x v="1"/>
    </i>
    <i r="3">
      <x v="4"/>
    </i>
    <i r="4">
      <x v="3"/>
    </i>
    <i r="5">
      <x v="45"/>
    </i>
    <i r="5">
      <x v="47"/>
    </i>
    <i r="5">
      <x v="48"/>
    </i>
    <i r="3">
      <x v="5"/>
    </i>
    <i r="4">
      <x v="4"/>
    </i>
    <i r="5">
      <x v="45"/>
    </i>
    <i r="5">
      <x v="47"/>
    </i>
    <i r="5">
      <x v="48"/>
    </i>
    <i r="3">
      <x v="6"/>
    </i>
    <i r="4">
      <x v="5"/>
    </i>
    <i r="5">
      <x v="45"/>
    </i>
    <i r="5">
      <x v="47"/>
    </i>
    <i r="5">
      <x v="48"/>
    </i>
    <i r="2">
      <x v="2"/>
    </i>
    <i r="3">
      <x v="7"/>
    </i>
    <i r="4">
      <x v="6"/>
    </i>
    <i r="5">
      <x v="45"/>
    </i>
    <i r="5">
      <x v="47"/>
    </i>
    <i r="5">
      <x v="48"/>
    </i>
    <i r="3">
      <x v="8"/>
    </i>
    <i r="4">
      <x v="7"/>
    </i>
    <i r="5">
      <x v="45"/>
    </i>
    <i r="5">
      <x v="47"/>
    </i>
    <i r="5">
      <x v="48"/>
    </i>
    <i r="3">
      <x v="9"/>
    </i>
    <i r="4">
      <x v="8"/>
    </i>
    <i r="5">
      <x v="45"/>
    </i>
    <i r="5">
      <x v="47"/>
    </i>
    <i r="5">
      <x v="48"/>
    </i>
    <i r="2">
      <x v="3"/>
    </i>
    <i r="3">
      <x v="10"/>
    </i>
    <i r="4">
      <x v="9"/>
    </i>
    <i r="5">
      <x v="45"/>
    </i>
    <i r="5">
      <x v="47"/>
    </i>
    <i r="5">
      <x v="48"/>
    </i>
    <i r="3">
      <x v="11"/>
    </i>
    <i r="4">
      <x v="10"/>
    </i>
    <i r="5">
      <x v="45"/>
    </i>
    <i r="5">
      <x v="47"/>
    </i>
    <i r="5">
      <x v="48"/>
    </i>
    <i r="3">
      <x v="12"/>
    </i>
    <i r="4">
      <x v="11"/>
    </i>
    <i r="5">
      <x v="45"/>
    </i>
    <i r="5">
      <x v="47"/>
    </i>
    <i r="5">
      <x v="48"/>
    </i>
    <i r="1">
      <x v="1"/>
    </i>
    <i r="2">
      <x/>
    </i>
    <i r="3">
      <x v="1"/>
    </i>
    <i r="4">
      <x v="12"/>
    </i>
    <i r="5">
      <x v="45"/>
    </i>
    <i r="5">
      <x v="47"/>
    </i>
    <i r="5">
      <x v="48"/>
    </i>
    <i r="3">
      <x v="2"/>
    </i>
    <i r="4">
      <x v="13"/>
    </i>
    <i r="5">
      <x v="45"/>
    </i>
    <i r="5">
      <x v="47"/>
    </i>
    <i r="5">
      <x v="48"/>
    </i>
    <i r="3">
      <x v="3"/>
    </i>
    <i r="4">
      <x v="14"/>
    </i>
    <i r="5">
      <x v="45"/>
    </i>
    <i r="5">
      <x v="47"/>
    </i>
    <i r="5">
      <x v="48"/>
    </i>
    <i r="2">
      <x v="1"/>
    </i>
    <i r="3">
      <x v="4"/>
    </i>
    <i r="4">
      <x v="15"/>
    </i>
    <i r="5">
      <x v="45"/>
    </i>
    <i r="5">
      <x v="47"/>
    </i>
    <i r="5">
      <x v="48"/>
    </i>
    <i r="3">
      <x v="5"/>
    </i>
    <i r="4">
      <x v="16"/>
    </i>
    <i r="5">
      <x v="45"/>
    </i>
    <i r="5">
      <x v="47"/>
    </i>
    <i r="5">
      <x v="48"/>
    </i>
    <i r="3">
      <x v="6"/>
    </i>
    <i r="4">
      <x v="17"/>
    </i>
    <i r="5">
      <x v="45"/>
    </i>
    <i r="5">
      <x v="47"/>
    </i>
    <i r="5">
      <x v="48"/>
    </i>
    <i r="2">
      <x v="2"/>
    </i>
    <i r="3">
      <x v="7"/>
    </i>
    <i r="4">
      <x v="19"/>
    </i>
    <i r="5">
      <x v="45"/>
    </i>
    <i r="5">
      <x v="47"/>
    </i>
    <i r="5">
      <x v="48"/>
    </i>
    <i r="3">
      <x v="8"/>
    </i>
    <i r="4">
      <x v="18"/>
    </i>
    <i r="5">
      <x v="45"/>
    </i>
    <i r="5">
      <x v="47"/>
    </i>
    <i r="5">
      <x v="48"/>
    </i>
    <i r="3">
      <x v="9"/>
    </i>
    <i r="4">
      <x v="21"/>
    </i>
    <i r="5">
      <x v="45"/>
    </i>
    <i r="5">
      <x v="47"/>
    </i>
    <i r="5">
      <x v="48"/>
    </i>
    <i r="2">
      <x v="3"/>
    </i>
    <i r="3">
      <x v="10"/>
    </i>
    <i r="4">
      <x v="20"/>
    </i>
    <i r="5">
      <x v="45"/>
    </i>
    <i r="5">
      <x v="47"/>
    </i>
    <i r="5">
      <x v="48"/>
    </i>
    <i r="3">
      <x v="11"/>
    </i>
    <i r="4">
      <x v="22"/>
    </i>
    <i r="5">
      <x v="45"/>
    </i>
    <i r="5">
      <x v="47"/>
    </i>
    <i r="5">
      <x v="48"/>
    </i>
    <i r="3">
      <x v="12"/>
    </i>
    <i r="4">
      <x v="23"/>
    </i>
    <i r="5">
      <x v="45"/>
    </i>
    <i r="5">
      <x v="47"/>
    </i>
    <i r="5">
      <x v="48"/>
    </i>
    <i r="1">
      <x v="2"/>
    </i>
    <i r="2">
      <x/>
    </i>
    <i r="3">
      <x v="1"/>
    </i>
    <i r="4">
      <x v="24"/>
    </i>
    <i r="5">
      <x v="45"/>
    </i>
    <i r="5">
      <x v="47"/>
    </i>
    <i r="5">
      <x v="48"/>
    </i>
    <i r="3">
      <x v="2"/>
    </i>
    <i r="4">
      <x v="25"/>
    </i>
    <i r="5">
      <x v="45"/>
    </i>
    <i r="5">
      <x v="47"/>
    </i>
    <i r="5">
      <x v="48"/>
    </i>
    <i r="3">
      <x v="3"/>
    </i>
    <i r="4">
      <x v="26"/>
    </i>
    <i r="5">
      <x v="45"/>
    </i>
    <i r="5">
      <x v="47"/>
    </i>
    <i r="5">
      <x v="48"/>
    </i>
    <i r="2">
      <x v="1"/>
    </i>
    <i r="3">
      <x v="4"/>
    </i>
    <i r="4">
      <x v="27"/>
    </i>
    <i r="5">
      <x v="45"/>
    </i>
    <i r="5">
      <x v="47"/>
    </i>
    <i r="5">
      <x v="48"/>
    </i>
    <i r="3">
      <x v="5"/>
    </i>
    <i r="4">
      <x v="29"/>
    </i>
    <i r="5">
      <x v="45"/>
    </i>
    <i r="5">
      <x v="47"/>
    </i>
    <i r="5">
      <x v="48"/>
    </i>
    <i r="3">
      <x v="6"/>
    </i>
    <i r="4">
      <x v="28"/>
    </i>
    <i r="5">
      <x v="45"/>
    </i>
    <i r="5">
      <x v="47"/>
    </i>
    <i r="5">
      <x v="48"/>
    </i>
    <i r="2">
      <x v="2"/>
    </i>
    <i r="3">
      <x v="7"/>
    </i>
    <i r="4">
      <x v="30"/>
    </i>
    <i r="5">
      <x v="45"/>
    </i>
    <i r="5">
      <x v="47"/>
    </i>
    <i r="5">
      <x v="48"/>
    </i>
    <i>
      <x v="2"/>
    </i>
    <i r="1">
      <x/>
    </i>
    <i r="2">
      <x/>
    </i>
    <i r="3">
      <x v="1"/>
    </i>
    <i r="4">
      <x/>
    </i>
    <i r="5">
      <x v="41"/>
    </i>
    <i r="5">
      <x v="42"/>
    </i>
    <i r="5">
      <x v="50"/>
    </i>
    <i r="5">
      <x v="51"/>
    </i>
    <i r="3">
      <x v="2"/>
    </i>
    <i r="4">
      <x v="1"/>
    </i>
    <i r="5">
      <x v="41"/>
    </i>
    <i r="5">
      <x v="42"/>
    </i>
    <i r="5">
      <x v="50"/>
    </i>
    <i r="5">
      <x v="51"/>
    </i>
    <i r="3">
      <x v="3"/>
    </i>
    <i r="4">
      <x v="2"/>
    </i>
    <i r="5">
      <x v="41"/>
    </i>
    <i r="5">
      <x v="42"/>
    </i>
    <i r="5">
      <x v="50"/>
    </i>
    <i r="5">
      <x v="51"/>
    </i>
    <i r="2">
      <x v="1"/>
    </i>
    <i r="3">
      <x v="4"/>
    </i>
    <i r="4">
      <x v="3"/>
    </i>
    <i r="5">
      <x v="41"/>
    </i>
    <i r="5">
      <x v="42"/>
    </i>
    <i r="5">
      <x v="50"/>
    </i>
    <i r="5">
      <x v="51"/>
    </i>
    <i r="3">
      <x v="5"/>
    </i>
    <i r="4">
      <x v="4"/>
    </i>
    <i r="5">
      <x v="41"/>
    </i>
    <i r="5">
      <x v="42"/>
    </i>
    <i r="5">
      <x v="50"/>
    </i>
    <i r="5">
      <x v="51"/>
    </i>
    <i r="3">
      <x v="6"/>
    </i>
    <i r="4">
      <x v="5"/>
    </i>
    <i r="5">
      <x v="41"/>
    </i>
    <i r="5">
      <x v="42"/>
    </i>
    <i r="5">
      <x v="50"/>
    </i>
    <i r="5">
      <x v="51"/>
    </i>
    <i r="2">
      <x v="2"/>
    </i>
    <i r="3">
      <x v="7"/>
    </i>
    <i r="4">
      <x v="6"/>
    </i>
    <i r="5">
      <x v="41"/>
    </i>
    <i r="5">
      <x v="42"/>
    </i>
    <i r="5">
      <x v="50"/>
    </i>
    <i r="5">
      <x v="51"/>
    </i>
    <i r="3">
      <x v="8"/>
    </i>
    <i r="4">
      <x v="7"/>
    </i>
    <i r="5">
      <x v="41"/>
    </i>
    <i r="5">
      <x v="42"/>
    </i>
    <i r="5">
      <x v="50"/>
    </i>
    <i r="5">
      <x v="51"/>
    </i>
    <i r="3">
      <x v="9"/>
    </i>
    <i r="4">
      <x v="8"/>
    </i>
    <i r="5">
      <x v="41"/>
    </i>
    <i r="5">
      <x v="42"/>
    </i>
    <i r="5">
      <x v="50"/>
    </i>
    <i r="5">
      <x v="51"/>
    </i>
    <i r="2">
      <x v="3"/>
    </i>
    <i r="3">
      <x v="10"/>
    </i>
    <i r="4">
      <x v="9"/>
    </i>
    <i r="5">
      <x v="41"/>
    </i>
    <i r="5">
      <x v="42"/>
    </i>
    <i r="5">
      <x v="50"/>
    </i>
    <i r="5">
      <x v="51"/>
    </i>
    <i r="3">
      <x v="11"/>
    </i>
    <i r="4">
      <x v="10"/>
    </i>
    <i r="5">
      <x v="41"/>
    </i>
    <i r="5">
      <x v="42"/>
    </i>
    <i r="5">
      <x v="50"/>
    </i>
    <i r="5">
      <x v="51"/>
    </i>
    <i r="3">
      <x v="12"/>
    </i>
    <i r="4">
      <x v="11"/>
    </i>
    <i r="5">
      <x v="41"/>
    </i>
    <i r="5">
      <x v="42"/>
    </i>
    <i r="5">
      <x v="50"/>
    </i>
    <i r="5">
      <x v="51"/>
    </i>
    <i r="1">
      <x v="1"/>
    </i>
    <i r="2">
      <x/>
    </i>
    <i r="3">
      <x v="1"/>
    </i>
    <i r="4">
      <x v="12"/>
    </i>
    <i r="5">
      <x v="41"/>
    </i>
    <i r="5">
      <x v="42"/>
    </i>
    <i r="5">
      <x v="50"/>
    </i>
    <i r="5">
      <x v="51"/>
    </i>
    <i r="3">
      <x v="2"/>
    </i>
    <i r="4">
      <x v="13"/>
    </i>
    <i r="5">
      <x v="41"/>
    </i>
    <i r="5">
      <x v="42"/>
    </i>
    <i r="5">
      <x v="50"/>
    </i>
    <i r="5">
      <x v="51"/>
    </i>
    <i r="3">
      <x v="3"/>
    </i>
    <i r="4">
      <x v="14"/>
    </i>
    <i r="5">
      <x v="41"/>
    </i>
    <i r="5">
      <x v="42"/>
    </i>
    <i r="5">
      <x v="50"/>
    </i>
    <i r="5">
      <x v="51"/>
    </i>
    <i r="2">
      <x v="1"/>
    </i>
    <i r="3">
      <x v="4"/>
    </i>
    <i r="4">
      <x v="15"/>
    </i>
    <i r="5">
      <x v="41"/>
    </i>
    <i r="5">
      <x v="42"/>
    </i>
    <i r="5">
      <x v="50"/>
    </i>
    <i r="5">
      <x v="51"/>
    </i>
    <i r="3">
      <x v="5"/>
    </i>
    <i r="4">
      <x v="16"/>
    </i>
    <i r="5">
      <x v="41"/>
    </i>
    <i r="5">
      <x v="42"/>
    </i>
    <i r="5">
      <x v="50"/>
    </i>
    <i r="5">
      <x v="51"/>
    </i>
    <i r="3">
      <x v="6"/>
    </i>
    <i r="4">
      <x v="17"/>
    </i>
    <i r="5">
      <x v="41"/>
    </i>
    <i r="5">
      <x v="42"/>
    </i>
    <i r="5">
      <x v="50"/>
    </i>
    <i r="5">
      <x v="51"/>
    </i>
    <i r="2">
      <x v="2"/>
    </i>
    <i r="3">
      <x v="7"/>
    </i>
    <i r="4">
      <x v="19"/>
    </i>
    <i r="5">
      <x v="41"/>
    </i>
    <i r="5">
      <x v="42"/>
    </i>
    <i r="5">
      <x v="50"/>
    </i>
    <i r="5">
      <x v="51"/>
    </i>
    <i r="3">
      <x v="8"/>
    </i>
    <i r="4">
      <x v="18"/>
    </i>
    <i r="5">
      <x v="41"/>
    </i>
    <i r="5">
      <x v="42"/>
    </i>
    <i r="5">
      <x v="50"/>
    </i>
    <i r="5">
      <x v="51"/>
    </i>
    <i r="3">
      <x v="9"/>
    </i>
    <i r="4">
      <x v="21"/>
    </i>
    <i r="5">
      <x v="41"/>
    </i>
    <i r="5">
      <x v="42"/>
    </i>
    <i r="5">
      <x v="50"/>
    </i>
    <i r="5">
      <x v="51"/>
    </i>
    <i r="2">
      <x v="3"/>
    </i>
    <i r="3">
      <x v="10"/>
    </i>
    <i r="4">
      <x v="20"/>
    </i>
    <i r="5">
      <x v="41"/>
    </i>
    <i r="5">
      <x v="42"/>
    </i>
    <i r="5">
      <x v="50"/>
    </i>
    <i r="5">
      <x v="51"/>
    </i>
    <i r="3">
      <x v="11"/>
    </i>
    <i r="4">
      <x v="22"/>
    </i>
    <i r="5">
      <x v="41"/>
    </i>
    <i r="5">
      <x v="42"/>
    </i>
    <i r="5">
      <x v="50"/>
    </i>
    <i r="5">
      <x v="51"/>
    </i>
    <i r="3">
      <x v="12"/>
    </i>
    <i r="4">
      <x v="23"/>
    </i>
    <i r="5">
      <x v="41"/>
    </i>
    <i r="5">
      <x v="42"/>
    </i>
    <i r="5">
      <x v="50"/>
    </i>
    <i r="5">
      <x v="51"/>
    </i>
    <i r="1">
      <x v="2"/>
    </i>
    <i r="2">
      <x/>
    </i>
    <i r="3">
      <x v="1"/>
    </i>
    <i r="4">
      <x v="24"/>
    </i>
    <i r="5">
      <x v="41"/>
    </i>
    <i r="5">
      <x v="42"/>
    </i>
    <i r="5">
      <x v="50"/>
    </i>
    <i r="5">
      <x v="51"/>
    </i>
    <i r="3">
      <x v="2"/>
    </i>
    <i r="4">
      <x v="25"/>
    </i>
    <i r="5">
      <x v="41"/>
    </i>
    <i r="5">
      <x v="42"/>
    </i>
    <i r="5">
      <x v="50"/>
    </i>
    <i r="5">
      <x v="51"/>
    </i>
    <i r="3">
      <x v="3"/>
    </i>
    <i r="4">
      <x v="26"/>
    </i>
    <i r="5">
      <x v="41"/>
    </i>
    <i r="5">
      <x v="42"/>
    </i>
    <i r="5">
      <x v="50"/>
    </i>
    <i r="5">
      <x v="51"/>
    </i>
    <i r="2">
      <x v="1"/>
    </i>
    <i r="3">
      <x v="4"/>
    </i>
    <i r="4">
      <x v="27"/>
    </i>
    <i r="5">
      <x v="41"/>
    </i>
    <i r="5">
      <x v="42"/>
    </i>
    <i r="5">
      <x v="50"/>
    </i>
    <i r="5">
      <x v="51"/>
    </i>
    <i r="3">
      <x v="5"/>
    </i>
    <i r="4">
      <x v="29"/>
    </i>
    <i r="5">
      <x v="41"/>
    </i>
    <i r="5">
      <x v="42"/>
    </i>
    <i r="5">
      <x v="50"/>
    </i>
    <i r="5">
      <x v="51"/>
    </i>
    <i r="3">
      <x v="6"/>
    </i>
    <i r="4">
      <x v="28"/>
    </i>
    <i r="5">
      <x v="41"/>
    </i>
    <i r="5">
      <x v="42"/>
    </i>
    <i r="5">
      <x v="50"/>
    </i>
    <i r="5">
      <x v="51"/>
    </i>
    <i r="2">
      <x v="2"/>
    </i>
    <i r="3">
      <x v="7"/>
    </i>
    <i r="4">
      <x v="30"/>
    </i>
    <i r="5">
      <x v="41"/>
    </i>
    <i r="5">
      <x v="42"/>
    </i>
    <i r="5">
      <x v="50"/>
    </i>
    <i r="5">
      <x v="51"/>
    </i>
    <i t="grand">
      <x/>
    </i>
  </rowItems>
  <colFields count="1">
    <field x="-2"/>
  </colFields>
  <colItems count="2">
    <i>
      <x/>
    </i>
    <i i="1">
      <x v="1"/>
    </i>
  </colItems>
  <dataFields count="2">
    <dataField name=" Output" fld="29" baseField="1" baseItem="8" numFmtId="3"/>
    <dataField name=" Target Output" fld="30" baseField="1" baseItem="6" numFmtId="3"/>
  </dataFields>
  <chartFormats count="6">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42" format="6" series="1">
      <pivotArea type="data" outline="0" fieldPosition="0">
        <references count="1">
          <reference field="4294967294" count="1" selected="0">
            <x v="1"/>
          </reference>
        </references>
      </pivotArea>
    </chartFormat>
    <chartFormat chart="42"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D0EED8-AE8E-4D7E-9C5B-06D27D63F6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3:C417" firstHeaderRow="0" firstDataRow="1" firstDataCol="1"/>
  <pivotFields count="55">
    <pivotField axis="axisRow" showAll="0">
      <items count="4">
        <item x="0"/>
        <item x="1"/>
        <item x="2"/>
        <item t="default"/>
      </items>
    </pivotField>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axis="axisRow" showAll="0">
      <items count="65">
        <item h="1" x="47"/>
        <item h="1" x="48"/>
        <item h="1" x="53"/>
        <item h="1" x="32"/>
        <item h="1" x="49"/>
        <item h="1" x="50"/>
        <item h="1" x="51"/>
        <item h="1" x="52"/>
        <item h="1" x="34"/>
        <item h="1" x="24"/>
        <item h="1" x="25"/>
        <item h="1" x="27"/>
        <item h="1" x="7"/>
        <item h="1" x="8"/>
        <item h="1" x="9"/>
        <item h="1" x="10"/>
        <item h="1" x="15"/>
        <item h="1" x="16"/>
        <item h="1" x="17"/>
        <item h="1" x="54"/>
        <item h="1" x="60"/>
        <item h="1" x="61"/>
        <item h="1" x="14"/>
        <item h="1" x="63"/>
        <item h="1" x="57"/>
        <item h="1" x="55"/>
        <item h="1" x="56"/>
        <item h="1" x="58"/>
        <item h="1" x="59"/>
        <item h="1" x="0"/>
        <item h="1" x="1"/>
        <item h="1" x="21"/>
        <item h="1" x="22"/>
        <item h="1" x="23"/>
        <item h="1" x="29"/>
        <item h="1" x="30"/>
        <item h="1" x="62"/>
        <item h="1" x="11"/>
        <item h="1" x="33"/>
        <item h="1" x="46"/>
        <item h="1" x="13"/>
        <item h="1" x="44"/>
        <item h="1" x="45"/>
        <item h="1" x="5"/>
        <item h="1" x="6"/>
        <item h="1" x="12"/>
        <item x="2"/>
        <item h="1" x="3"/>
        <item h="1" x="4"/>
        <item x="41"/>
        <item h="1" x="42"/>
        <item h="1" x="43"/>
        <item h="1" x="18"/>
        <item x="20"/>
        <item x="26"/>
        <item x="31"/>
        <item h="1" x="28"/>
        <item h="1" x="19"/>
        <item h="1" x="36"/>
        <item h="1" x="35"/>
        <item h="1" x="40"/>
        <item h="1" x="38"/>
        <item h="1" x="39"/>
        <item h="1"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6">
    <field x="0"/>
    <field x="50"/>
    <field x="49"/>
    <field x="48"/>
    <field x="1"/>
    <field x="3"/>
  </rowFields>
  <rowItems count="384">
    <i>
      <x/>
    </i>
    <i r="1">
      <x/>
    </i>
    <i r="2">
      <x/>
    </i>
    <i r="3">
      <x v="1"/>
    </i>
    <i r="4">
      <x/>
    </i>
    <i r="5">
      <x v="46"/>
    </i>
    <i r="3">
      <x v="2"/>
    </i>
    <i r="4">
      <x v="1"/>
    </i>
    <i r="5">
      <x v="46"/>
    </i>
    <i r="3">
      <x v="3"/>
    </i>
    <i r="4">
      <x v="2"/>
    </i>
    <i r="5">
      <x v="46"/>
    </i>
    <i r="2">
      <x v="1"/>
    </i>
    <i r="3">
      <x v="4"/>
    </i>
    <i r="4">
      <x v="3"/>
    </i>
    <i r="5">
      <x v="46"/>
    </i>
    <i r="3">
      <x v="5"/>
    </i>
    <i r="4">
      <x v="4"/>
    </i>
    <i r="5">
      <x v="46"/>
    </i>
    <i r="3">
      <x v="6"/>
    </i>
    <i r="4">
      <x v="5"/>
    </i>
    <i r="5">
      <x v="46"/>
    </i>
    <i r="2">
      <x v="2"/>
    </i>
    <i r="3">
      <x v="7"/>
    </i>
    <i r="4">
      <x v="6"/>
    </i>
    <i r="5">
      <x v="46"/>
    </i>
    <i r="3">
      <x v="8"/>
    </i>
    <i r="4">
      <x v="7"/>
    </i>
    <i r="5">
      <x v="46"/>
    </i>
    <i r="3">
      <x v="9"/>
    </i>
    <i r="4">
      <x v="8"/>
    </i>
    <i r="5">
      <x v="46"/>
    </i>
    <i r="2">
      <x v="3"/>
    </i>
    <i r="3">
      <x v="10"/>
    </i>
    <i r="4">
      <x v="9"/>
    </i>
    <i r="5">
      <x v="46"/>
    </i>
    <i r="3">
      <x v="11"/>
    </i>
    <i r="4">
      <x v="10"/>
    </i>
    <i r="5">
      <x v="46"/>
    </i>
    <i r="1">
      <x v="1"/>
    </i>
    <i r="2">
      <x/>
    </i>
    <i r="3">
      <x v="1"/>
    </i>
    <i r="4">
      <x v="12"/>
    </i>
    <i r="5">
      <x v="46"/>
    </i>
    <i r="3">
      <x v="2"/>
    </i>
    <i r="4">
      <x v="13"/>
    </i>
    <i r="5">
      <x v="46"/>
    </i>
    <i r="3">
      <x v="3"/>
    </i>
    <i r="4">
      <x v="14"/>
    </i>
    <i r="5">
      <x v="46"/>
    </i>
    <i r="2">
      <x v="1"/>
    </i>
    <i r="3">
      <x v="4"/>
    </i>
    <i r="4">
      <x v="15"/>
    </i>
    <i r="5">
      <x v="46"/>
    </i>
    <i r="3">
      <x v="5"/>
    </i>
    <i r="4">
      <x v="16"/>
    </i>
    <i r="5">
      <x v="46"/>
    </i>
    <i r="3">
      <x v="6"/>
    </i>
    <i r="4">
      <x v="17"/>
    </i>
    <i r="5">
      <x v="46"/>
    </i>
    <i r="2">
      <x v="2"/>
    </i>
    <i r="3">
      <x v="7"/>
    </i>
    <i r="4">
      <x v="19"/>
    </i>
    <i r="5">
      <x v="46"/>
    </i>
    <i r="3">
      <x v="8"/>
    </i>
    <i r="4">
      <x v="18"/>
    </i>
    <i r="5">
      <x v="46"/>
    </i>
    <i r="3">
      <x v="9"/>
    </i>
    <i r="4">
      <x v="21"/>
    </i>
    <i r="5">
      <x v="46"/>
    </i>
    <i r="2">
      <x v="3"/>
    </i>
    <i r="3">
      <x v="10"/>
    </i>
    <i r="4">
      <x v="20"/>
    </i>
    <i r="5">
      <x v="46"/>
    </i>
    <i r="3">
      <x v="11"/>
    </i>
    <i r="4">
      <x v="22"/>
    </i>
    <i r="5">
      <x v="46"/>
    </i>
    <i r="3">
      <x v="12"/>
    </i>
    <i r="4">
      <x v="23"/>
    </i>
    <i r="5">
      <x v="46"/>
    </i>
    <i r="1">
      <x v="2"/>
    </i>
    <i r="2">
      <x/>
    </i>
    <i r="3">
      <x v="1"/>
    </i>
    <i r="4">
      <x v="24"/>
    </i>
    <i r="5">
      <x v="46"/>
    </i>
    <i r="3">
      <x v="2"/>
    </i>
    <i r="4">
      <x v="25"/>
    </i>
    <i r="5">
      <x v="46"/>
    </i>
    <i r="3">
      <x v="3"/>
    </i>
    <i r="4">
      <x v="26"/>
    </i>
    <i r="5">
      <x v="46"/>
    </i>
    <i r="2">
      <x v="1"/>
    </i>
    <i r="3">
      <x v="4"/>
    </i>
    <i r="4">
      <x v="27"/>
    </i>
    <i r="5">
      <x v="46"/>
    </i>
    <i r="3">
      <x v="5"/>
    </i>
    <i r="4">
      <x v="29"/>
    </i>
    <i r="5">
      <x v="46"/>
    </i>
    <i r="3">
      <x v="6"/>
    </i>
    <i r="4">
      <x v="28"/>
    </i>
    <i r="5">
      <x v="46"/>
    </i>
    <i r="2">
      <x v="2"/>
    </i>
    <i r="3">
      <x v="7"/>
    </i>
    <i r="4">
      <x v="30"/>
    </i>
    <i r="5">
      <x v="46"/>
    </i>
    <i>
      <x v="1"/>
    </i>
    <i r="1">
      <x/>
    </i>
    <i r="2">
      <x/>
    </i>
    <i r="3">
      <x v="1"/>
    </i>
    <i r="4">
      <x/>
    </i>
    <i r="5">
      <x v="53"/>
    </i>
    <i r="5">
      <x v="54"/>
    </i>
    <i r="5">
      <x v="55"/>
    </i>
    <i r="3">
      <x v="2"/>
    </i>
    <i r="4">
      <x v="1"/>
    </i>
    <i r="5">
      <x v="53"/>
    </i>
    <i r="5">
      <x v="54"/>
    </i>
    <i r="5">
      <x v="55"/>
    </i>
    <i r="3">
      <x v="3"/>
    </i>
    <i r="4">
      <x v="2"/>
    </i>
    <i r="5">
      <x v="53"/>
    </i>
    <i r="5">
      <x v="54"/>
    </i>
    <i r="5">
      <x v="55"/>
    </i>
    <i r="2">
      <x v="1"/>
    </i>
    <i r="3">
      <x v="4"/>
    </i>
    <i r="4">
      <x v="3"/>
    </i>
    <i r="5">
      <x v="53"/>
    </i>
    <i r="5">
      <x v="54"/>
    </i>
    <i r="5">
      <x v="55"/>
    </i>
    <i r="3">
      <x v="5"/>
    </i>
    <i r="4">
      <x v="4"/>
    </i>
    <i r="5">
      <x v="53"/>
    </i>
    <i r="5">
      <x v="54"/>
    </i>
    <i r="5">
      <x v="55"/>
    </i>
    <i r="3">
      <x v="6"/>
    </i>
    <i r="4">
      <x v="5"/>
    </i>
    <i r="5">
      <x v="53"/>
    </i>
    <i r="5">
      <x v="54"/>
    </i>
    <i r="5">
      <x v="55"/>
    </i>
    <i r="2">
      <x v="2"/>
    </i>
    <i r="3">
      <x v="7"/>
    </i>
    <i r="4">
      <x v="6"/>
    </i>
    <i r="5">
      <x v="53"/>
    </i>
    <i r="5">
      <x v="54"/>
    </i>
    <i r="5">
      <x v="55"/>
    </i>
    <i r="3">
      <x v="8"/>
    </i>
    <i r="4">
      <x v="7"/>
    </i>
    <i r="5">
      <x v="53"/>
    </i>
    <i r="5">
      <x v="54"/>
    </i>
    <i r="5">
      <x v="55"/>
    </i>
    <i r="3">
      <x v="9"/>
    </i>
    <i r="4">
      <x v="8"/>
    </i>
    <i r="5">
      <x v="53"/>
    </i>
    <i r="5">
      <x v="54"/>
    </i>
    <i r="5">
      <x v="55"/>
    </i>
    <i r="2">
      <x v="3"/>
    </i>
    <i r="3">
      <x v="10"/>
    </i>
    <i r="4">
      <x v="9"/>
    </i>
    <i r="5">
      <x v="53"/>
    </i>
    <i r="5">
      <x v="54"/>
    </i>
    <i r="5">
      <x v="55"/>
    </i>
    <i r="3">
      <x v="11"/>
    </i>
    <i r="4">
      <x v="10"/>
    </i>
    <i r="5">
      <x v="53"/>
    </i>
    <i r="5">
      <x v="54"/>
    </i>
    <i r="5">
      <x v="55"/>
    </i>
    <i r="3">
      <x v="12"/>
    </i>
    <i r="4">
      <x v="11"/>
    </i>
    <i r="5">
      <x v="53"/>
    </i>
    <i r="5">
      <x v="54"/>
    </i>
    <i r="5">
      <x v="55"/>
    </i>
    <i r="1">
      <x v="1"/>
    </i>
    <i r="2">
      <x/>
    </i>
    <i r="3">
      <x v="1"/>
    </i>
    <i r="4">
      <x v="12"/>
    </i>
    <i r="5">
      <x v="53"/>
    </i>
    <i r="5">
      <x v="54"/>
    </i>
    <i r="5">
      <x v="55"/>
    </i>
    <i r="3">
      <x v="2"/>
    </i>
    <i r="4">
      <x v="13"/>
    </i>
    <i r="5">
      <x v="53"/>
    </i>
    <i r="5">
      <x v="54"/>
    </i>
    <i r="5">
      <x v="55"/>
    </i>
    <i r="3">
      <x v="3"/>
    </i>
    <i r="4">
      <x v="14"/>
    </i>
    <i r="5">
      <x v="53"/>
    </i>
    <i r="5">
      <x v="54"/>
    </i>
    <i r="5">
      <x v="55"/>
    </i>
    <i r="2">
      <x v="1"/>
    </i>
    <i r="3">
      <x v="4"/>
    </i>
    <i r="4">
      <x v="15"/>
    </i>
    <i r="5">
      <x v="53"/>
    </i>
    <i r="5">
      <x v="54"/>
    </i>
    <i r="5">
      <x v="55"/>
    </i>
    <i r="3">
      <x v="5"/>
    </i>
    <i r="4">
      <x v="16"/>
    </i>
    <i r="5">
      <x v="53"/>
    </i>
    <i r="5">
      <x v="54"/>
    </i>
    <i r="5">
      <x v="55"/>
    </i>
    <i r="3">
      <x v="6"/>
    </i>
    <i r="4">
      <x v="17"/>
    </i>
    <i r="5">
      <x v="53"/>
    </i>
    <i r="5">
      <x v="54"/>
    </i>
    <i r="5">
      <x v="55"/>
    </i>
    <i r="2">
      <x v="2"/>
    </i>
    <i r="3">
      <x v="7"/>
    </i>
    <i r="4">
      <x v="19"/>
    </i>
    <i r="5">
      <x v="53"/>
    </i>
    <i r="5">
      <x v="54"/>
    </i>
    <i r="5">
      <x v="55"/>
    </i>
    <i r="3">
      <x v="8"/>
    </i>
    <i r="4">
      <x v="18"/>
    </i>
    <i r="5">
      <x v="53"/>
    </i>
    <i r="5">
      <x v="54"/>
    </i>
    <i r="5">
      <x v="55"/>
    </i>
    <i r="3">
      <x v="9"/>
    </i>
    <i r="4">
      <x v="21"/>
    </i>
    <i r="5">
      <x v="53"/>
    </i>
    <i r="5">
      <x v="54"/>
    </i>
    <i r="5">
      <x v="55"/>
    </i>
    <i r="2">
      <x v="3"/>
    </i>
    <i r="3">
      <x v="10"/>
    </i>
    <i r="4">
      <x v="20"/>
    </i>
    <i r="5">
      <x v="53"/>
    </i>
    <i r="5">
      <x v="54"/>
    </i>
    <i r="5">
      <x v="55"/>
    </i>
    <i r="3">
      <x v="11"/>
    </i>
    <i r="4">
      <x v="22"/>
    </i>
    <i r="5">
      <x v="53"/>
    </i>
    <i r="5">
      <x v="54"/>
    </i>
    <i r="5">
      <x v="55"/>
    </i>
    <i r="3">
      <x v="12"/>
    </i>
    <i r="4">
      <x v="23"/>
    </i>
    <i r="5">
      <x v="53"/>
    </i>
    <i r="5">
      <x v="54"/>
    </i>
    <i r="5">
      <x v="55"/>
    </i>
    <i r="1">
      <x v="2"/>
    </i>
    <i r="2">
      <x/>
    </i>
    <i r="3">
      <x v="1"/>
    </i>
    <i r="4">
      <x v="24"/>
    </i>
    <i r="5">
      <x v="53"/>
    </i>
    <i r="5">
      <x v="54"/>
    </i>
    <i r="5">
      <x v="55"/>
    </i>
    <i r="3">
      <x v="2"/>
    </i>
    <i r="4">
      <x v="25"/>
    </i>
    <i r="5">
      <x v="53"/>
    </i>
    <i r="5">
      <x v="54"/>
    </i>
    <i r="5">
      <x v="55"/>
    </i>
    <i r="3">
      <x v="3"/>
    </i>
    <i r="4">
      <x v="26"/>
    </i>
    <i r="5">
      <x v="53"/>
    </i>
    <i r="5">
      <x v="54"/>
    </i>
    <i r="5">
      <x v="55"/>
    </i>
    <i r="2">
      <x v="1"/>
    </i>
    <i r="3">
      <x v="4"/>
    </i>
    <i r="4">
      <x v="27"/>
    </i>
    <i r="5">
      <x v="53"/>
    </i>
    <i r="5">
      <x v="54"/>
    </i>
    <i r="5">
      <x v="55"/>
    </i>
    <i r="3">
      <x v="5"/>
    </i>
    <i r="4">
      <x v="29"/>
    </i>
    <i r="5">
      <x v="53"/>
    </i>
    <i r="5">
      <x v="54"/>
    </i>
    <i r="5">
      <x v="55"/>
    </i>
    <i r="3">
      <x v="6"/>
    </i>
    <i r="4">
      <x v="28"/>
    </i>
    <i r="5">
      <x v="53"/>
    </i>
    <i r="5">
      <x v="54"/>
    </i>
    <i r="5">
      <x v="55"/>
    </i>
    <i r="2">
      <x v="2"/>
    </i>
    <i r="3">
      <x v="7"/>
    </i>
    <i r="4">
      <x v="30"/>
    </i>
    <i r="5">
      <x v="53"/>
    </i>
    <i r="5">
      <x v="54"/>
    </i>
    <i r="5">
      <x v="55"/>
    </i>
    <i>
      <x v="2"/>
    </i>
    <i r="1">
      <x/>
    </i>
    <i r="2">
      <x/>
    </i>
    <i r="3">
      <x v="1"/>
    </i>
    <i r="4">
      <x/>
    </i>
    <i r="5">
      <x v="49"/>
    </i>
    <i r="3">
      <x v="2"/>
    </i>
    <i r="4">
      <x v="1"/>
    </i>
    <i r="5">
      <x v="49"/>
    </i>
    <i r="3">
      <x v="3"/>
    </i>
    <i r="4">
      <x v="2"/>
    </i>
    <i r="5">
      <x v="49"/>
    </i>
    <i r="2">
      <x v="1"/>
    </i>
    <i r="3">
      <x v="4"/>
    </i>
    <i r="4">
      <x v="3"/>
    </i>
    <i r="5">
      <x v="49"/>
    </i>
    <i r="3">
      <x v="5"/>
    </i>
    <i r="4">
      <x v="4"/>
    </i>
    <i r="5">
      <x v="49"/>
    </i>
    <i r="3">
      <x v="6"/>
    </i>
    <i r="4">
      <x v="5"/>
    </i>
    <i r="5">
      <x v="49"/>
    </i>
    <i r="2">
      <x v="2"/>
    </i>
    <i r="3">
      <x v="7"/>
    </i>
    <i r="4">
      <x v="6"/>
    </i>
    <i r="5">
      <x v="49"/>
    </i>
    <i r="3">
      <x v="8"/>
    </i>
    <i r="4">
      <x v="7"/>
    </i>
    <i r="5">
      <x v="49"/>
    </i>
    <i r="3">
      <x v="9"/>
    </i>
    <i r="4">
      <x v="8"/>
    </i>
    <i r="5">
      <x v="49"/>
    </i>
    <i r="2">
      <x v="3"/>
    </i>
    <i r="3">
      <x v="10"/>
    </i>
    <i r="4">
      <x v="9"/>
    </i>
    <i r="5">
      <x v="49"/>
    </i>
    <i r="3">
      <x v="11"/>
    </i>
    <i r="4">
      <x v="10"/>
    </i>
    <i r="5">
      <x v="49"/>
    </i>
    <i r="3">
      <x v="12"/>
    </i>
    <i r="4">
      <x v="11"/>
    </i>
    <i r="5">
      <x v="49"/>
    </i>
    <i r="1">
      <x v="1"/>
    </i>
    <i r="2">
      <x/>
    </i>
    <i r="3">
      <x v="1"/>
    </i>
    <i r="4">
      <x v="12"/>
    </i>
    <i r="5">
      <x v="49"/>
    </i>
    <i r="3">
      <x v="2"/>
    </i>
    <i r="4">
      <x v="13"/>
    </i>
    <i r="5">
      <x v="49"/>
    </i>
    <i r="3">
      <x v="3"/>
    </i>
    <i r="4">
      <x v="14"/>
    </i>
    <i r="5">
      <x v="49"/>
    </i>
    <i r="2">
      <x v="1"/>
    </i>
    <i r="3">
      <x v="4"/>
    </i>
    <i r="4">
      <x v="15"/>
    </i>
    <i r="5">
      <x v="49"/>
    </i>
    <i r="3">
      <x v="5"/>
    </i>
    <i r="4">
      <x v="16"/>
    </i>
    <i r="5">
      <x v="49"/>
    </i>
    <i r="3">
      <x v="6"/>
    </i>
    <i r="4">
      <x v="17"/>
    </i>
    <i r="5">
      <x v="49"/>
    </i>
    <i r="2">
      <x v="2"/>
    </i>
    <i r="3">
      <x v="7"/>
    </i>
    <i r="4">
      <x v="19"/>
    </i>
    <i r="5">
      <x v="49"/>
    </i>
    <i r="3">
      <x v="8"/>
    </i>
    <i r="4">
      <x v="18"/>
    </i>
    <i r="5">
      <x v="49"/>
    </i>
    <i r="3">
      <x v="9"/>
    </i>
    <i r="4">
      <x v="21"/>
    </i>
    <i r="5">
      <x v="49"/>
    </i>
    <i r="2">
      <x v="3"/>
    </i>
    <i r="3">
      <x v="10"/>
    </i>
    <i r="4">
      <x v="20"/>
    </i>
    <i r="5">
      <x v="49"/>
    </i>
    <i r="3">
      <x v="11"/>
    </i>
    <i r="4">
      <x v="22"/>
    </i>
    <i r="5">
      <x v="49"/>
    </i>
    <i r="3">
      <x v="12"/>
    </i>
    <i r="4">
      <x v="23"/>
    </i>
    <i r="5">
      <x v="49"/>
    </i>
    <i r="1">
      <x v="2"/>
    </i>
    <i r="2">
      <x/>
    </i>
    <i r="3">
      <x v="1"/>
    </i>
    <i r="4">
      <x v="24"/>
    </i>
    <i r="5">
      <x v="49"/>
    </i>
    <i r="3">
      <x v="2"/>
    </i>
    <i r="4">
      <x v="25"/>
    </i>
    <i r="5">
      <x v="49"/>
    </i>
    <i r="3">
      <x v="3"/>
    </i>
    <i r="4">
      <x v="26"/>
    </i>
    <i r="5">
      <x v="49"/>
    </i>
    <i r="2">
      <x v="1"/>
    </i>
    <i r="3">
      <x v="4"/>
    </i>
    <i r="4">
      <x v="27"/>
    </i>
    <i r="5">
      <x v="49"/>
    </i>
    <i r="3">
      <x v="5"/>
    </i>
    <i r="4">
      <x v="29"/>
    </i>
    <i r="5">
      <x v="49"/>
    </i>
    <i r="3">
      <x v="6"/>
    </i>
    <i r="4">
      <x v="28"/>
    </i>
    <i r="5">
      <x v="49"/>
    </i>
    <i r="2">
      <x v="2"/>
    </i>
    <i r="3">
      <x v="7"/>
    </i>
    <i r="4">
      <x v="30"/>
    </i>
    <i r="5">
      <x v="49"/>
    </i>
    <i t="grand">
      <x/>
    </i>
  </rowItems>
  <colFields count="1">
    <field x="-2"/>
  </colFields>
  <colItems count="2">
    <i>
      <x/>
    </i>
    <i i="1">
      <x v="1"/>
    </i>
  </colItems>
  <dataFields count="2">
    <dataField name=" Output" fld="29" baseField="1" baseItem="8" numFmtId="3"/>
    <dataField name=" Target Output" fld="30" baseField="1" baseItem="6" numFmtId="3"/>
  </dataFields>
  <chartFormats count="8">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42" format="6" series="1">
      <pivotArea type="data" outline="0" fieldPosition="0">
        <references count="1">
          <reference field="4294967294" count="1" selected="0">
            <x v="1"/>
          </reference>
        </references>
      </pivotArea>
    </chartFormat>
    <chartFormat chart="42" format="7"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1"/>
          </reference>
        </references>
      </pivotArea>
    </chartFormat>
    <chartFormat chart="4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98D756-C2EE-4B03-B529-0D4C9CCB41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3:C234" firstHeaderRow="0" firstDataRow="1" firstDataCol="1"/>
  <pivotFields count="55">
    <pivotField axis="axisRow" showAll="0">
      <items count="4">
        <item x="0"/>
        <item x="1"/>
        <item x="2"/>
        <item t="default"/>
      </items>
    </pivotField>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axis="axisRow" showAll="0">
      <items count="65">
        <item h="1" x="47"/>
        <item h="1" x="48"/>
        <item h="1" x="53"/>
        <item h="1" x="32"/>
        <item h="1" x="49"/>
        <item h="1" x="50"/>
        <item h="1" x="51"/>
        <item h="1" x="52"/>
        <item h="1" x="34"/>
        <item h="1" x="24"/>
        <item h="1" x="25"/>
        <item h="1" x="27"/>
        <item h="1" x="7"/>
        <item h="1" x="8"/>
        <item h="1" x="9"/>
        <item h="1" x="10"/>
        <item h="1" x="15"/>
        <item h="1" x="16"/>
        <item h="1" x="17"/>
        <item h="1" x="54"/>
        <item h="1" x="60"/>
        <item h="1" x="61"/>
        <item h="1" x="14"/>
        <item h="1" x="63"/>
        <item h="1" x="57"/>
        <item h="1" x="55"/>
        <item h="1" x="56"/>
        <item h="1" x="58"/>
        <item h="1" x="59"/>
        <item h="1" x="0"/>
        <item h="1" x="1"/>
        <item h="1" x="21"/>
        <item h="1" x="22"/>
        <item h="1" x="23"/>
        <item h="1" x="29"/>
        <item h="1" x="30"/>
        <item h="1" x="62"/>
        <item x="11"/>
        <item h="1" x="33"/>
        <item h="1" x="46"/>
        <item h="1" x="13"/>
        <item h="1" x="44"/>
        <item h="1" x="45"/>
        <item x="5"/>
        <item x="6"/>
        <item h="1" x="12"/>
        <item h="1" x="2"/>
        <item h="1" x="3"/>
        <item h="1" x="4"/>
        <item h="1" x="41"/>
        <item h="1" x="42"/>
        <item h="1" x="43"/>
        <item x="18"/>
        <item h="1" x="20"/>
        <item h="1" x="26"/>
        <item h="1" x="31"/>
        <item h="1" x="28"/>
        <item h="1" x="19"/>
        <item h="1" x="36"/>
        <item h="1" x="35"/>
        <item h="1" x="40"/>
        <item h="1" x="38"/>
        <item h="1" x="39"/>
        <item h="1"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6">
    <field x="0"/>
    <field x="50"/>
    <field x="49"/>
    <field x="48"/>
    <field x="1"/>
    <field x="3"/>
  </rowFields>
  <rowItems count="201">
    <i>
      <x/>
    </i>
    <i r="1">
      <x/>
    </i>
    <i r="2">
      <x/>
    </i>
    <i r="3">
      <x v="1"/>
    </i>
    <i r="4">
      <x/>
    </i>
    <i r="5">
      <x v="37"/>
    </i>
    <i r="5">
      <x v="43"/>
    </i>
    <i r="5">
      <x v="44"/>
    </i>
    <i r="3">
      <x v="2"/>
    </i>
    <i r="4">
      <x v="1"/>
    </i>
    <i r="5">
      <x v="37"/>
    </i>
    <i r="5">
      <x v="43"/>
    </i>
    <i r="5">
      <x v="44"/>
    </i>
    <i r="5">
      <x v="52"/>
    </i>
    <i r="3">
      <x v="3"/>
    </i>
    <i r="4">
      <x v="2"/>
    </i>
    <i r="5">
      <x v="37"/>
    </i>
    <i r="5">
      <x v="43"/>
    </i>
    <i r="5">
      <x v="44"/>
    </i>
    <i r="5">
      <x v="52"/>
    </i>
    <i r="2">
      <x v="1"/>
    </i>
    <i r="3">
      <x v="4"/>
    </i>
    <i r="4">
      <x v="3"/>
    </i>
    <i r="5">
      <x v="37"/>
    </i>
    <i r="5">
      <x v="43"/>
    </i>
    <i r="5">
      <x v="44"/>
    </i>
    <i r="5">
      <x v="52"/>
    </i>
    <i r="3">
      <x v="5"/>
    </i>
    <i r="4">
      <x v="4"/>
    </i>
    <i r="5">
      <x v="37"/>
    </i>
    <i r="5">
      <x v="43"/>
    </i>
    <i r="5">
      <x v="44"/>
    </i>
    <i r="5">
      <x v="52"/>
    </i>
    <i r="3">
      <x v="6"/>
    </i>
    <i r="4">
      <x v="5"/>
    </i>
    <i r="5">
      <x v="37"/>
    </i>
    <i r="5">
      <x v="43"/>
    </i>
    <i r="5">
      <x v="44"/>
    </i>
    <i r="5">
      <x v="52"/>
    </i>
    <i r="2">
      <x v="2"/>
    </i>
    <i r="3">
      <x v="7"/>
    </i>
    <i r="4">
      <x v="6"/>
    </i>
    <i r="5">
      <x v="37"/>
    </i>
    <i r="5">
      <x v="43"/>
    </i>
    <i r="5">
      <x v="44"/>
    </i>
    <i r="5">
      <x v="52"/>
    </i>
    <i r="3">
      <x v="8"/>
    </i>
    <i r="4">
      <x v="7"/>
    </i>
    <i r="5">
      <x v="37"/>
    </i>
    <i r="5">
      <x v="43"/>
    </i>
    <i r="5">
      <x v="44"/>
    </i>
    <i r="5">
      <x v="52"/>
    </i>
    <i r="3">
      <x v="9"/>
    </i>
    <i r="4">
      <x v="8"/>
    </i>
    <i r="5">
      <x v="37"/>
    </i>
    <i r="5">
      <x v="43"/>
    </i>
    <i r="5">
      <x v="44"/>
    </i>
    <i r="5">
      <x v="52"/>
    </i>
    <i r="2">
      <x v="3"/>
    </i>
    <i r="3">
      <x v="10"/>
    </i>
    <i r="4">
      <x v="9"/>
    </i>
    <i r="5">
      <x v="37"/>
    </i>
    <i r="5">
      <x v="43"/>
    </i>
    <i r="5">
      <x v="44"/>
    </i>
    <i r="5">
      <x v="52"/>
    </i>
    <i r="3">
      <x v="11"/>
    </i>
    <i r="4">
      <x v="10"/>
    </i>
    <i r="5">
      <x v="37"/>
    </i>
    <i r="5">
      <x v="43"/>
    </i>
    <i r="5">
      <x v="44"/>
    </i>
    <i r="5">
      <x v="52"/>
    </i>
    <i r="3">
      <x v="12"/>
    </i>
    <i r="4">
      <x v="11"/>
    </i>
    <i r="5">
      <x v="37"/>
    </i>
    <i r="5">
      <x v="43"/>
    </i>
    <i r="5">
      <x v="44"/>
    </i>
    <i r="5">
      <x v="52"/>
    </i>
    <i r="1">
      <x v="1"/>
    </i>
    <i r="2">
      <x/>
    </i>
    <i r="3">
      <x v="1"/>
    </i>
    <i r="4">
      <x v="12"/>
    </i>
    <i r="5">
      <x v="37"/>
    </i>
    <i r="5">
      <x v="43"/>
    </i>
    <i r="5">
      <x v="44"/>
    </i>
    <i r="5">
      <x v="52"/>
    </i>
    <i r="3">
      <x v="2"/>
    </i>
    <i r="4">
      <x v="13"/>
    </i>
    <i r="5">
      <x v="37"/>
    </i>
    <i r="5">
      <x v="43"/>
    </i>
    <i r="5">
      <x v="44"/>
    </i>
    <i r="5">
      <x v="52"/>
    </i>
    <i r="3">
      <x v="3"/>
    </i>
    <i r="4">
      <x v="14"/>
    </i>
    <i r="5">
      <x v="37"/>
    </i>
    <i r="5">
      <x v="43"/>
    </i>
    <i r="5">
      <x v="44"/>
    </i>
    <i r="5">
      <x v="52"/>
    </i>
    <i r="2">
      <x v="1"/>
    </i>
    <i r="3">
      <x v="4"/>
    </i>
    <i r="4">
      <x v="15"/>
    </i>
    <i r="5">
      <x v="37"/>
    </i>
    <i r="5">
      <x v="43"/>
    </i>
    <i r="5">
      <x v="44"/>
    </i>
    <i r="5">
      <x v="52"/>
    </i>
    <i r="3">
      <x v="5"/>
    </i>
    <i r="4">
      <x v="16"/>
    </i>
    <i r="5">
      <x v="37"/>
    </i>
    <i r="5">
      <x v="43"/>
    </i>
    <i r="5">
      <x v="44"/>
    </i>
    <i r="5">
      <x v="52"/>
    </i>
    <i r="3">
      <x v="6"/>
    </i>
    <i r="4">
      <x v="17"/>
    </i>
    <i r="5">
      <x v="37"/>
    </i>
    <i r="5">
      <x v="43"/>
    </i>
    <i r="5">
      <x v="44"/>
    </i>
    <i r="5">
      <x v="52"/>
    </i>
    <i r="2">
      <x v="2"/>
    </i>
    <i r="3">
      <x v="7"/>
    </i>
    <i r="4">
      <x v="19"/>
    </i>
    <i r="5">
      <x v="37"/>
    </i>
    <i r="5">
      <x v="43"/>
    </i>
    <i r="5">
      <x v="44"/>
    </i>
    <i r="5">
      <x v="52"/>
    </i>
    <i r="3">
      <x v="8"/>
    </i>
    <i r="4">
      <x v="18"/>
    </i>
    <i r="5">
      <x v="37"/>
    </i>
    <i r="5">
      <x v="43"/>
    </i>
    <i r="5">
      <x v="44"/>
    </i>
    <i r="5">
      <x v="52"/>
    </i>
    <i r="3">
      <x v="9"/>
    </i>
    <i r="4">
      <x v="21"/>
    </i>
    <i r="5">
      <x v="37"/>
    </i>
    <i r="5">
      <x v="43"/>
    </i>
    <i r="5">
      <x v="44"/>
    </i>
    <i r="5">
      <x v="52"/>
    </i>
    <i r="2">
      <x v="3"/>
    </i>
    <i r="3">
      <x v="10"/>
    </i>
    <i r="4">
      <x v="20"/>
    </i>
    <i r="5">
      <x v="37"/>
    </i>
    <i r="5">
      <x v="43"/>
    </i>
    <i r="5">
      <x v="44"/>
    </i>
    <i r="5">
      <x v="52"/>
    </i>
    <i r="3">
      <x v="11"/>
    </i>
    <i r="4">
      <x v="22"/>
    </i>
    <i r="5">
      <x v="37"/>
    </i>
    <i r="5">
      <x v="43"/>
    </i>
    <i r="5">
      <x v="44"/>
    </i>
    <i r="5">
      <x v="52"/>
    </i>
    <i r="3">
      <x v="12"/>
    </i>
    <i r="4">
      <x v="23"/>
    </i>
    <i r="5">
      <x v="37"/>
    </i>
    <i r="5">
      <x v="43"/>
    </i>
    <i r="5">
      <x v="44"/>
    </i>
    <i r="5">
      <x v="52"/>
    </i>
    <i r="1">
      <x v="2"/>
    </i>
    <i r="2">
      <x/>
    </i>
    <i r="3">
      <x v="1"/>
    </i>
    <i r="4">
      <x v="24"/>
    </i>
    <i r="5">
      <x v="37"/>
    </i>
    <i r="5">
      <x v="43"/>
    </i>
    <i r="5">
      <x v="44"/>
    </i>
    <i r="5">
      <x v="52"/>
    </i>
    <i r="3">
      <x v="2"/>
    </i>
    <i r="4">
      <x v="25"/>
    </i>
    <i r="5">
      <x v="37"/>
    </i>
    <i r="5">
      <x v="43"/>
    </i>
    <i r="5">
      <x v="44"/>
    </i>
    <i r="5">
      <x v="52"/>
    </i>
    <i r="3">
      <x v="3"/>
    </i>
    <i r="4">
      <x v="26"/>
    </i>
    <i r="5">
      <x v="37"/>
    </i>
    <i r="5">
      <x v="43"/>
    </i>
    <i r="5">
      <x v="44"/>
    </i>
    <i r="5">
      <x v="52"/>
    </i>
    <i r="2">
      <x v="1"/>
    </i>
    <i r="3">
      <x v="4"/>
    </i>
    <i r="4">
      <x v="27"/>
    </i>
    <i r="5">
      <x v="37"/>
    </i>
    <i r="5">
      <x v="43"/>
    </i>
    <i r="5">
      <x v="44"/>
    </i>
    <i r="5">
      <x v="52"/>
    </i>
    <i r="3">
      <x v="5"/>
    </i>
    <i r="4">
      <x v="29"/>
    </i>
    <i r="5">
      <x v="37"/>
    </i>
    <i r="5">
      <x v="43"/>
    </i>
    <i r="5">
      <x v="44"/>
    </i>
    <i r="5">
      <x v="52"/>
    </i>
    <i r="3">
      <x v="6"/>
    </i>
    <i r="4">
      <x v="28"/>
    </i>
    <i r="5">
      <x v="37"/>
    </i>
    <i r="5">
      <x v="43"/>
    </i>
    <i r="5">
      <x v="44"/>
    </i>
    <i r="5">
      <x v="52"/>
    </i>
    <i r="2">
      <x v="2"/>
    </i>
    <i r="3">
      <x v="7"/>
    </i>
    <i r="4">
      <x v="30"/>
    </i>
    <i r="5">
      <x v="37"/>
    </i>
    <i r="5">
      <x v="43"/>
    </i>
    <i r="5">
      <x v="44"/>
    </i>
    <i r="5">
      <x v="52"/>
    </i>
    <i t="grand">
      <x/>
    </i>
  </rowItems>
  <colFields count="1">
    <field x="-2"/>
  </colFields>
  <colItems count="2">
    <i>
      <x/>
    </i>
    <i i="1">
      <x v="1"/>
    </i>
  </colItems>
  <dataFields count="2">
    <dataField name=" Output" fld="29" baseField="1" baseItem="8" numFmtId="3"/>
    <dataField name=" Target Output" fld="30" baseField="1" baseItem="6" numFmtId="3"/>
  </dataFields>
  <chartFormats count="10">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42" format="6" series="1">
      <pivotArea type="data" outline="0" fieldPosition="0">
        <references count="1">
          <reference field="4294967294" count="1" selected="0">
            <x v="1"/>
          </reference>
        </references>
      </pivotArea>
    </chartFormat>
    <chartFormat chart="42" format="7"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1"/>
          </reference>
        </references>
      </pivotArea>
    </chartFormat>
    <chartFormat chart="43" format="9" series="1">
      <pivotArea type="data" outline="0" fieldPosition="0">
        <references count="1">
          <reference field="4294967294" count="1" selected="0">
            <x v="0"/>
          </reference>
        </references>
      </pivotArea>
    </chartFormat>
    <chartFormat chart="44" format="10" series="1">
      <pivotArea type="data" outline="0" fieldPosition="0">
        <references count="1">
          <reference field="4294967294" count="1" selected="0">
            <x v="1"/>
          </reference>
        </references>
      </pivotArea>
    </chartFormat>
    <chartFormat chart="44"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E2F626-2797-4AE6-8CA8-154B2DEAB7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I82" firstHeaderRow="1" firstDataRow="3" firstDataCol="1"/>
  <pivotFields count="55">
    <pivotField axis="axisCol" showAll="0">
      <items count="4">
        <item x="0"/>
        <item x="1"/>
        <item x="2"/>
        <item t="default"/>
      </items>
    </pivotField>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showAll="0">
      <items count="65">
        <item h="1" x="47"/>
        <item h="1" x="48"/>
        <item h="1" x="53"/>
        <item h="1" x="32"/>
        <item h="1" x="36"/>
        <item h="1" x="38"/>
        <item h="1" x="49"/>
        <item h="1" x="50"/>
        <item h="1" x="51"/>
        <item h="1" x="52"/>
        <item h="1" x="34"/>
        <item h="1" x="24"/>
        <item h="1" x="25"/>
        <item h="1" x="27"/>
        <item h="1" x="7"/>
        <item h="1" x="8"/>
        <item h="1" x="9"/>
        <item h="1" x="10"/>
        <item h="1" x="15"/>
        <item h="1" x="16"/>
        <item h="1" x="17"/>
        <item h="1" x="54"/>
        <item h="1" x="60"/>
        <item h="1" x="61"/>
        <item h="1" x="14"/>
        <item h="1" x="63"/>
        <item h="1" x="57"/>
        <item h="1" x="55"/>
        <item h="1" x="56"/>
        <item h="1" x="58"/>
        <item h="1" x="59"/>
        <item h="1" x="0"/>
        <item h="1" x="37"/>
        <item h="1" x="1"/>
        <item h="1" x="21"/>
        <item h="1" x="22"/>
        <item h="1" x="23"/>
        <item h="1" x="29"/>
        <item h="1" x="30"/>
        <item h="1" x="40"/>
        <item h="1" x="62"/>
        <item x="11"/>
        <item h="1" x="35"/>
        <item h="1" x="33"/>
        <item h="1" x="46"/>
        <item h="1" x="13"/>
        <item h="1" x="19"/>
        <item x="44"/>
        <item x="45"/>
        <item x="5"/>
        <item x="6"/>
        <item x="12"/>
        <item x="2"/>
        <item x="3"/>
        <item x="4"/>
        <item x="41"/>
        <item x="42"/>
        <item x="43"/>
        <item x="18"/>
        <item x="20"/>
        <item x="26"/>
        <item x="31"/>
        <item x="28"/>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4">
    <field x="50"/>
    <field x="49"/>
    <field x="48"/>
    <field x="1"/>
  </rowFields>
  <rowItems count="77">
    <i>
      <x/>
    </i>
    <i r="1">
      <x/>
    </i>
    <i r="2">
      <x v="1"/>
    </i>
    <i r="3">
      <x/>
    </i>
    <i r="2">
      <x v="2"/>
    </i>
    <i r="3">
      <x v="1"/>
    </i>
    <i r="2">
      <x v="3"/>
    </i>
    <i r="3">
      <x v="2"/>
    </i>
    <i r="1">
      <x v="1"/>
    </i>
    <i r="2">
      <x v="4"/>
    </i>
    <i r="3">
      <x v="3"/>
    </i>
    <i r="2">
      <x v="5"/>
    </i>
    <i r="3">
      <x v="4"/>
    </i>
    <i r="2">
      <x v="6"/>
    </i>
    <i r="3">
      <x v="5"/>
    </i>
    <i r="1">
      <x v="2"/>
    </i>
    <i r="2">
      <x v="7"/>
    </i>
    <i r="3">
      <x v="6"/>
    </i>
    <i r="2">
      <x v="8"/>
    </i>
    <i r="3">
      <x v="7"/>
    </i>
    <i r="2">
      <x v="9"/>
    </i>
    <i r="3">
      <x v="8"/>
    </i>
    <i r="1">
      <x v="3"/>
    </i>
    <i r="2">
      <x v="10"/>
    </i>
    <i r="3">
      <x v="9"/>
    </i>
    <i r="2">
      <x v="11"/>
    </i>
    <i r="3">
      <x v="10"/>
    </i>
    <i r="2">
      <x v="12"/>
    </i>
    <i r="3">
      <x v="11"/>
    </i>
    <i>
      <x v="1"/>
    </i>
    <i r="1">
      <x/>
    </i>
    <i r="2">
      <x v="1"/>
    </i>
    <i r="3">
      <x v="12"/>
    </i>
    <i r="2">
      <x v="2"/>
    </i>
    <i r="3">
      <x v="13"/>
    </i>
    <i r="2">
      <x v="3"/>
    </i>
    <i r="3">
      <x v="14"/>
    </i>
    <i r="1">
      <x v="1"/>
    </i>
    <i r="2">
      <x v="4"/>
    </i>
    <i r="3">
      <x v="15"/>
    </i>
    <i r="2">
      <x v="5"/>
    </i>
    <i r="3">
      <x v="16"/>
    </i>
    <i r="2">
      <x v="6"/>
    </i>
    <i r="3">
      <x v="17"/>
    </i>
    <i r="1">
      <x v="2"/>
    </i>
    <i r="2">
      <x v="7"/>
    </i>
    <i r="3">
      <x v="19"/>
    </i>
    <i r="2">
      <x v="8"/>
    </i>
    <i r="3">
      <x v="18"/>
    </i>
    <i r="2">
      <x v="9"/>
    </i>
    <i r="3">
      <x v="21"/>
    </i>
    <i r="1">
      <x v="3"/>
    </i>
    <i r="2">
      <x v="10"/>
    </i>
    <i r="3">
      <x v="20"/>
    </i>
    <i r="2">
      <x v="11"/>
    </i>
    <i r="3">
      <x v="22"/>
    </i>
    <i r="2">
      <x v="12"/>
    </i>
    <i r="3">
      <x v="23"/>
    </i>
    <i>
      <x v="2"/>
    </i>
    <i r="1">
      <x/>
    </i>
    <i r="2">
      <x v="1"/>
    </i>
    <i r="3">
      <x v="24"/>
    </i>
    <i r="2">
      <x v="2"/>
    </i>
    <i r="3">
      <x v="25"/>
    </i>
    <i r="2">
      <x v="3"/>
    </i>
    <i r="3">
      <x v="26"/>
    </i>
    <i r="1">
      <x v="1"/>
    </i>
    <i r="2">
      <x v="4"/>
    </i>
    <i r="3">
      <x v="27"/>
    </i>
    <i r="2">
      <x v="5"/>
    </i>
    <i r="3">
      <x v="29"/>
    </i>
    <i r="2">
      <x v="6"/>
    </i>
    <i r="3">
      <x v="28"/>
    </i>
    <i r="1">
      <x v="2"/>
    </i>
    <i r="2">
      <x v="7"/>
    </i>
    <i r="3">
      <x v="30"/>
    </i>
    <i t="grand">
      <x/>
    </i>
  </rowItems>
  <colFields count="2">
    <field x="-2"/>
    <field x="0"/>
  </colFields>
  <colItems count="8">
    <i>
      <x/>
      <x/>
    </i>
    <i r="1">
      <x v="1"/>
    </i>
    <i r="1">
      <x v="2"/>
    </i>
    <i i="1">
      <x v="1"/>
      <x/>
    </i>
    <i r="1" i="1">
      <x v="1"/>
    </i>
    <i r="1" i="1">
      <x v="2"/>
    </i>
    <i t="grand">
      <x/>
    </i>
    <i t="grand" i="1">
      <x/>
    </i>
  </colItems>
  <dataFields count="2">
    <dataField name=" Untagged Target" fld="46" baseField="2" baseItem="50" numFmtId="166"/>
    <dataField name=" Untagged vs Loss" fld="47" baseField="1" baseItem="9" numFmtId="166"/>
  </dataFields>
  <chartFormats count="8">
    <chartFormat chart="30" format="16" series="1">
      <pivotArea type="data" outline="0" fieldPosition="0">
        <references count="1">
          <reference field="4294967294" count="1" selected="0">
            <x v="0"/>
          </reference>
        </references>
      </pivotArea>
    </chartFormat>
    <chartFormat chart="30" format="17" series="1">
      <pivotArea type="data" outline="0" fieldPosition="0">
        <references count="1">
          <reference field="4294967294" count="1" selected="0">
            <x v="1"/>
          </reference>
        </references>
      </pivotArea>
    </chartFormat>
    <chartFormat chart="30" format="19" series="1">
      <pivotArea type="data" outline="0" fieldPosition="0">
        <references count="2">
          <reference field="4294967294" count="1" selected="0">
            <x v="1"/>
          </reference>
          <reference field="0" count="1" selected="0">
            <x v="2"/>
          </reference>
        </references>
      </pivotArea>
    </chartFormat>
    <chartFormat chart="30" format="20" series="1">
      <pivotArea type="data" outline="0" fieldPosition="0">
        <references count="2">
          <reference field="4294967294" count="1" selected="0">
            <x v="1"/>
          </reference>
          <reference field="0" count="1" selected="0">
            <x v="1"/>
          </reference>
        </references>
      </pivotArea>
    </chartFormat>
    <chartFormat chart="30" format="21" series="1">
      <pivotArea type="data" outline="0" fieldPosition="0">
        <references count="2">
          <reference field="4294967294" count="1" selected="0">
            <x v="0"/>
          </reference>
          <reference field="0" count="1" selected="0">
            <x v="0"/>
          </reference>
        </references>
      </pivotArea>
    </chartFormat>
    <chartFormat chart="30" format="22" series="1">
      <pivotArea type="data" outline="0" fieldPosition="0">
        <references count="2">
          <reference field="4294967294" count="1" selected="0">
            <x v="0"/>
          </reference>
          <reference field="0" count="1" selected="0">
            <x v="1"/>
          </reference>
        </references>
      </pivotArea>
    </chartFormat>
    <chartFormat chart="30" format="23" series="1">
      <pivotArea type="data" outline="0" fieldPosition="0">
        <references count="2">
          <reference field="4294967294" count="1" selected="0">
            <x v="0"/>
          </reference>
          <reference field="0" count="1" selected="0">
            <x v="2"/>
          </reference>
        </references>
      </pivotArea>
    </chartFormat>
    <chartFormat chart="30" format="24" series="1">
      <pivotArea type="data" outline="0" fieldPosition="0">
        <references count="2">
          <reference field="4294967294" count="1" selected="0">
            <x v="1"/>
          </reference>
          <reference field="0"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DC9FF7-2568-4AB4-BC61-FF4E95AEE6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I82" firstHeaderRow="1" firstDataRow="3" firstDataCol="1"/>
  <pivotFields count="55">
    <pivotField axis="axisCol" showAll="0">
      <items count="4">
        <item x="0"/>
        <item x="1"/>
        <item x="2"/>
        <item t="default"/>
      </items>
    </pivotField>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showAll="0">
      <items count="65">
        <item x="47"/>
        <item x="48"/>
        <item x="53"/>
        <item x="32"/>
        <item h="1" x="36"/>
        <item h="1" x="38"/>
        <item h="1" x="49"/>
        <item h="1" x="50"/>
        <item h="1" x="51"/>
        <item h="1" x="52"/>
        <item h="1" x="34"/>
        <item h="1" x="24"/>
        <item h="1" x="25"/>
        <item h="1" x="27"/>
        <item x="7"/>
        <item x="8"/>
        <item x="9"/>
        <item x="10"/>
        <item x="15"/>
        <item x="16"/>
        <item h="1" x="17"/>
        <item h="1" x="54"/>
        <item h="1" x="60"/>
        <item h="1" x="61"/>
        <item h="1" x="14"/>
        <item h="1" x="63"/>
        <item h="1" x="57"/>
        <item h="1" x="55"/>
        <item h="1" x="56"/>
        <item h="1" x="58"/>
        <item h="1" x="59"/>
        <item h="1" x="0"/>
        <item h="1" x="37"/>
        <item h="1" x="1"/>
        <item h="1" x="21"/>
        <item h="1" x="22"/>
        <item h="1" x="23"/>
        <item h="1" x="29"/>
        <item h="1" x="30"/>
        <item h="1" x="40"/>
        <item h="1" x="62"/>
        <item h="1" x="11"/>
        <item h="1" x="35"/>
        <item h="1" x="33"/>
        <item h="1" x="46"/>
        <item h="1" x="13"/>
        <item h="1" x="19"/>
        <item h="1" x="44"/>
        <item h="1" x="45"/>
        <item h="1" x="5"/>
        <item h="1" x="6"/>
        <item h="1" x="12"/>
        <item h="1" x="2"/>
        <item h="1" x="3"/>
        <item h="1" x="4"/>
        <item h="1" x="41"/>
        <item h="1" x="42"/>
        <item h="1" x="43"/>
        <item h="1" x="18"/>
        <item h="1" x="20"/>
        <item h="1" x="26"/>
        <item h="1" x="31"/>
        <item h="1" x="28"/>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4">
    <field x="50"/>
    <field x="49"/>
    <field x="48"/>
    <field x="1"/>
  </rowFields>
  <rowItems count="77">
    <i>
      <x/>
    </i>
    <i r="1">
      <x/>
    </i>
    <i r="2">
      <x v="1"/>
    </i>
    <i r="3">
      <x/>
    </i>
    <i r="2">
      <x v="2"/>
    </i>
    <i r="3">
      <x v="1"/>
    </i>
    <i r="2">
      <x v="3"/>
    </i>
    <i r="3">
      <x v="2"/>
    </i>
    <i r="1">
      <x v="1"/>
    </i>
    <i r="2">
      <x v="4"/>
    </i>
    <i r="3">
      <x v="3"/>
    </i>
    <i r="2">
      <x v="5"/>
    </i>
    <i r="3">
      <x v="4"/>
    </i>
    <i r="2">
      <x v="6"/>
    </i>
    <i r="3">
      <x v="5"/>
    </i>
    <i r="1">
      <x v="2"/>
    </i>
    <i r="2">
      <x v="7"/>
    </i>
    <i r="3">
      <x v="6"/>
    </i>
    <i r="2">
      <x v="8"/>
    </i>
    <i r="3">
      <x v="7"/>
    </i>
    <i r="2">
      <x v="9"/>
    </i>
    <i r="3">
      <x v="8"/>
    </i>
    <i r="1">
      <x v="3"/>
    </i>
    <i r="2">
      <x v="10"/>
    </i>
    <i r="3">
      <x v="9"/>
    </i>
    <i r="2">
      <x v="11"/>
    </i>
    <i r="3">
      <x v="10"/>
    </i>
    <i r="2">
      <x v="12"/>
    </i>
    <i r="3">
      <x v="11"/>
    </i>
    <i>
      <x v="1"/>
    </i>
    <i r="1">
      <x/>
    </i>
    <i r="2">
      <x v="1"/>
    </i>
    <i r="3">
      <x v="12"/>
    </i>
    <i r="2">
      <x v="2"/>
    </i>
    <i r="3">
      <x v="13"/>
    </i>
    <i r="2">
      <x v="3"/>
    </i>
    <i r="3">
      <x v="14"/>
    </i>
    <i r="1">
      <x v="1"/>
    </i>
    <i r="2">
      <x v="4"/>
    </i>
    <i r="3">
      <x v="15"/>
    </i>
    <i r="2">
      <x v="5"/>
    </i>
    <i r="3">
      <x v="16"/>
    </i>
    <i r="2">
      <x v="6"/>
    </i>
    <i r="3">
      <x v="17"/>
    </i>
    <i r="1">
      <x v="2"/>
    </i>
    <i r="2">
      <x v="7"/>
    </i>
    <i r="3">
      <x v="19"/>
    </i>
    <i r="2">
      <x v="8"/>
    </i>
    <i r="3">
      <x v="18"/>
    </i>
    <i r="2">
      <x v="9"/>
    </i>
    <i r="3">
      <x v="21"/>
    </i>
    <i r="1">
      <x v="3"/>
    </i>
    <i r="2">
      <x v="10"/>
    </i>
    <i r="3">
      <x v="20"/>
    </i>
    <i r="2">
      <x v="11"/>
    </i>
    <i r="3">
      <x v="22"/>
    </i>
    <i r="2">
      <x v="12"/>
    </i>
    <i r="3">
      <x v="23"/>
    </i>
    <i>
      <x v="2"/>
    </i>
    <i r="1">
      <x/>
    </i>
    <i r="2">
      <x v="1"/>
    </i>
    <i r="3">
      <x v="24"/>
    </i>
    <i r="2">
      <x v="2"/>
    </i>
    <i r="3">
      <x v="25"/>
    </i>
    <i r="2">
      <x v="3"/>
    </i>
    <i r="3">
      <x v="26"/>
    </i>
    <i r="1">
      <x v="1"/>
    </i>
    <i r="2">
      <x v="4"/>
    </i>
    <i r="3">
      <x v="27"/>
    </i>
    <i r="2">
      <x v="5"/>
    </i>
    <i r="3">
      <x v="29"/>
    </i>
    <i r="2">
      <x v="6"/>
    </i>
    <i r="3">
      <x v="28"/>
    </i>
    <i r="1">
      <x v="2"/>
    </i>
    <i r="2">
      <x v="7"/>
    </i>
    <i r="3">
      <x v="30"/>
    </i>
    <i t="grand">
      <x/>
    </i>
  </rowItems>
  <colFields count="2">
    <field x="-2"/>
    <field x="0"/>
  </colFields>
  <colItems count="8">
    <i>
      <x/>
      <x/>
    </i>
    <i r="1">
      <x v="1"/>
    </i>
    <i r="1">
      <x v="2"/>
    </i>
    <i i="1">
      <x v="1"/>
      <x/>
    </i>
    <i r="1" i="1">
      <x v="1"/>
    </i>
    <i r="1" i="1">
      <x v="2"/>
    </i>
    <i t="grand">
      <x/>
    </i>
    <i t="grand" i="1">
      <x/>
    </i>
  </colItems>
  <dataFields count="2">
    <dataField name=" Untagged Target" fld="46" baseField="2" baseItem="50" numFmtId="166"/>
    <dataField name=" Untagged vs Loss" fld="47" baseField="1" baseItem="9" numFmtId="166"/>
  </dataFields>
  <chartFormats count="10">
    <chartFormat chart="30" format="16" series="1">
      <pivotArea type="data" outline="0" fieldPosition="0">
        <references count="1">
          <reference field="4294967294" count="1" selected="0">
            <x v="0"/>
          </reference>
        </references>
      </pivotArea>
    </chartFormat>
    <chartFormat chart="30" format="17" series="1">
      <pivotArea type="data" outline="0" fieldPosition="0">
        <references count="1">
          <reference field="4294967294" count="1" selected="0">
            <x v="1"/>
          </reference>
        </references>
      </pivotArea>
    </chartFormat>
    <chartFormat chart="30" format="19" series="1">
      <pivotArea type="data" outline="0" fieldPosition="0">
        <references count="2">
          <reference field="4294967294" count="1" selected="0">
            <x v="1"/>
          </reference>
          <reference field="0" count="1" selected="0">
            <x v="2"/>
          </reference>
        </references>
      </pivotArea>
    </chartFormat>
    <chartFormat chart="30" format="20" series="1">
      <pivotArea type="data" outline="0" fieldPosition="0">
        <references count="2">
          <reference field="4294967294" count="1" selected="0">
            <x v="1"/>
          </reference>
          <reference field="0" count="1" selected="0">
            <x v="1"/>
          </reference>
        </references>
      </pivotArea>
    </chartFormat>
    <chartFormat chart="36" format="21" series="1">
      <pivotArea type="data" outline="0" fieldPosition="0">
        <references count="2">
          <reference field="4294967294" count="1" selected="0">
            <x v="0"/>
          </reference>
          <reference field="0" count="1" selected="0">
            <x v="0"/>
          </reference>
        </references>
      </pivotArea>
    </chartFormat>
    <chartFormat chart="36" format="22" series="1">
      <pivotArea type="data" outline="0" fieldPosition="0">
        <references count="2">
          <reference field="4294967294" count="1" selected="0">
            <x v="0"/>
          </reference>
          <reference field="0" count="1" selected="0">
            <x v="1"/>
          </reference>
        </references>
      </pivotArea>
    </chartFormat>
    <chartFormat chart="36" format="23" series="1">
      <pivotArea type="data" outline="0" fieldPosition="0">
        <references count="2">
          <reference field="4294967294" count="1" selected="0">
            <x v="0"/>
          </reference>
          <reference field="0" count="1" selected="0">
            <x v="2"/>
          </reference>
        </references>
      </pivotArea>
    </chartFormat>
    <chartFormat chart="36" format="24" series="1">
      <pivotArea type="data" outline="0" fieldPosition="0">
        <references count="2">
          <reference field="4294967294" count="1" selected="0">
            <x v="1"/>
          </reference>
          <reference field="0" count="1" selected="0">
            <x v="0"/>
          </reference>
        </references>
      </pivotArea>
    </chartFormat>
    <chartFormat chart="36" format="25" series="1">
      <pivotArea type="data" outline="0" fieldPosition="0">
        <references count="2">
          <reference field="4294967294" count="1" selected="0">
            <x v="1"/>
          </reference>
          <reference field="0" count="1" selected="0">
            <x v="1"/>
          </reference>
        </references>
      </pivotArea>
    </chartFormat>
    <chartFormat chart="36" format="26" series="1">
      <pivotArea type="data" outline="0" fieldPosition="0">
        <references count="2">
          <reference field="4294967294" count="1" selected="0">
            <x v="1"/>
          </reference>
          <reference field="0"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110D7D-2462-4EEB-B20D-4BFD4C6C57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G82" firstHeaderRow="1" firstDataRow="3" firstDataCol="1"/>
  <pivotFields count="55">
    <pivotField axis="axisCol" showAll="0">
      <items count="4">
        <item x="0"/>
        <item x="1"/>
        <item x="2"/>
        <item t="default"/>
      </items>
    </pivotField>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showAll="0">
      <items count="65">
        <item h="1" x="47"/>
        <item h="1" x="48"/>
        <item h="1" x="53"/>
        <item h="1" x="32"/>
        <item h="1" x="36"/>
        <item h="1" x="38"/>
        <item x="49"/>
        <item x="50"/>
        <item x="51"/>
        <item x="52"/>
        <item x="34"/>
        <item x="24"/>
        <item x="25"/>
        <item x="27"/>
        <item h="1" x="7"/>
        <item h="1" x="8"/>
        <item h="1" x="9"/>
        <item h="1" x="10"/>
        <item h="1" x="15"/>
        <item h="1" x="16"/>
        <item h="1" x="17"/>
        <item h="1" x="54"/>
        <item h="1" x="60"/>
        <item h="1" x="61"/>
        <item h="1" x="14"/>
        <item h="1" x="63"/>
        <item h="1" x="57"/>
        <item h="1" x="55"/>
        <item h="1" x="56"/>
        <item h="1" x="58"/>
        <item h="1" x="59"/>
        <item h="1" x="0"/>
        <item h="1" x="37"/>
        <item h="1" x="1"/>
        <item h="1" x="21"/>
        <item h="1" x="22"/>
        <item h="1" x="23"/>
        <item h="1" x="29"/>
        <item h="1" x="30"/>
        <item h="1" x="40"/>
        <item h="1" x="62"/>
        <item h="1" x="11"/>
        <item h="1" x="35"/>
        <item h="1" x="33"/>
        <item h="1" x="46"/>
        <item h="1" x="13"/>
        <item h="1" x="19"/>
        <item h="1" x="44"/>
        <item h="1" x="45"/>
        <item h="1" x="5"/>
        <item h="1" x="6"/>
        <item h="1" x="12"/>
        <item h="1" x="2"/>
        <item h="1" x="3"/>
        <item h="1" x="4"/>
        <item h="1" x="41"/>
        <item h="1" x="42"/>
        <item h="1" x="43"/>
        <item h="1" x="18"/>
        <item h="1" x="20"/>
        <item h="1" x="26"/>
        <item h="1" x="31"/>
        <item h="1" x="28"/>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4">
    <field x="50"/>
    <field x="49"/>
    <field x="48"/>
    <field x="1"/>
  </rowFields>
  <rowItems count="77">
    <i>
      <x/>
    </i>
    <i r="1">
      <x/>
    </i>
    <i r="2">
      <x v="1"/>
    </i>
    <i r="3">
      <x/>
    </i>
    <i r="2">
      <x v="2"/>
    </i>
    <i r="3">
      <x v="1"/>
    </i>
    <i r="2">
      <x v="3"/>
    </i>
    <i r="3">
      <x v="2"/>
    </i>
    <i r="1">
      <x v="1"/>
    </i>
    <i r="2">
      <x v="4"/>
    </i>
    <i r="3">
      <x v="3"/>
    </i>
    <i r="2">
      <x v="5"/>
    </i>
    <i r="3">
      <x v="4"/>
    </i>
    <i r="2">
      <x v="6"/>
    </i>
    <i r="3">
      <x v="5"/>
    </i>
    <i r="1">
      <x v="2"/>
    </i>
    <i r="2">
      <x v="7"/>
    </i>
    <i r="3">
      <x v="6"/>
    </i>
    <i r="2">
      <x v="8"/>
    </i>
    <i r="3">
      <x v="7"/>
    </i>
    <i r="2">
      <x v="9"/>
    </i>
    <i r="3">
      <x v="8"/>
    </i>
    <i r="1">
      <x v="3"/>
    </i>
    <i r="2">
      <x v="10"/>
    </i>
    <i r="3">
      <x v="9"/>
    </i>
    <i r="2">
      <x v="11"/>
    </i>
    <i r="3">
      <x v="10"/>
    </i>
    <i r="2">
      <x v="12"/>
    </i>
    <i r="3">
      <x v="11"/>
    </i>
    <i>
      <x v="1"/>
    </i>
    <i r="1">
      <x/>
    </i>
    <i r="2">
      <x v="1"/>
    </i>
    <i r="3">
      <x v="12"/>
    </i>
    <i r="2">
      <x v="2"/>
    </i>
    <i r="3">
      <x v="13"/>
    </i>
    <i r="2">
      <x v="3"/>
    </i>
    <i r="3">
      <x v="14"/>
    </i>
    <i r="1">
      <x v="1"/>
    </i>
    <i r="2">
      <x v="4"/>
    </i>
    <i r="3">
      <x v="15"/>
    </i>
    <i r="2">
      <x v="5"/>
    </i>
    <i r="3">
      <x v="16"/>
    </i>
    <i r="2">
      <x v="6"/>
    </i>
    <i r="3">
      <x v="17"/>
    </i>
    <i r="1">
      <x v="2"/>
    </i>
    <i r="2">
      <x v="7"/>
    </i>
    <i r="3">
      <x v="19"/>
    </i>
    <i r="2">
      <x v="8"/>
    </i>
    <i r="3">
      <x v="18"/>
    </i>
    <i r="2">
      <x v="9"/>
    </i>
    <i r="3">
      <x v="21"/>
    </i>
    <i r="1">
      <x v="3"/>
    </i>
    <i r="2">
      <x v="10"/>
    </i>
    <i r="3">
      <x v="20"/>
    </i>
    <i r="2">
      <x v="11"/>
    </i>
    <i r="3">
      <x v="22"/>
    </i>
    <i r="2">
      <x v="12"/>
    </i>
    <i r="3">
      <x v="23"/>
    </i>
    <i>
      <x v="2"/>
    </i>
    <i r="1">
      <x/>
    </i>
    <i r="2">
      <x v="1"/>
    </i>
    <i r="3">
      <x v="24"/>
    </i>
    <i r="2">
      <x v="2"/>
    </i>
    <i r="3">
      <x v="25"/>
    </i>
    <i r="2">
      <x v="3"/>
    </i>
    <i r="3">
      <x v="26"/>
    </i>
    <i r="1">
      <x v="1"/>
    </i>
    <i r="2">
      <x v="4"/>
    </i>
    <i r="3">
      <x v="27"/>
    </i>
    <i r="2">
      <x v="5"/>
    </i>
    <i r="3">
      <x v="29"/>
    </i>
    <i r="2">
      <x v="6"/>
    </i>
    <i r="3">
      <x v="28"/>
    </i>
    <i r="1">
      <x v="2"/>
    </i>
    <i r="2">
      <x v="7"/>
    </i>
    <i r="3">
      <x v="30"/>
    </i>
    <i t="grand">
      <x/>
    </i>
  </rowItems>
  <colFields count="2">
    <field x="-2"/>
    <field x="0"/>
  </colFields>
  <colItems count="6">
    <i>
      <x/>
      <x v="1"/>
    </i>
    <i r="1">
      <x v="2"/>
    </i>
    <i i="1">
      <x v="1"/>
      <x v="1"/>
    </i>
    <i r="1" i="1">
      <x v="2"/>
    </i>
    <i t="grand">
      <x/>
    </i>
    <i t="grand" i="1">
      <x/>
    </i>
  </colItems>
  <dataFields count="2">
    <dataField name=" Untagged Target" fld="46" baseField="2" baseItem="50" numFmtId="166"/>
    <dataField name=" Untagged vs Loss" fld="47" baseField="1" baseItem="9" numFmtId="166"/>
  </dataFields>
  <chartFormats count="16">
    <chartFormat chart="30" format="16" series="1">
      <pivotArea type="data" outline="0" fieldPosition="0">
        <references count="1">
          <reference field="4294967294" count="1" selected="0">
            <x v="0"/>
          </reference>
        </references>
      </pivotArea>
    </chartFormat>
    <chartFormat chart="30" format="17" series="1">
      <pivotArea type="data" outline="0" fieldPosition="0">
        <references count="1">
          <reference field="4294967294" count="1" selected="0">
            <x v="1"/>
          </reference>
        </references>
      </pivotArea>
    </chartFormat>
    <chartFormat chart="30" format="19" series="1">
      <pivotArea type="data" outline="0" fieldPosition="0">
        <references count="2">
          <reference field="4294967294" count="1" selected="0">
            <x v="1"/>
          </reference>
          <reference field="0" count="1" selected="0">
            <x v="2"/>
          </reference>
        </references>
      </pivotArea>
    </chartFormat>
    <chartFormat chart="30" format="20" series="1">
      <pivotArea type="data" outline="0" fieldPosition="0">
        <references count="2">
          <reference field="4294967294" count="1" selected="0">
            <x v="1"/>
          </reference>
          <reference field="0" count="1" selected="0">
            <x v="1"/>
          </reference>
        </references>
      </pivotArea>
    </chartFormat>
    <chartFormat chart="36" format="21" series="1">
      <pivotArea type="data" outline="0" fieldPosition="0">
        <references count="2">
          <reference field="4294967294" count="1" selected="0">
            <x v="0"/>
          </reference>
          <reference field="0" count="1" selected="0">
            <x v="0"/>
          </reference>
        </references>
      </pivotArea>
    </chartFormat>
    <chartFormat chart="36" format="22" series="1">
      <pivotArea type="data" outline="0" fieldPosition="0">
        <references count="2">
          <reference field="4294967294" count="1" selected="0">
            <x v="0"/>
          </reference>
          <reference field="0" count="1" selected="0">
            <x v="1"/>
          </reference>
        </references>
      </pivotArea>
    </chartFormat>
    <chartFormat chart="36" format="23" series="1">
      <pivotArea type="data" outline="0" fieldPosition="0">
        <references count="2">
          <reference field="4294967294" count="1" selected="0">
            <x v="0"/>
          </reference>
          <reference field="0" count="1" selected="0">
            <x v="2"/>
          </reference>
        </references>
      </pivotArea>
    </chartFormat>
    <chartFormat chart="36" format="24" series="1">
      <pivotArea type="data" outline="0" fieldPosition="0">
        <references count="2">
          <reference field="4294967294" count="1" selected="0">
            <x v="1"/>
          </reference>
          <reference field="0" count="1" selected="0">
            <x v="0"/>
          </reference>
        </references>
      </pivotArea>
    </chartFormat>
    <chartFormat chart="36" format="25" series="1">
      <pivotArea type="data" outline="0" fieldPosition="0">
        <references count="2">
          <reference field="4294967294" count="1" selected="0">
            <x v="1"/>
          </reference>
          <reference field="0" count="1" selected="0">
            <x v="1"/>
          </reference>
        </references>
      </pivotArea>
    </chartFormat>
    <chartFormat chart="36" format="26" series="1">
      <pivotArea type="data" outline="0" fieldPosition="0">
        <references count="2">
          <reference field="4294967294" count="1" selected="0">
            <x v="1"/>
          </reference>
          <reference field="0" count="1" selected="0">
            <x v="2"/>
          </reference>
        </references>
      </pivotArea>
    </chartFormat>
    <chartFormat chart="37" format="27" series="1">
      <pivotArea type="data" outline="0" fieldPosition="0">
        <references count="2">
          <reference field="4294967294" count="1" selected="0">
            <x v="0"/>
          </reference>
          <reference field="0" count="1" selected="0">
            <x v="0"/>
          </reference>
        </references>
      </pivotArea>
    </chartFormat>
    <chartFormat chart="37" format="28" series="1">
      <pivotArea type="data" outline="0" fieldPosition="0">
        <references count="2">
          <reference field="4294967294" count="1" selected="0">
            <x v="0"/>
          </reference>
          <reference field="0" count="1" selected="0">
            <x v="1"/>
          </reference>
        </references>
      </pivotArea>
    </chartFormat>
    <chartFormat chart="37" format="29" series="1">
      <pivotArea type="data" outline="0" fieldPosition="0">
        <references count="2">
          <reference field="4294967294" count="1" selected="0">
            <x v="0"/>
          </reference>
          <reference field="0" count="1" selected="0">
            <x v="2"/>
          </reference>
        </references>
      </pivotArea>
    </chartFormat>
    <chartFormat chart="37" format="30" series="1">
      <pivotArea type="data" outline="0" fieldPosition="0">
        <references count="2">
          <reference field="4294967294" count="1" selected="0">
            <x v="1"/>
          </reference>
          <reference field="0" count="1" selected="0">
            <x v="0"/>
          </reference>
        </references>
      </pivotArea>
    </chartFormat>
    <chartFormat chart="37" format="31" series="1">
      <pivotArea type="data" outline="0" fieldPosition="0">
        <references count="2">
          <reference field="4294967294" count="1" selected="0">
            <x v="1"/>
          </reference>
          <reference field="0" count="1" selected="0">
            <x v="1"/>
          </reference>
        </references>
      </pivotArea>
    </chartFormat>
    <chartFormat chart="37" format="32" series="1">
      <pivotArea type="data" outline="0" fieldPosition="0">
        <references count="2">
          <reference field="4294967294" count="1" selected="0">
            <x v="1"/>
          </reference>
          <reference field="0"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DC2800-1AB4-4905-94E2-F1FD9280EC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I82" firstHeaderRow="1" firstDataRow="3" firstDataCol="1"/>
  <pivotFields count="55">
    <pivotField axis="axisCol" showAll="0">
      <items count="4">
        <item x="0"/>
        <item x="1"/>
        <item x="2"/>
        <item t="default"/>
      </items>
    </pivotField>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showAll="0">
      <items count="65">
        <item h="1" x="47"/>
        <item h="1" x="48"/>
        <item h="1" x="53"/>
        <item h="1" x="32"/>
        <item h="1" x="36"/>
        <item h="1" x="38"/>
        <item h="1" x="49"/>
        <item h="1" x="50"/>
        <item h="1" x="51"/>
        <item h="1" x="52"/>
        <item h="1" x="34"/>
        <item h="1" x="24"/>
        <item h="1" x="25"/>
        <item h="1" x="27"/>
        <item h="1" x="7"/>
        <item h="1" x="8"/>
        <item h="1" x="9"/>
        <item h="1" x="10"/>
        <item h="1" x="15"/>
        <item h="1" x="16"/>
        <item h="1" x="17"/>
        <item x="54"/>
        <item x="60"/>
        <item x="61"/>
        <item x="14"/>
        <item x="63"/>
        <item x="57"/>
        <item x="55"/>
        <item x="56"/>
        <item x="58"/>
        <item x="59"/>
        <item x="0"/>
        <item h="1" x="37"/>
        <item x="1"/>
        <item x="21"/>
        <item x="22"/>
        <item x="23"/>
        <item x="29"/>
        <item h="1" x="30"/>
        <item h="1" x="40"/>
        <item h="1" x="62"/>
        <item h="1" x="11"/>
        <item h="1" x="35"/>
        <item h="1" x="33"/>
        <item h="1" x="46"/>
        <item h="1" x="13"/>
        <item h="1" x="19"/>
        <item h="1" x="44"/>
        <item h="1" x="45"/>
        <item h="1" x="5"/>
        <item h="1" x="6"/>
        <item h="1" x="12"/>
        <item h="1" x="2"/>
        <item h="1" x="3"/>
        <item h="1" x="4"/>
        <item h="1" x="41"/>
        <item h="1" x="42"/>
        <item h="1" x="43"/>
        <item h="1" x="18"/>
        <item h="1" x="20"/>
        <item h="1" x="26"/>
        <item h="1" x="31"/>
        <item h="1" x="28"/>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4">
    <field x="50"/>
    <field x="49"/>
    <field x="48"/>
    <field x="1"/>
  </rowFields>
  <rowItems count="77">
    <i>
      <x/>
    </i>
    <i r="1">
      <x/>
    </i>
    <i r="2">
      <x v="1"/>
    </i>
    <i r="3">
      <x/>
    </i>
    <i r="2">
      <x v="2"/>
    </i>
    <i r="3">
      <x v="1"/>
    </i>
    <i r="2">
      <x v="3"/>
    </i>
    <i r="3">
      <x v="2"/>
    </i>
    <i r="1">
      <x v="1"/>
    </i>
    <i r="2">
      <x v="4"/>
    </i>
    <i r="3">
      <x v="3"/>
    </i>
    <i r="2">
      <x v="5"/>
    </i>
    <i r="3">
      <x v="4"/>
    </i>
    <i r="2">
      <x v="6"/>
    </i>
    <i r="3">
      <x v="5"/>
    </i>
    <i r="1">
      <x v="2"/>
    </i>
    <i r="2">
      <x v="7"/>
    </i>
    <i r="3">
      <x v="6"/>
    </i>
    <i r="2">
      <x v="8"/>
    </i>
    <i r="3">
      <x v="7"/>
    </i>
    <i r="2">
      <x v="9"/>
    </i>
    <i r="3">
      <x v="8"/>
    </i>
    <i r="1">
      <x v="3"/>
    </i>
    <i r="2">
      <x v="10"/>
    </i>
    <i r="3">
      <x v="9"/>
    </i>
    <i r="2">
      <x v="11"/>
    </i>
    <i r="3">
      <x v="10"/>
    </i>
    <i r="2">
      <x v="12"/>
    </i>
    <i r="3">
      <x v="11"/>
    </i>
    <i>
      <x v="1"/>
    </i>
    <i r="1">
      <x/>
    </i>
    <i r="2">
      <x v="1"/>
    </i>
    <i r="3">
      <x v="12"/>
    </i>
    <i r="2">
      <x v="2"/>
    </i>
    <i r="3">
      <x v="13"/>
    </i>
    <i r="2">
      <x v="3"/>
    </i>
    <i r="3">
      <x v="14"/>
    </i>
    <i r="1">
      <x v="1"/>
    </i>
    <i r="2">
      <x v="4"/>
    </i>
    <i r="3">
      <x v="15"/>
    </i>
    <i r="2">
      <x v="5"/>
    </i>
    <i r="3">
      <x v="16"/>
    </i>
    <i r="2">
      <x v="6"/>
    </i>
    <i r="3">
      <x v="17"/>
    </i>
    <i r="1">
      <x v="2"/>
    </i>
    <i r="2">
      <x v="7"/>
    </i>
    <i r="3">
      <x v="19"/>
    </i>
    <i r="2">
      <x v="8"/>
    </i>
    <i r="3">
      <x v="18"/>
    </i>
    <i r="2">
      <x v="9"/>
    </i>
    <i r="3">
      <x v="21"/>
    </i>
    <i r="1">
      <x v="3"/>
    </i>
    <i r="2">
      <x v="10"/>
    </i>
    <i r="3">
      <x v="20"/>
    </i>
    <i r="2">
      <x v="11"/>
    </i>
    <i r="3">
      <x v="22"/>
    </i>
    <i r="2">
      <x v="12"/>
    </i>
    <i r="3">
      <x v="23"/>
    </i>
    <i>
      <x v="2"/>
    </i>
    <i r="1">
      <x/>
    </i>
    <i r="2">
      <x v="1"/>
    </i>
    <i r="3">
      <x v="24"/>
    </i>
    <i r="2">
      <x v="2"/>
    </i>
    <i r="3">
      <x v="25"/>
    </i>
    <i r="2">
      <x v="3"/>
    </i>
    <i r="3">
      <x v="26"/>
    </i>
    <i r="1">
      <x v="1"/>
    </i>
    <i r="2">
      <x v="4"/>
    </i>
    <i r="3">
      <x v="27"/>
    </i>
    <i r="2">
      <x v="5"/>
    </i>
    <i r="3">
      <x v="29"/>
    </i>
    <i r="2">
      <x v="6"/>
    </i>
    <i r="3">
      <x v="28"/>
    </i>
    <i r="1">
      <x v="2"/>
    </i>
    <i r="2">
      <x v="7"/>
    </i>
    <i r="3">
      <x v="30"/>
    </i>
    <i t="grand">
      <x/>
    </i>
  </rowItems>
  <colFields count="2">
    <field x="-2"/>
    <field x="0"/>
  </colFields>
  <colItems count="8">
    <i>
      <x/>
      <x/>
    </i>
    <i r="1">
      <x v="1"/>
    </i>
    <i r="1">
      <x v="2"/>
    </i>
    <i i="1">
      <x v="1"/>
      <x/>
    </i>
    <i r="1" i="1">
      <x v="1"/>
    </i>
    <i r="1" i="1">
      <x v="2"/>
    </i>
    <i t="grand">
      <x/>
    </i>
    <i t="grand" i="1">
      <x/>
    </i>
  </colItems>
  <dataFields count="2">
    <dataField name=" Untagged Target" fld="46" baseField="2" baseItem="50" numFmtId="166"/>
    <dataField name=" Untagged vs Loss" fld="47" baseField="1" baseItem="9" numFmtId="166"/>
  </dataFields>
  <chartFormats count="22">
    <chartFormat chart="30" format="16" series="1">
      <pivotArea type="data" outline="0" fieldPosition="0">
        <references count="1">
          <reference field="4294967294" count="1" selected="0">
            <x v="0"/>
          </reference>
        </references>
      </pivotArea>
    </chartFormat>
    <chartFormat chart="30" format="17" series="1">
      <pivotArea type="data" outline="0" fieldPosition="0">
        <references count="1">
          <reference field="4294967294" count="1" selected="0">
            <x v="1"/>
          </reference>
        </references>
      </pivotArea>
    </chartFormat>
    <chartFormat chart="30" format="19" series="1">
      <pivotArea type="data" outline="0" fieldPosition="0">
        <references count="2">
          <reference field="4294967294" count="1" selected="0">
            <x v="1"/>
          </reference>
          <reference field="0" count="1" selected="0">
            <x v="2"/>
          </reference>
        </references>
      </pivotArea>
    </chartFormat>
    <chartFormat chart="30" format="20" series="1">
      <pivotArea type="data" outline="0" fieldPosition="0">
        <references count="2">
          <reference field="4294967294" count="1" selected="0">
            <x v="1"/>
          </reference>
          <reference field="0" count="1" selected="0">
            <x v="1"/>
          </reference>
        </references>
      </pivotArea>
    </chartFormat>
    <chartFormat chart="36" format="21" series="1">
      <pivotArea type="data" outline="0" fieldPosition="0">
        <references count="2">
          <reference field="4294967294" count="1" selected="0">
            <x v="0"/>
          </reference>
          <reference field="0" count="1" selected="0">
            <x v="0"/>
          </reference>
        </references>
      </pivotArea>
    </chartFormat>
    <chartFormat chart="36" format="22" series="1">
      <pivotArea type="data" outline="0" fieldPosition="0">
        <references count="2">
          <reference field="4294967294" count="1" selected="0">
            <x v="0"/>
          </reference>
          <reference field="0" count="1" selected="0">
            <x v="1"/>
          </reference>
        </references>
      </pivotArea>
    </chartFormat>
    <chartFormat chart="36" format="23" series="1">
      <pivotArea type="data" outline="0" fieldPosition="0">
        <references count="2">
          <reference field="4294967294" count="1" selected="0">
            <x v="0"/>
          </reference>
          <reference field="0" count="1" selected="0">
            <x v="2"/>
          </reference>
        </references>
      </pivotArea>
    </chartFormat>
    <chartFormat chart="36" format="24" series="1">
      <pivotArea type="data" outline="0" fieldPosition="0">
        <references count="2">
          <reference field="4294967294" count="1" selected="0">
            <x v="1"/>
          </reference>
          <reference field="0" count="1" selected="0">
            <x v="0"/>
          </reference>
        </references>
      </pivotArea>
    </chartFormat>
    <chartFormat chart="36" format="25" series="1">
      <pivotArea type="data" outline="0" fieldPosition="0">
        <references count="2">
          <reference field="4294967294" count="1" selected="0">
            <x v="1"/>
          </reference>
          <reference field="0" count="1" selected="0">
            <x v="1"/>
          </reference>
        </references>
      </pivotArea>
    </chartFormat>
    <chartFormat chart="36" format="26" series="1">
      <pivotArea type="data" outline="0" fieldPosition="0">
        <references count="2">
          <reference field="4294967294" count="1" selected="0">
            <x v="1"/>
          </reference>
          <reference field="0" count="1" selected="0">
            <x v="2"/>
          </reference>
        </references>
      </pivotArea>
    </chartFormat>
    <chartFormat chart="37" format="27" series="1">
      <pivotArea type="data" outline="0" fieldPosition="0">
        <references count="2">
          <reference field="4294967294" count="1" selected="0">
            <x v="0"/>
          </reference>
          <reference field="0" count="1" selected="0">
            <x v="0"/>
          </reference>
        </references>
      </pivotArea>
    </chartFormat>
    <chartFormat chart="37" format="28" series="1">
      <pivotArea type="data" outline="0" fieldPosition="0">
        <references count="2">
          <reference field="4294967294" count="1" selected="0">
            <x v="0"/>
          </reference>
          <reference field="0" count="1" selected="0">
            <x v="1"/>
          </reference>
        </references>
      </pivotArea>
    </chartFormat>
    <chartFormat chart="37" format="29" series="1">
      <pivotArea type="data" outline="0" fieldPosition="0">
        <references count="2">
          <reference field="4294967294" count="1" selected="0">
            <x v="0"/>
          </reference>
          <reference field="0" count="1" selected="0">
            <x v="2"/>
          </reference>
        </references>
      </pivotArea>
    </chartFormat>
    <chartFormat chart="37" format="30" series="1">
      <pivotArea type="data" outline="0" fieldPosition="0">
        <references count="2">
          <reference field="4294967294" count="1" selected="0">
            <x v="1"/>
          </reference>
          <reference field="0" count="1" selected="0">
            <x v="0"/>
          </reference>
        </references>
      </pivotArea>
    </chartFormat>
    <chartFormat chart="37" format="31" series="1">
      <pivotArea type="data" outline="0" fieldPosition="0">
        <references count="2">
          <reference field="4294967294" count="1" selected="0">
            <x v="1"/>
          </reference>
          <reference field="0" count="1" selected="0">
            <x v="1"/>
          </reference>
        </references>
      </pivotArea>
    </chartFormat>
    <chartFormat chart="37" format="32" series="1">
      <pivotArea type="data" outline="0" fieldPosition="0">
        <references count="2">
          <reference field="4294967294" count="1" selected="0">
            <x v="1"/>
          </reference>
          <reference field="0" count="1" selected="0">
            <x v="2"/>
          </reference>
        </references>
      </pivotArea>
    </chartFormat>
    <chartFormat chart="38" format="33" series="1">
      <pivotArea type="data" outline="0" fieldPosition="0">
        <references count="2">
          <reference field="4294967294" count="1" selected="0">
            <x v="0"/>
          </reference>
          <reference field="0" count="1" selected="0">
            <x v="1"/>
          </reference>
        </references>
      </pivotArea>
    </chartFormat>
    <chartFormat chart="38" format="34" series="1">
      <pivotArea type="data" outline="0" fieldPosition="0">
        <references count="2">
          <reference field="4294967294" count="1" selected="0">
            <x v="0"/>
          </reference>
          <reference field="0" count="1" selected="0">
            <x v="2"/>
          </reference>
        </references>
      </pivotArea>
    </chartFormat>
    <chartFormat chart="38" format="35" series="1">
      <pivotArea type="data" outline="0" fieldPosition="0">
        <references count="2">
          <reference field="4294967294" count="1" selected="0">
            <x v="1"/>
          </reference>
          <reference field="0" count="1" selected="0">
            <x v="1"/>
          </reference>
        </references>
      </pivotArea>
    </chartFormat>
    <chartFormat chart="38" format="36" series="1">
      <pivotArea type="data" outline="0" fieldPosition="0">
        <references count="2">
          <reference field="4294967294" count="1" selected="0">
            <x v="1"/>
          </reference>
          <reference field="0" count="1" selected="0">
            <x v="2"/>
          </reference>
        </references>
      </pivotArea>
    </chartFormat>
    <chartFormat chart="38" format="37" series="1">
      <pivotArea type="data" outline="0" fieldPosition="0">
        <references count="2">
          <reference field="4294967294" count="1" selected="0">
            <x v="0"/>
          </reference>
          <reference field="0" count="1" selected="0">
            <x v="0"/>
          </reference>
        </references>
      </pivotArea>
    </chartFormat>
    <chartFormat chart="38" format="38" series="1">
      <pivotArea type="data" outline="0" fieldPosition="0">
        <references count="2">
          <reference field="4294967294" count="1" selected="0">
            <x v="1"/>
          </reference>
          <reference field="0"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B1DB7C-4B3D-426F-B16F-BA0F22916B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G81" firstHeaderRow="0" firstDataRow="1" firstDataCol="1"/>
  <pivotFields count="55">
    <pivotField showAll="0"/>
    <pivotField axis="axisRow" numFmtId="170"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axis="axisRow" showAll="0">
      <items count="65">
        <item h="1" x="47"/>
        <item h="1" x="48"/>
        <item h="1" x="53"/>
        <item h="1" x="32"/>
        <item h="1" x="49"/>
        <item h="1" x="50"/>
        <item h="1" x="51"/>
        <item h="1" x="52"/>
        <item h="1" x="34"/>
        <item h="1" x="24"/>
        <item h="1" x="25"/>
        <item h="1" x="27"/>
        <item h="1" x="7"/>
        <item h="1" x="8"/>
        <item h="1" x="9"/>
        <item h="1" x="10"/>
        <item h="1" x="15"/>
        <item h="1" x="16"/>
        <item h="1" x="17"/>
        <item h="1" x="54"/>
        <item h="1" x="60"/>
        <item h="1" x="61"/>
        <item h="1" x="14"/>
        <item h="1" x="63"/>
        <item h="1" x="57"/>
        <item h="1" x="55"/>
        <item h="1" x="56"/>
        <item h="1" x="58"/>
        <item h="1" x="59"/>
        <item h="1" x="0"/>
        <item h="1" x="1"/>
        <item h="1" x="21"/>
        <item h="1" x="22"/>
        <item h="1" x="23"/>
        <item h="1" x="29"/>
        <item h="1" x="30"/>
        <item h="1" x="62"/>
        <item h="1" x="11"/>
        <item h="1" x="33"/>
        <item h="1" x="46"/>
        <item h="1" x="13"/>
        <item h="1" x="44"/>
        <item x="45"/>
        <item h="1" x="5"/>
        <item h="1" x="6"/>
        <item h="1" x="12"/>
        <item h="1" x="2"/>
        <item h="1" x="3"/>
        <item h="1" x="4"/>
        <item h="1" x="41"/>
        <item h="1" x="42"/>
        <item h="1" x="43"/>
        <item h="1" x="18"/>
        <item h="1" x="20"/>
        <item h="1" x="26"/>
        <item h="1" x="31"/>
        <item h="1" x="28"/>
        <item h="1" x="19"/>
        <item h="1" x="36"/>
        <item h="1" x="35"/>
        <item h="1" x="40"/>
        <item h="1" x="38"/>
        <item h="1" x="39"/>
        <item h="1" x="3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5">
    <field x="3"/>
    <field x="50"/>
    <field x="49"/>
    <field x="48"/>
    <field x="1"/>
  </rowFields>
  <rowItems count="78">
    <i>
      <x v="42"/>
    </i>
    <i r="1">
      <x/>
    </i>
    <i r="2">
      <x/>
    </i>
    <i r="3">
      <x v="1"/>
    </i>
    <i r="4">
      <x/>
    </i>
    <i r="3">
      <x v="2"/>
    </i>
    <i r="4">
      <x v="1"/>
    </i>
    <i r="3">
      <x v="3"/>
    </i>
    <i r="4">
      <x v="2"/>
    </i>
    <i r="2">
      <x v="1"/>
    </i>
    <i r="3">
      <x v="4"/>
    </i>
    <i r="4">
      <x v="3"/>
    </i>
    <i r="3">
      <x v="5"/>
    </i>
    <i r="4">
      <x v="4"/>
    </i>
    <i r="3">
      <x v="6"/>
    </i>
    <i r="4">
      <x v="5"/>
    </i>
    <i r="2">
      <x v="2"/>
    </i>
    <i r="3">
      <x v="7"/>
    </i>
    <i r="4">
      <x v="6"/>
    </i>
    <i r="3">
      <x v="8"/>
    </i>
    <i r="4">
      <x v="7"/>
    </i>
    <i r="3">
      <x v="9"/>
    </i>
    <i r="4">
      <x v="8"/>
    </i>
    <i r="2">
      <x v="3"/>
    </i>
    <i r="3">
      <x v="10"/>
    </i>
    <i r="4">
      <x v="9"/>
    </i>
    <i r="3">
      <x v="11"/>
    </i>
    <i r="4">
      <x v="10"/>
    </i>
    <i r="3">
      <x v="12"/>
    </i>
    <i r="4">
      <x v="11"/>
    </i>
    <i r="1">
      <x v="1"/>
    </i>
    <i r="2">
      <x/>
    </i>
    <i r="3">
      <x v="1"/>
    </i>
    <i r="4">
      <x v="12"/>
    </i>
    <i r="3">
      <x v="2"/>
    </i>
    <i r="4">
      <x v="13"/>
    </i>
    <i r="3">
      <x v="3"/>
    </i>
    <i r="4">
      <x v="14"/>
    </i>
    <i r="2">
      <x v="1"/>
    </i>
    <i r="3">
      <x v="4"/>
    </i>
    <i r="4">
      <x v="15"/>
    </i>
    <i r="3">
      <x v="5"/>
    </i>
    <i r="4">
      <x v="16"/>
    </i>
    <i r="3">
      <x v="6"/>
    </i>
    <i r="4">
      <x v="17"/>
    </i>
    <i r="2">
      <x v="2"/>
    </i>
    <i r="3">
      <x v="7"/>
    </i>
    <i r="4">
      <x v="19"/>
    </i>
    <i r="3">
      <x v="8"/>
    </i>
    <i r="4">
      <x v="18"/>
    </i>
    <i r="3">
      <x v="9"/>
    </i>
    <i r="4">
      <x v="21"/>
    </i>
    <i r="2">
      <x v="3"/>
    </i>
    <i r="3">
      <x v="10"/>
    </i>
    <i r="4">
      <x v="20"/>
    </i>
    <i r="3">
      <x v="11"/>
    </i>
    <i r="4">
      <x v="22"/>
    </i>
    <i r="3">
      <x v="12"/>
    </i>
    <i r="4">
      <x v="23"/>
    </i>
    <i r="1">
      <x v="2"/>
    </i>
    <i r="2">
      <x/>
    </i>
    <i r="3">
      <x v="1"/>
    </i>
    <i r="4">
      <x v="24"/>
    </i>
    <i r="3">
      <x v="2"/>
    </i>
    <i r="4">
      <x v="25"/>
    </i>
    <i r="3">
      <x v="3"/>
    </i>
    <i r="4">
      <x v="26"/>
    </i>
    <i r="2">
      <x v="1"/>
    </i>
    <i r="3">
      <x v="4"/>
    </i>
    <i r="4">
      <x v="27"/>
    </i>
    <i r="3">
      <x v="5"/>
    </i>
    <i r="4">
      <x v="29"/>
    </i>
    <i r="3">
      <x v="6"/>
    </i>
    <i r="4">
      <x v="28"/>
    </i>
    <i r="2">
      <x v="2"/>
    </i>
    <i r="3">
      <x v="7"/>
    </i>
    <i r="4">
      <x v="30"/>
    </i>
    <i t="grand">
      <x/>
    </i>
  </rowItems>
  <colFields count="1">
    <field x="-2"/>
  </colFields>
  <colItems count="6">
    <i>
      <x/>
    </i>
    <i i="1">
      <x v="1"/>
    </i>
    <i i="2">
      <x v="2"/>
    </i>
    <i i="3">
      <x v="3"/>
    </i>
    <i i="4">
      <x v="4"/>
    </i>
    <i i="5">
      <x v="5"/>
    </i>
  </colItems>
  <dataFields count="6">
    <dataField name=" OEE %" fld="34" baseField="1" baseItem="4" numFmtId="166"/>
    <dataField name=" Uptime %" fld="35" baseField="2" baseItem="12" numFmtId="166"/>
    <dataField name=" Target OEE" fld="4" baseField="1" baseItem="4" numFmtId="166"/>
    <dataField name=" Output" fld="29" baseField="1" baseItem="8" numFmtId="3"/>
    <dataField name=" Technical Loss %" fld="36" baseField="1" baseItem="10" numFmtId="166"/>
    <dataField name=" Non-Technical Loss %" fld="37" baseField="1" baseItem="10" numFmtId="166"/>
  </dataFields>
  <chartFormats count="1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3"/>
          </reference>
        </references>
      </pivotArea>
    </chartFormat>
    <chartFormat chart="20" format="9"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 chart="20" format="11" series="1">
      <pivotArea type="data" outline="0" fieldPosition="0">
        <references count="1">
          <reference field="4294967294" count="1" selected="0">
            <x v="2"/>
          </reference>
        </references>
      </pivotArea>
    </chartFormat>
    <chartFormat chart="20" format="13" series="1">
      <pivotArea type="data" outline="0" fieldPosition="0">
        <references count="1">
          <reference field="4294967294" count="1" selected="0">
            <x v="3"/>
          </reference>
        </references>
      </pivotArea>
    </chartFormat>
    <chartFormat chart="21" format="14" series="1">
      <pivotArea type="data" outline="0" fieldPosition="0">
        <references count="1">
          <reference field="4294967294" count="1" selected="0">
            <x v="0"/>
          </reference>
        </references>
      </pivotArea>
    </chartFormat>
    <chartFormat chart="21" format="15" series="1">
      <pivotArea type="data" outline="0" fieldPosition="0">
        <references count="1">
          <reference field="4294967294" count="1" selected="0">
            <x v="1"/>
          </reference>
        </references>
      </pivotArea>
    </chartFormat>
    <chartFormat chart="21" format="16" series="1">
      <pivotArea type="data" outline="0" fieldPosition="0">
        <references count="1">
          <reference field="4294967294" count="1" selected="0">
            <x v="2"/>
          </reference>
        </references>
      </pivotArea>
    </chartFormat>
    <chartFormat chart="21" format="18" series="1">
      <pivotArea type="data" outline="0" fieldPosition="0">
        <references count="1">
          <reference field="4294967294" count="1" selected="0">
            <x v="3"/>
          </reference>
        </references>
      </pivotArea>
    </chartFormat>
    <chartFormat chart="22" format="9"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1"/>
          </reference>
        </references>
      </pivotArea>
    </chartFormat>
    <chartFormat chart="22" format="11" series="1">
      <pivotArea type="data" outline="0" fieldPosition="0">
        <references count="1">
          <reference field="4294967294" count="1" selected="0">
            <x v="2"/>
          </reference>
        </references>
      </pivotArea>
    </chartFormat>
    <chartFormat chart="22" format="13" series="1">
      <pivotArea type="data" outline="0" fieldPosition="0">
        <references count="1">
          <reference field="4294967294" count="1" selected="0">
            <x v="3"/>
          </reference>
        </references>
      </pivotArea>
    </chartFormat>
    <chartFormat chart="22" format="16" series="1">
      <pivotArea type="data" outline="0" fieldPosition="0">
        <references count="1">
          <reference field="4294967294" count="1" selected="0">
            <x v="4"/>
          </reference>
        </references>
      </pivotArea>
    </chartFormat>
    <chartFormat chart="22" format="17" series="1">
      <pivotArea type="data" outline="0" fieldPosition="0">
        <references count="1">
          <reference field="4294967294"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4CC58D-8F9E-4967-B79D-63D9FF023B8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7">
  <location ref="A58:M62" firstHeaderRow="0" firstDataRow="1" firstDataCol="1"/>
  <pivotFields count="55">
    <pivotField showAll="0"/>
    <pivotField numFmtId="22" showAll="0">
      <items count="32">
        <item x="10"/>
        <item x="7"/>
        <item x="19"/>
        <item x="0"/>
        <item x="22"/>
        <item x="16"/>
        <item x="13"/>
        <item x="3"/>
        <item x="30"/>
        <item x="27"/>
        <item x="25"/>
        <item x="5"/>
        <item x="11"/>
        <item x="8"/>
        <item x="20"/>
        <item x="1"/>
        <item x="23"/>
        <item x="17"/>
        <item x="4"/>
        <item x="14"/>
        <item x="28"/>
        <item x="29"/>
        <item x="26"/>
        <item x="6"/>
        <item x="12"/>
        <item x="9"/>
        <item x="21"/>
        <item x="2"/>
        <item x="18"/>
        <item x="24"/>
        <item x="15"/>
        <item t="default"/>
      </items>
    </pivotField>
    <pivotField showAll="0"/>
    <pivotField axis="axisRow" showAll="0">
      <items count="65">
        <item h="1" x="47"/>
        <item h="1" x="48"/>
        <item h="1" x="53"/>
        <item h="1" x="32"/>
        <item h="1" x="49"/>
        <item h="1" x="50"/>
        <item h="1" x="51"/>
        <item h="1" x="52"/>
        <item h="1" x="34"/>
        <item h="1" x="24"/>
        <item h="1" x="25"/>
        <item h="1" x="27"/>
        <item h="1" x="7"/>
        <item h="1" x="8"/>
        <item h="1" x="9"/>
        <item h="1" x="10"/>
        <item h="1" x="15"/>
        <item h="1" x="16"/>
        <item h="1" x="17"/>
        <item h="1" x="54"/>
        <item h="1" x="60"/>
        <item h="1" x="61"/>
        <item h="1" x="14"/>
        <item h="1" x="63"/>
        <item h="1" x="57"/>
        <item h="1" x="55"/>
        <item h="1" x="56"/>
        <item h="1" x="58"/>
        <item h="1" x="59"/>
        <item h="1" x="0"/>
        <item h="1" x="1"/>
        <item h="1" x="21"/>
        <item h="1" x="22"/>
        <item h="1" x="23"/>
        <item h="1" x="29"/>
        <item h="1" x="30"/>
        <item h="1" x="62"/>
        <item h="1" x="11"/>
        <item h="1" x="33"/>
        <item h="1" x="46"/>
        <item h="1" x="13"/>
        <item h="1" x="44"/>
        <item x="45"/>
        <item h="1" x="5"/>
        <item h="1" x="6"/>
        <item x="12"/>
        <item h="1" x="2"/>
        <item h="1" x="3"/>
        <item h="1" x="4"/>
        <item h="1" x="41"/>
        <item h="1" x="42"/>
        <item h="1" x="43"/>
        <item h="1" x="18"/>
        <item h="1" x="20"/>
        <item h="1" x="26"/>
        <item h="1" x="31"/>
        <item h="1" x="28"/>
        <item h="1" x="19"/>
        <item h="1" x="36"/>
        <item h="1" x="35"/>
        <item h="1" x="40"/>
        <item h="1" x="38"/>
        <item x="39"/>
        <item h="1" x="37"/>
        <item t="default"/>
      </items>
    </pivotField>
    <pivotField showAll="0"/>
    <pivotField showAll="0"/>
    <pivotField dataField="1" showAll="0"/>
    <pivotField showAll="0"/>
    <pivotField showAll="0"/>
    <pivotField showAll="0"/>
    <pivotField showAll="0"/>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v="42"/>
    </i>
    <i>
      <x v="45"/>
    </i>
    <i>
      <x v="62"/>
    </i>
    <i t="grand">
      <x/>
    </i>
  </rowItems>
  <colFields count="1">
    <field x="-2"/>
  </colFields>
  <colItems count="12">
    <i>
      <x/>
    </i>
    <i i="1">
      <x v="1"/>
    </i>
    <i i="2">
      <x v="2"/>
    </i>
    <i i="3">
      <x v="3"/>
    </i>
    <i i="4">
      <x v="4"/>
    </i>
    <i i="5">
      <x v="5"/>
    </i>
    <i i="6">
      <x v="6"/>
    </i>
    <i i="7">
      <x v="7"/>
    </i>
    <i i="8">
      <x v="8"/>
    </i>
    <i i="9">
      <x v="9"/>
    </i>
    <i i="10">
      <x v="10"/>
    </i>
    <i i="11">
      <x v="11"/>
    </i>
  </colItems>
  <dataFields count="12">
    <dataField name=" Avail Hours" fld="6" baseField="2" baseItem="0"/>
    <dataField name=" Uptime" fld="40" baseField="2" baseItem="0"/>
    <dataField name=" Technical Loss" fld="41" baseField="2" baseItem="0"/>
    <dataField name=" Non-Technical Loss" fld="42" baseField="2" baseItem="0"/>
    <dataField name=" Untagged" fld="43" baseField="0" baseItem="0"/>
    <dataField name=" Material Replenish" fld="11" baseField="0" baseItem="0"/>
    <dataField name=" Wait for Support" fld="14" baseField="0" baseItem="0"/>
    <dataField name=" Changeover" fld="15" baseField="0" baseItem="0"/>
    <dataField name=" Planned Loss" fld="32" baseField="0" baseItem="0"/>
    <dataField name=" PM &amp; Protocol Hrs" fld="33" baseField="0" baseItem="0"/>
    <dataField name=" TEEP %" fld="35" baseField="3" baseItem="0" numFmtId="166"/>
    <dataField name=" OEE %" fld="34" baseField="3" baseItem="0" numFmtId="166"/>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pivotArea type="data" outline="0" fieldPosition="0">
        <references count="2">
          <reference field="4294967294" count="1" selected="0">
            <x v="10"/>
          </reference>
          <reference field="3" count="1" selected="0">
            <x v="51"/>
          </reference>
        </references>
      </pivotArea>
    </chartFormat>
    <chartFormat chart="0" format="12" series="1">
      <pivotArea type="data" outline="0" fieldPosition="0">
        <references count="1">
          <reference field="4294967294" count="1" selected="0">
            <x v="11"/>
          </reference>
        </references>
      </pivotArea>
    </chartFormat>
  </chartFormats>
  <pivotTableStyleInfo name="PivotStyleMedium9" showRowHeaders="1" showColHeaders="1" showRowStripes="0" showColStripes="0" showLastColumn="1"/>
  <filters count="1">
    <filter fld="1" type="dateBetween" evalOrder="-1" id="7" name="Date">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9AE9F9-7EBB-45B3-9ADE-23E36C14551B}" name="PivotTable4"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3:B13" firstHeaderRow="1" firstDataRow="2" firstDataCol="1"/>
  <pivotFields count="55">
    <pivotField showAll="0"/>
    <pivotField numFmtId="22" showAll="0">
      <items count="32">
        <item h="1" x="10"/>
        <item h="1" x="7"/>
        <item h="1" x="19"/>
        <item h="1" x="0"/>
        <item h="1" x="22"/>
        <item h="1" x="16"/>
        <item h="1" x="13"/>
        <item h="1" x="3"/>
        <item h="1" x="30"/>
        <item h="1" x="27"/>
        <item h="1" x="25"/>
        <item h="1" x="5"/>
        <item h="1" x="11"/>
        <item h="1" x="8"/>
        <item h="1" x="20"/>
        <item h="1" x="1"/>
        <item h="1" x="23"/>
        <item h="1" x="17"/>
        <item h="1" x="14"/>
        <item h="1" x="4"/>
        <item h="1" x="29"/>
        <item h="1" x="28"/>
        <item h="1" x="26"/>
        <item h="1" x="6"/>
        <item x="12"/>
        <item h="1" x="9"/>
        <item h="1" x="21"/>
        <item h="1" x="2"/>
        <item h="1" x="18"/>
        <item h="1" x="24"/>
        <item h="1" x="15"/>
        <item t="default"/>
      </items>
    </pivotField>
    <pivotField showAll="0"/>
    <pivotField axis="axisCol" showAll="0">
      <items count="65">
        <item h="1" x="47"/>
        <item h="1" x="48"/>
        <item h="1" x="53"/>
        <item h="1" x="32"/>
        <item h="1" x="36"/>
        <item h="1" x="49"/>
        <item h="1" x="50"/>
        <item h="1" x="51"/>
        <item h="1" x="52"/>
        <item h="1" x="34"/>
        <item h="1" x="24"/>
        <item h="1" x="25"/>
        <item h="1" x="27"/>
        <item h="1" x="7"/>
        <item h="1" x="8"/>
        <item h="1" x="9"/>
        <item h="1" x="10"/>
        <item h="1" x="15"/>
        <item h="1" x="16"/>
        <item h="1" x="17"/>
        <item h="1" x="54"/>
        <item h="1" x="60"/>
        <item h="1" x="61"/>
        <item h="1" x="14"/>
        <item h="1" x="63"/>
        <item h="1" x="57"/>
        <item h="1" x="55"/>
        <item h="1" x="56"/>
        <item h="1" x="58"/>
        <item h="1" x="59"/>
        <item h="1" x="0"/>
        <item h="1" x="1"/>
        <item h="1" x="21"/>
        <item h="1" x="22"/>
        <item h="1" x="23"/>
        <item h="1" x="29"/>
        <item h="1" x="30"/>
        <item h="1" x="40"/>
        <item h="1" x="62"/>
        <item h="1" x="11"/>
        <item h="1" x="35"/>
        <item h="1" x="33"/>
        <item h="1" x="46"/>
        <item h="1" x="13"/>
        <item h="1" x="19"/>
        <item h="1" x="44"/>
        <item h="1" x="45"/>
        <item h="1" x="5"/>
        <item h="1" x="6"/>
        <item h="1" x="12"/>
        <item h="1" x="2"/>
        <item x="3"/>
        <item h="1" x="4"/>
        <item h="1" x="41"/>
        <item h="1" x="42"/>
        <item h="1" x="43"/>
        <item h="1" x="18"/>
        <item h="1" x="20"/>
        <item h="1" x="26"/>
        <item h="1" x="31"/>
        <item h="1" x="28"/>
        <item h="1" x="38"/>
        <item h="1" x="39"/>
        <item h="1" x="37"/>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5">
        <item x="1"/>
        <item x="2"/>
        <item x="3"/>
        <item x="0"/>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9">
    <i>
      <x/>
    </i>
    <i i="1">
      <x v="1"/>
    </i>
    <i i="2">
      <x v="2"/>
    </i>
    <i i="3">
      <x v="3"/>
    </i>
    <i i="4">
      <x v="4"/>
    </i>
    <i i="5">
      <x v="5"/>
    </i>
    <i i="6">
      <x v="6"/>
    </i>
    <i i="7">
      <x v="7"/>
    </i>
    <i i="8">
      <x v="8"/>
    </i>
  </rowItems>
  <colFields count="1">
    <field x="3"/>
  </colFields>
  <colItems count="1">
    <i>
      <x v="51"/>
    </i>
  </colItems>
  <dataFields count="9">
    <dataField name="Sum of Uptime" fld="40" baseField="0" baseItem="0"/>
    <dataField name="Sum of Technical Loss" fld="41" baseField="0" baseItem="0"/>
    <dataField name="Sum of Non-Technical Loss" fld="42" baseField="0" baseItem="0"/>
    <dataField name="Sum of Untagged" fld="43" baseField="0" baseItem="0"/>
    <dataField name="Sum of Material Replenish" fld="11" baseField="0" baseItem="0"/>
    <dataField name="Sum of Wait for Support" fld="14" baseField="0" baseItem="0"/>
    <dataField name="Sum of Changeover" fld="15" baseField="0" baseItem="0"/>
    <dataField name="Sum of Planned Loss" fld="32" baseField="0" baseItem="0"/>
    <dataField name="Sum of PM &amp; Protocol Hrs" fld="33" baseField="0" baseItem="0"/>
  </dataFields>
  <chartFormats count="15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5"/>
          </reference>
        </references>
      </pivotArea>
    </chartFormat>
    <chartFormat chart="0" format="5" series="1">
      <pivotArea type="data" outline="0" fieldPosition="0">
        <references count="1">
          <reference field="4294967294" count="1" selected="0">
            <x v="6"/>
          </reference>
        </references>
      </pivotArea>
    </chartFormat>
    <chartFormat chart="0" format="6"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6"/>
          </reference>
        </references>
      </pivotArea>
    </chartFormat>
    <chartFormat chart="2" format="7" series="1">
      <pivotArea type="data" outline="0" fieldPosition="0">
        <references count="1">
          <reference field="4294967294" count="1" selected="0">
            <x v="7"/>
          </reference>
        </references>
      </pivotArea>
    </chartFormat>
    <chartFormat chart="2" format="8" series="1">
      <pivotArea type="data" outline="0" fieldPosition="0">
        <references count="1">
          <reference field="4294967294" count="1" selected="0">
            <x v="8"/>
          </reference>
        </references>
      </pivotArea>
    </chartFormat>
    <chartFormat chart="2" format="9" series="1">
      <pivotArea type="data" outline="0" fieldPosition="0">
        <references count="2">
          <reference field="4294967294" count="1" selected="0">
            <x v="0"/>
          </reference>
          <reference field="3" count="1" selected="0">
            <x v="29"/>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1">
          <reference field="4294967294" count="1" selected="0">
            <x v="0"/>
          </reference>
        </references>
      </pivotArea>
    </chartFormat>
    <chartFormat chart="14" format="12">
      <pivotArea type="data" outline="0" fieldPosition="0">
        <references count="1">
          <reference field="4294967294" count="1" selected="0">
            <x v="1"/>
          </reference>
        </references>
      </pivotArea>
    </chartFormat>
    <chartFormat chart="14" format="13">
      <pivotArea type="data" outline="0" fieldPosition="0">
        <references count="1">
          <reference field="4294967294" count="1" selected="0">
            <x v="2"/>
          </reference>
        </references>
      </pivotArea>
    </chartFormat>
    <chartFormat chart="14" format="14">
      <pivotArea type="data" outline="0" fieldPosition="0">
        <references count="1">
          <reference field="4294967294" count="1" selected="0">
            <x v="3"/>
          </reference>
        </references>
      </pivotArea>
    </chartFormat>
    <chartFormat chart="14" format="15">
      <pivotArea type="data" outline="0" fieldPosition="0">
        <references count="1">
          <reference field="4294967294" count="1" selected="0">
            <x v="4"/>
          </reference>
        </references>
      </pivotArea>
    </chartFormat>
    <chartFormat chart="14" format="16">
      <pivotArea type="data" outline="0" fieldPosition="0">
        <references count="1">
          <reference field="4294967294" count="1" selected="0">
            <x v="5"/>
          </reference>
        </references>
      </pivotArea>
    </chartFormat>
    <chartFormat chart="14" format="17">
      <pivotArea type="data" outline="0" fieldPosition="0">
        <references count="1">
          <reference field="4294967294" count="1" selected="0">
            <x v="6"/>
          </reference>
        </references>
      </pivotArea>
    </chartFormat>
    <chartFormat chart="14" format="18">
      <pivotArea type="data" outline="0" fieldPosition="0">
        <references count="1">
          <reference field="4294967294" count="1" selected="0">
            <x v="7"/>
          </reference>
        </references>
      </pivotArea>
    </chartFormat>
    <chartFormat chart="14" format="19">
      <pivotArea type="data" outline="0" fieldPosition="0">
        <references count="1">
          <reference field="4294967294" count="1" selected="0">
            <x v="8"/>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1">
          <reference field="4294967294" count="1" selected="0">
            <x v="0"/>
          </reference>
        </references>
      </pivotArea>
    </chartFormat>
    <chartFormat chart="15" format="22">
      <pivotArea type="data" outline="0" fieldPosition="0">
        <references count="1">
          <reference field="4294967294" count="1" selected="0">
            <x v="1"/>
          </reference>
        </references>
      </pivotArea>
    </chartFormat>
    <chartFormat chart="15" format="23">
      <pivotArea type="data" outline="0" fieldPosition="0">
        <references count="1">
          <reference field="4294967294" count="1" selected="0">
            <x v="2"/>
          </reference>
        </references>
      </pivotArea>
    </chartFormat>
    <chartFormat chart="15" format="24">
      <pivotArea type="data" outline="0" fieldPosition="0">
        <references count="1">
          <reference field="4294967294" count="1" selected="0">
            <x v="3"/>
          </reference>
        </references>
      </pivotArea>
    </chartFormat>
    <chartFormat chart="15" format="25">
      <pivotArea type="data" outline="0" fieldPosition="0">
        <references count="1">
          <reference field="4294967294" count="1" selected="0">
            <x v="4"/>
          </reference>
        </references>
      </pivotArea>
    </chartFormat>
    <chartFormat chart="15" format="26">
      <pivotArea type="data" outline="0" fieldPosition="0">
        <references count="1">
          <reference field="4294967294" count="1" selected="0">
            <x v="5"/>
          </reference>
        </references>
      </pivotArea>
    </chartFormat>
    <chartFormat chart="15" format="27">
      <pivotArea type="data" outline="0" fieldPosition="0">
        <references count="1">
          <reference field="4294967294" count="1" selected="0">
            <x v="6"/>
          </reference>
        </references>
      </pivotArea>
    </chartFormat>
    <chartFormat chart="15" format="28">
      <pivotArea type="data" outline="0" fieldPosition="0">
        <references count="1">
          <reference field="4294967294" count="1" selected="0">
            <x v="7"/>
          </reference>
        </references>
      </pivotArea>
    </chartFormat>
    <chartFormat chart="15" format="29">
      <pivotArea type="data" outline="0" fieldPosition="0">
        <references count="1">
          <reference field="4294967294" count="1" selected="0">
            <x v="8"/>
          </reference>
        </references>
      </pivotArea>
    </chartFormat>
    <chartFormat chart="2" format="10">
      <pivotArea type="data" outline="0" fieldPosition="0">
        <references count="1">
          <reference field="4294967294" count="1" selected="0">
            <x v="0"/>
          </reference>
        </references>
      </pivotArea>
    </chartFormat>
    <chartFormat chart="2" format="11">
      <pivotArea type="data" outline="0" fieldPosition="0">
        <references count="1">
          <reference field="4294967294" count="1" selected="0">
            <x v="1"/>
          </reference>
        </references>
      </pivotArea>
    </chartFormat>
    <chartFormat chart="2" format="12">
      <pivotArea type="data" outline="0" fieldPosition="0">
        <references count="1">
          <reference field="4294967294" count="1" selected="0">
            <x v="2"/>
          </reference>
        </references>
      </pivotArea>
    </chartFormat>
    <chartFormat chart="2" format="13">
      <pivotArea type="data" outline="0" fieldPosition="0">
        <references count="1">
          <reference field="4294967294" count="1" selected="0">
            <x v="3"/>
          </reference>
        </references>
      </pivotArea>
    </chartFormat>
    <chartFormat chart="2" format="14">
      <pivotArea type="data" outline="0" fieldPosition="0">
        <references count="1">
          <reference field="4294967294" count="1" selected="0">
            <x v="4"/>
          </reference>
        </references>
      </pivotArea>
    </chartFormat>
    <chartFormat chart="2" format="15">
      <pivotArea type="data" outline="0" fieldPosition="0">
        <references count="1">
          <reference field="4294967294" count="1" selected="0">
            <x v="5"/>
          </reference>
        </references>
      </pivotArea>
    </chartFormat>
    <chartFormat chart="2" format="16">
      <pivotArea type="data" outline="0" fieldPosition="0">
        <references count="1">
          <reference field="4294967294" count="1" selected="0">
            <x v="6"/>
          </reference>
        </references>
      </pivotArea>
    </chartFormat>
    <chartFormat chart="2" format="17">
      <pivotArea type="data" outline="0" fieldPosition="0">
        <references count="1">
          <reference field="4294967294" count="1" selected="0">
            <x v="7"/>
          </reference>
        </references>
      </pivotArea>
    </chartFormat>
    <chartFormat chart="2" format="18">
      <pivotArea type="data" outline="0" fieldPosition="0">
        <references count="1">
          <reference field="4294967294" count="1" selected="0">
            <x v="8"/>
          </reference>
        </references>
      </pivotArea>
    </chartFormat>
    <chartFormat chart="28" format="19" series="1">
      <pivotArea type="data" outline="0" fieldPosition="0">
        <references count="1">
          <reference field="4294967294" count="1" selected="0">
            <x v="0"/>
          </reference>
        </references>
      </pivotArea>
    </chartFormat>
    <chartFormat chart="28" format="20">
      <pivotArea type="data" outline="0" fieldPosition="0">
        <references count="1">
          <reference field="4294967294" count="1" selected="0">
            <x v="0"/>
          </reference>
        </references>
      </pivotArea>
    </chartFormat>
    <chartFormat chart="28" format="21">
      <pivotArea type="data" outline="0" fieldPosition="0">
        <references count="1">
          <reference field="4294967294" count="1" selected="0">
            <x v="1"/>
          </reference>
        </references>
      </pivotArea>
    </chartFormat>
    <chartFormat chart="28" format="22">
      <pivotArea type="data" outline="0" fieldPosition="0">
        <references count="1">
          <reference field="4294967294" count="1" selected="0">
            <x v="2"/>
          </reference>
        </references>
      </pivotArea>
    </chartFormat>
    <chartFormat chart="28" format="23">
      <pivotArea type="data" outline="0" fieldPosition="0">
        <references count="1">
          <reference field="4294967294" count="1" selected="0">
            <x v="3"/>
          </reference>
        </references>
      </pivotArea>
    </chartFormat>
    <chartFormat chart="28" format="24">
      <pivotArea type="data" outline="0" fieldPosition="0">
        <references count="1">
          <reference field="4294967294" count="1" selected="0">
            <x v="4"/>
          </reference>
        </references>
      </pivotArea>
    </chartFormat>
    <chartFormat chart="28" format="25">
      <pivotArea type="data" outline="0" fieldPosition="0">
        <references count="1">
          <reference field="4294967294" count="1" selected="0">
            <x v="5"/>
          </reference>
        </references>
      </pivotArea>
    </chartFormat>
    <chartFormat chart="28" format="26">
      <pivotArea type="data" outline="0" fieldPosition="0">
        <references count="1">
          <reference field="4294967294" count="1" selected="0">
            <x v="6"/>
          </reference>
        </references>
      </pivotArea>
    </chartFormat>
    <chartFormat chart="28" format="27">
      <pivotArea type="data" outline="0" fieldPosition="0">
        <references count="1">
          <reference field="4294967294" count="1" selected="0">
            <x v="7"/>
          </reference>
        </references>
      </pivotArea>
    </chartFormat>
    <chartFormat chart="28" format="28">
      <pivotArea type="data" outline="0" fieldPosition="0">
        <references count="1">
          <reference field="4294967294" count="1" selected="0">
            <x v="8"/>
          </reference>
        </references>
      </pivotArea>
    </chartFormat>
    <chartFormat chart="32" format="19" series="1">
      <pivotArea type="data" outline="0" fieldPosition="0">
        <references count="1">
          <reference field="4294967294" count="1" selected="0">
            <x v="0"/>
          </reference>
        </references>
      </pivotArea>
    </chartFormat>
    <chartFormat chart="32" format="20">
      <pivotArea type="data" outline="0" fieldPosition="0">
        <references count="1">
          <reference field="4294967294" count="1" selected="0">
            <x v="0"/>
          </reference>
        </references>
      </pivotArea>
    </chartFormat>
    <chartFormat chart="32" format="21">
      <pivotArea type="data" outline="0" fieldPosition="0">
        <references count="1">
          <reference field="4294967294" count="1" selected="0">
            <x v="1"/>
          </reference>
        </references>
      </pivotArea>
    </chartFormat>
    <chartFormat chart="32" format="22">
      <pivotArea type="data" outline="0" fieldPosition="0">
        <references count="1">
          <reference field="4294967294" count="1" selected="0">
            <x v="2"/>
          </reference>
        </references>
      </pivotArea>
    </chartFormat>
    <chartFormat chart="32" format="23">
      <pivotArea type="data" outline="0" fieldPosition="0">
        <references count="1">
          <reference field="4294967294" count="1" selected="0">
            <x v="3"/>
          </reference>
        </references>
      </pivotArea>
    </chartFormat>
    <chartFormat chart="32" format="24">
      <pivotArea type="data" outline="0" fieldPosition="0">
        <references count="1">
          <reference field="4294967294" count="1" selected="0">
            <x v="4"/>
          </reference>
        </references>
      </pivotArea>
    </chartFormat>
    <chartFormat chart="32" format="25">
      <pivotArea type="data" outline="0" fieldPosition="0">
        <references count="1">
          <reference field="4294967294" count="1" selected="0">
            <x v="5"/>
          </reference>
        </references>
      </pivotArea>
    </chartFormat>
    <chartFormat chart="32" format="26">
      <pivotArea type="data" outline="0" fieldPosition="0">
        <references count="1">
          <reference field="4294967294" count="1" selected="0">
            <x v="6"/>
          </reference>
        </references>
      </pivotArea>
    </chartFormat>
    <chartFormat chart="32" format="27">
      <pivotArea type="data" outline="0" fieldPosition="0">
        <references count="1">
          <reference field="4294967294" count="1" selected="0">
            <x v="7"/>
          </reference>
        </references>
      </pivotArea>
    </chartFormat>
    <chartFormat chart="32" format="28">
      <pivotArea type="data" outline="0" fieldPosition="0">
        <references count="1">
          <reference field="4294967294" count="1" selected="0">
            <x v="8"/>
          </reference>
        </references>
      </pivotArea>
    </chartFormat>
    <chartFormat chart="33" format="29" series="1">
      <pivotArea type="data" outline="0" fieldPosition="0">
        <references count="1">
          <reference field="4294967294" count="1" selected="0">
            <x v="0"/>
          </reference>
        </references>
      </pivotArea>
    </chartFormat>
    <chartFormat chart="33" format="30">
      <pivotArea type="data" outline="0" fieldPosition="0">
        <references count="1">
          <reference field="4294967294" count="1" selected="0">
            <x v="0"/>
          </reference>
        </references>
      </pivotArea>
    </chartFormat>
    <chartFormat chart="33" format="31">
      <pivotArea type="data" outline="0" fieldPosition="0">
        <references count="1">
          <reference field="4294967294" count="1" selected="0">
            <x v="1"/>
          </reference>
        </references>
      </pivotArea>
    </chartFormat>
    <chartFormat chart="33" format="32">
      <pivotArea type="data" outline="0" fieldPosition="0">
        <references count="1">
          <reference field="4294967294" count="1" selected="0">
            <x v="2"/>
          </reference>
        </references>
      </pivotArea>
    </chartFormat>
    <chartFormat chart="33" format="33">
      <pivotArea type="data" outline="0" fieldPosition="0">
        <references count="1">
          <reference field="4294967294" count="1" selected="0">
            <x v="3"/>
          </reference>
        </references>
      </pivotArea>
    </chartFormat>
    <chartFormat chart="33" format="34">
      <pivotArea type="data" outline="0" fieldPosition="0">
        <references count="1">
          <reference field="4294967294" count="1" selected="0">
            <x v="4"/>
          </reference>
        </references>
      </pivotArea>
    </chartFormat>
    <chartFormat chart="33" format="35">
      <pivotArea type="data" outline="0" fieldPosition="0">
        <references count="1">
          <reference field="4294967294" count="1" selected="0">
            <x v="5"/>
          </reference>
        </references>
      </pivotArea>
    </chartFormat>
    <chartFormat chart="33" format="36">
      <pivotArea type="data" outline="0" fieldPosition="0">
        <references count="1">
          <reference field="4294967294" count="1" selected="0">
            <x v="6"/>
          </reference>
        </references>
      </pivotArea>
    </chartFormat>
    <chartFormat chart="33" format="37">
      <pivotArea type="data" outline="0" fieldPosition="0">
        <references count="1">
          <reference field="4294967294" count="1" selected="0">
            <x v="7"/>
          </reference>
        </references>
      </pivotArea>
    </chartFormat>
    <chartFormat chart="33" format="38">
      <pivotArea type="data" outline="0" fieldPosition="0">
        <references count="1">
          <reference field="4294967294" count="1" selected="0">
            <x v="8"/>
          </reference>
        </references>
      </pivotArea>
    </chartFormat>
    <chartFormat chart="34" format="19" series="1">
      <pivotArea type="data" outline="0" fieldPosition="0">
        <references count="1">
          <reference field="4294967294" count="1" selected="0">
            <x v="0"/>
          </reference>
        </references>
      </pivotArea>
    </chartFormat>
    <chartFormat chart="34" format="20">
      <pivotArea type="data" outline="0" fieldPosition="0">
        <references count="1">
          <reference field="4294967294" count="1" selected="0">
            <x v="0"/>
          </reference>
        </references>
      </pivotArea>
    </chartFormat>
    <chartFormat chart="34" format="21">
      <pivotArea type="data" outline="0" fieldPosition="0">
        <references count="1">
          <reference field="4294967294" count="1" selected="0">
            <x v="1"/>
          </reference>
        </references>
      </pivotArea>
    </chartFormat>
    <chartFormat chart="34" format="22">
      <pivotArea type="data" outline="0" fieldPosition="0">
        <references count="1">
          <reference field="4294967294" count="1" selected="0">
            <x v="2"/>
          </reference>
        </references>
      </pivotArea>
    </chartFormat>
    <chartFormat chart="34" format="23">
      <pivotArea type="data" outline="0" fieldPosition="0">
        <references count="1">
          <reference field="4294967294" count="1" selected="0">
            <x v="3"/>
          </reference>
        </references>
      </pivotArea>
    </chartFormat>
    <chartFormat chart="34" format="24">
      <pivotArea type="data" outline="0" fieldPosition="0">
        <references count="1">
          <reference field="4294967294" count="1" selected="0">
            <x v="4"/>
          </reference>
        </references>
      </pivotArea>
    </chartFormat>
    <chartFormat chart="34" format="25">
      <pivotArea type="data" outline="0" fieldPosition="0">
        <references count="1">
          <reference field="4294967294" count="1" selected="0">
            <x v="5"/>
          </reference>
        </references>
      </pivotArea>
    </chartFormat>
    <chartFormat chart="34" format="26">
      <pivotArea type="data" outline="0" fieldPosition="0">
        <references count="1">
          <reference field="4294967294" count="1" selected="0">
            <x v="6"/>
          </reference>
        </references>
      </pivotArea>
    </chartFormat>
    <chartFormat chart="34" format="27">
      <pivotArea type="data" outline="0" fieldPosition="0">
        <references count="1">
          <reference field="4294967294" count="1" selected="0">
            <x v="7"/>
          </reference>
        </references>
      </pivotArea>
    </chartFormat>
    <chartFormat chart="34" format="28">
      <pivotArea type="data" outline="0" fieldPosition="0">
        <references count="1">
          <reference field="4294967294" count="1" selected="0">
            <x v="8"/>
          </reference>
        </references>
      </pivotArea>
    </chartFormat>
    <chartFormat chart="35" format="29" series="1">
      <pivotArea type="data" outline="0" fieldPosition="0">
        <references count="1">
          <reference field="4294967294" count="1" selected="0">
            <x v="0"/>
          </reference>
        </references>
      </pivotArea>
    </chartFormat>
    <chartFormat chart="35" format="30">
      <pivotArea type="data" outline="0" fieldPosition="0">
        <references count="1">
          <reference field="4294967294" count="1" selected="0">
            <x v="0"/>
          </reference>
        </references>
      </pivotArea>
    </chartFormat>
    <chartFormat chart="35" format="31">
      <pivotArea type="data" outline="0" fieldPosition="0">
        <references count="1">
          <reference field="4294967294" count="1" selected="0">
            <x v="1"/>
          </reference>
        </references>
      </pivotArea>
    </chartFormat>
    <chartFormat chart="35" format="32">
      <pivotArea type="data" outline="0" fieldPosition="0">
        <references count="1">
          <reference field="4294967294" count="1" selected="0">
            <x v="2"/>
          </reference>
        </references>
      </pivotArea>
    </chartFormat>
    <chartFormat chart="35" format="33">
      <pivotArea type="data" outline="0" fieldPosition="0">
        <references count="1">
          <reference field="4294967294" count="1" selected="0">
            <x v="3"/>
          </reference>
        </references>
      </pivotArea>
    </chartFormat>
    <chartFormat chart="35" format="34">
      <pivotArea type="data" outline="0" fieldPosition="0">
        <references count="1">
          <reference field="4294967294" count="1" selected="0">
            <x v="4"/>
          </reference>
        </references>
      </pivotArea>
    </chartFormat>
    <chartFormat chart="35" format="35">
      <pivotArea type="data" outline="0" fieldPosition="0">
        <references count="1">
          <reference field="4294967294" count="1" selected="0">
            <x v="5"/>
          </reference>
        </references>
      </pivotArea>
    </chartFormat>
    <chartFormat chart="35" format="36">
      <pivotArea type="data" outline="0" fieldPosition="0">
        <references count="1">
          <reference field="4294967294" count="1" selected="0">
            <x v="6"/>
          </reference>
        </references>
      </pivotArea>
    </chartFormat>
    <chartFormat chart="35" format="37">
      <pivotArea type="data" outline="0" fieldPosition="0">
        <references count="1">
          <reference field="4294967294" count="1" selected="0">
            <x v="7"/>
          </reference>
        </references>
      </pivotArea>
    </chartFormat>
    <chartFormat chart="35" format="38">
      <pivotArea type="data" outline="0" fieldPosition="0">
        <references count="1">
          <reference field="4294967294" count="1" selected="0">
            <x v="8"/>
          </reference>
        </references>
      </pivotArea>
    </chartFormat>
    <chartFormat chart="36" format="19" series="1">
      <pivotArea type="data" outline="0" fieldPosition="0">
        <references count="1">
          <reference field="4294967294" count="1" selected="0">
            <x v="0"/>
          </reference>
        </references>
      </pivotArea>
    </chartFormat>
    <chartFormat chart="36" format="20">
      <pivotArea type="data" outline="0" fieldPosition="0">
        <references count="1">
          <reference field="4294967294" count="1" selected="0">
            <x v="0"/>
          </reference>
        </references>
      </pivotArea>
    </chartFormat>
    <chartFormat chart="36" format="21">
      <pivotArea type="data" outline="0" fieldPosition="0">
        <references count="1">
          <reference field="4294967294" count="1" selected="0">
            <x v="1"/>
          </reference>
        </references>
      </pivotArea>
    </chartFormat>
    <chartFormat chart="36" format="22">
      <pivotArea type="data" outline="0" fieldPosition="0">
        <references count="1">
          <reference field="4294967294" count="1" selected="0">
            <x v="2"/>
          </reference>
        </references>
      </pivotArea>
    </chartFormat>
    <chartFormat chart="36" format="23">
      <pivotArea type="data" outline="0" fieldPosition="0">
        <references count="1">
          <reference field="4294967294" count="1" selected="0">
            <x v="3"/>
          </reference>
        </references>
      </pivotArea>
    </chartFormat>
    <chartFormat chart="36" format="24">
      <pivotArea type="data" outline="0" fieldPosition="0">
        <references count="1">
          <reference field="4294967294" count="1" selected="0">
            <x v="4"/>
          </reference>
        </references>
      </pivotArea>
    </chartFormat>
    <chartFormat chart="36" format="25">
      <pivotArea type="data" outline="0" fieldPosition="0">
        <references count="1">
          <reference field="4294967294" count="1" selected="0">
            <x v="5"/>
          </reference>
        </references>
      </pivotArea>
    </chartFormat>
    <chartFormat chart="36" format="26">
      <pivotArea type="data" outline="0" fieldPosition="0">
        <references count="1">
          <reference field="4294967294" count="1" selected="0">
            <x v="6"/>
          </reference>
        </references>
      </pivotArea>
    </chartFormat>
    <chartFormat chart="36" format="27">
      <pivotArea type="data" outline="0" fieldPosition="0">
        <references count="1">
          <reference field="4294967294" count="1" selected="0">
            <x v="7"/>
          </reference>
        </references>
      </pivotArea>
    </chartFormat>
    <chartFormat chart="36" format="28">
      <pivotArea type="data" outline="0" fieldPosition="0">
        <references count="1">
          <reference field="4294967294" count="1" selected="0">
            <x v="8"/>
          </reference>
        </references>
      </pivotArea>
    </chartFormat>
    <chartFormat chart="37" format="29" series="1">
      <pivotArea type="data" outline="0" fieldPosition="0">
        <references count="1">
          <reference field="4294967294" count="1" selected="0">
            <x v="0"/>
          </reference>
        </references>
      </pivotArea>
    </chartFormat>
    <chartFormat chart="37" format="30">
      <pivotArea type="data" outline="0" fieldPosition="0">
        <references count="1">
          <reference field="4294967294" count="1" selected="0">
            <x v="0"/>
          </reference>
        </references>
      </pivotArea>
    </chartFormat>
    <chartFormat chart="37" format="31">
      <pivotArea type="data" outline="0" fieldPosition="0">
        <references count="1">
          <reference field="4294967294" count="1" selected="0">
            <x v="1"/>
          </reference>
        </references>
      </pivotArea>
    </chartFormat>
    <chartFormat chart="37" format="32">
      <pivotArea type="data" outline="0" fieldPosition="0">
        <references count="1">
          <reference field="4294967294" count="1" selected="0">
            <x v="2"/>
          </reference>
        </references>
      </pivotArea>
    </chartFormat>
    <chartFormat chart="37" format="33">
      <pivotArea type="data" outline="0" fieldPosition="0">
        <references count="1">
          <reference field="4294967294" count="1" selected="0">
            <x v="3"/>
          </reference>
        </references>
      </pivotArea>
    </chartFormat>
    <chartFormat chart="37" format="34">
      <pivotArea type="data" outline="0" fieldPosition="0">
        <references count="1">
          <reference field="4294967294" count="1" selected="0">
            <x v="4"/>
          </reference>
        </references>
      </pivotArea>
    </chartFormat>
    <chartFormat chart="37" format="35">
      <pivotArea type="data" outline="0" fieldPosition="0">
        <references count="1">
          <reference field="4294967294" count="1" selected="0">
            <x v="5"/>
          </reference>
        </references>
      </pivotArea>
    </chartFormat>
    <chartFormat chart="37" format="36">
      <pivotArea type="data" outline="0" fieldPosition="0">
        <references count="1">
          <reference field="4294967294" count="1" selected="0">
            <x v="6"/>
          </reference>
        </references>
      </pivotArea>
    </chartFormat>
    <chartFormat chart="37" format="37">
      <pivotArea type="data" outline="0" fieldPosition="0">
        <references count="1">
          <reference field="4294967294" count="1" selected="0">
            <x v="7"/>
          </reference>
        </references>
      </pivotArea>
    </chartFormat>
    <chartFormat chart="37" format="38">
      <pivotArea type="data" outline="0" fieldPosition="0">
        <references count="1">
          <reference field="4294967294" count="1" selected="0">
            <x v="8"/>
          </reference>
        </references>
      </pivotArea>
    </chartFormat>
    <chartFormat chart="38" format="19" series="1">
      <pivotArea type="data" outline="0" fieldPosition="0">
        <references count="1">
          <reference field="4294967294" count="1" selected="0">
            <x v="0"/>
          </reference>
        </references>
      </pivotArea>
    </chartFormat>
    <chartFormat chart="38" format="20">
      <pivotArea type="data" outline="0" fieldPosition="0">
        <references count="1">
          <reference field="4294967294" count="1" selected="0">
            <x v="0"/>
          </reference>
        </references>
      </pivotArea>
    </chartFormat>
    <chartFormat chart="38" format="21">
      <pivotArea type="data" outline="0" fieldPosition="0">
        <references count="1">
          <reference field="4294967294" count="1" selected="0">
            <x v="1"/>
          </reference>
        </references>
      </pivotArea>
    </chartFormat>
    <chartFormat chart="38" format="22">
      <pivotArea type="data" outline="0" fieldPosition="0">
        <references count="1">
          <reference field="4294967294" count="1" selected="0">
            <x v="2"/>
          </reference>
        </references>
      </pivotArea>
    </chartFormat>
    <chartFormat chart="38" format="23">
      <pivotArea type="data" outline="0" fieldPosition="0">
        <references count="1">
          <reference field="4294967294" count="1" selected="0">
            <x v="3"/>
          </reference>
        </references>
      </pivotArea>
    </chartFormat>
    <chartFormat chart="38" format="24">
      <pivotArea type="data" outline="0" fieldPosition="0">
        <references count="1">
          <reference field="4294967294" count="1" selected="0">
            <x v="4"/>
          </reference>
        </references>
      </pivotArea>
    </chartFormat>
    <chartFormat chart="38" format="25">
      <pivotArea type="data" outline="0" fieldPosition="0">
        <references count="1">
          <reference field="4294967294" count="1" selected="0">
            <x v="5"/>
          </reference>
        </references>
      </pivotArea>
    </chartFormat>
    <chartFormat chart="38" format="26">
      <pivotArea type="data" outline="0" fieldPosition="0">
        <references count="1">
          <reference field="4294967294" count="1" selected="0">
            <x v="6"/>
          </reference>
        </references>
      </pivotArea>
    </chartFormat>
    <chartFormat chart="38" format="27">
      <pivotArea type="data" outline="0" fieldPosition="0">
        <references count="1">
          <reference field="4294967294" count="1" selected="0">
            <x v="7"/>
          </reference>
        </references>
      </pivotArea>
    </chartFormat>
    <chartFormat chart="38" format="28">
      <pivotArea type="data" outline="0" fieldPosition="0">
        <references count="1">
          <reference field="4294967294" count="1" selected="0">
            <x v="8"/>
          </reference>
        </references>
      </pivotArea>
    </chartFormat>
    <chartFormat chart="39" format="29" series="1">
      <pivotArea type="data" outline="0" fieldPosition="0">
        <references count="1">
          <reference field="4294967294" count="1" selected="0">
            <x v="0"/>
          </reference>
        </references>
      </pivotArea>
    </chartFormat>
    <chartFormat chart="39" format="30">
      <pivotArea type="data" outline="0" fieldPosition="0">
        <references count="1">
          <reference field="4294967294" count="1" selected="0">
            <x v="0"/>
          </reference>
        </references>
      </pivotArea>
    </chartFormat>
    <chartFormat chart="39" format="31">
      <pivotArea type="data" outline="0" fieldPosition="0">
        <references count="1">
          <reference field="4294967294" count="1" selected="0">
            <x v="1"/>
          </reference>
        </references>
      </pivotArea>
    </chartFormat>
    <chartFormat chart="39" format="32">
      <pivotArea type="data" outline="0" fieldPosition="0">
        <references count="1">
          <reference field="4294967294" count="1" selected="0">
            <x v="2"/>
          </reference>
        </references>
      </pivotArea>
    </chartFormat>
    <chartFormat chart="39" format="33">
      <pivotArea type="data" outline="0" fieldPosition="0">
        <references count="1">
          <reference field="4294967294" count="1" selected="0">
            <x v="3"/>
          </reference>
        </references>
      </pivotArea>
    </chartFormat>
    <chartFormat chart="39" format="34">
      <pivotArea type="data" outline="0" fieldPosition="0">
        <references count="1">
          <reference field="4294967294" count="1" selected="0">
            <x v="4"/>
          </reference>
        </references>
      </pivotArea>
    </chartFormat>
    <chartFormat chart="39" format="35">
      <pivotArea type="data" outline="0" fieldPosition="0">
        <references count="1">
          <reference field="4294967294" count="1" selected="0">
            <x v="5"/>
          </reference>
        </references>
      </pivotArea>
    </chartFormat>
    <chartFormat chart="39" format="36">
      <pivotArea type="data" outline="0" fieldPosition="0">
        <references count="1">
          <reference field="4294967294" count="1" selected="0">
            <x v="6"/>
          </reference>
        </references>
      </pivotArea>
    </chartFormat>
    <chartFormat chart="39" format="37">
      <pivotArea type="data" outline="0" fieldPosition="0">
        <references count="1">
          <reference field="4294967294" count="1" selected="0">
            <x v="7"/>
          </reference>
        </references>
      </pivotArea>
    </chartFormat>
    <chartFormat chart="39" format="38">
      <pivotArea type="data" outline="0" fieldPosition="0">
        <references count="1">
          <reference field="4294967294" count="1" selected="0">
            <x v="8"/>
          </reference>
        </references>
      </pivotArea>
    </chartFormat>
    <chartFormat chart="40" format="19" series="1">
      <pivotArea type="data" outline="0" fieldPosition="0">
        <references count="1">
          <reference field="4294967294" count="1" selected="0">
            <x v="0"/>
          </reference>
        </references>
      </pivotArea>
    </chartFormat>
    <chartFormat chart="40" format="20">
      <pivotArea type="data" outline="0" fieldPosition="0">
        <references count="1">
          <reference field="4294967294" count="1" selected="0">
            <x v="0"/>
          </reference>
        </references>
      </pivotArea>
    </chartFormat>
    <chartFormat chart="40" format="21">
      <pivotArea type="data" outline="0" fieldPosition="0">
        <references count="1">
          <reference field="4294967294" count="1" selected="0">
            <x v="1"/>
          </reference>
        </references>
      </pivotArea>
    </chartFormat>
    <chartFormat chart="40" format="22">
      <pivotArea type="data" outline="0" fieldPosition="0">
        <references count="1">
          <reference field="4294967294" count="1" selected="0">
            <x v="2"/>
          </reference>
        </references>
      </pivotArea>
    </chartFormat>
    <chartFormat chart="40" format="23">
      <pivotArea type="data" outline="0" fieldPosition="0">
        <references count="1">
          <reference field="4294967294" count="1" selected="0">
            <x v="3"/>
          </reference>
        </references>
      </pivotArea>
    </chartFormat>
    <chartFormat chart="40" format="24">
      <pivotArea type="data" outline="0" fieldPosition="0">
        <references count="1">
          <reference field="4294967294" count="1" selected="0">
            <x v="4"/>
          </reference>
        </references>
      </pivotArea>
    </chartFormat>
    <chartFormat chart="40" format="25">
      <pivotArea type="data" outline="0" fieldPosition="0">
        <references count="1">
          <reference field="4294967294" count="1" selected="0">
            <x v="5"/>
          </reference>
        </references>
      </pivotArea>
    </chartFormat>
    <chartFormat chart="40" format="26">
      <pivotArea type="data" outline="0" fieldPosition="0">
        <references count="1">
          <reference field="4294967294" count="1" selected="0">
            <x v="6"/>
          </reference>
        </references>
      </pivotArea>
    </chartFormat>
    <chartFormat chart="40" format="27">
      <pivotArea type="data" outline="0" fieldPosition="0">
        <references count="1">
          <reference field="4294967294" count="1" selected="0">
            <x v="7"/>
          </reference>
        </references>
      </pivotArea>
    </chartFormat>
    <chartFormat chart="40" format="28">
      <pivotArea type="data" outline="0" fieldPosition="0">
        <references count="1">
          <reference field="4294967294" count="1" selected="0">
            <x v="8"/>
          </reference>
        </references>
      </pivotArea>
    </chartFormat>
    <chartFormat chart="41" format="29" series="1">
      <pivotArea type="data" outline="0" fieldPosition="0">
        <references count="1">
          <reference field="4294967294" count="1" selected="0">
            <x v="0"/>
          </reference>
        </references>
      </pivotArea>
    </chartFormat>
    <chartFormat chart="41" format="30">
      <pivotArea type="data" outline="0" fieldPosition="0">
        <references count="1">
          <reference field="4294967294" count="1" selected="0">
            <x v="0"/>
          </reference>
        </references>
      </pivotArea>
    </chartFormat>
    <chartFormat chart="41" format="31">
      <pivotArea type="data" outline="0" fieldPosition="0">
        <references count="1">
          <reference field="4294967294" count="1" selected="0">
            <x v="1"/>
          </reference>
        </references>
      </pivotArea>
    </chartFormat>
    <chartFormat chart="41" format="32">
      <pivotArea type="data" outline="0" fieldPosition="0">
        <references count="1">
          <reference field="4294967294" count="1" selected="0">
            <x v="2"/>
          </reference>
        </references>
      </pivotArea>
    </chartFormat>
    <chartFormat chart="41" format="33">
      <pivotArea type="data" outline="0" fieldPosition="0">
        <references count="1">
          <reference field="4294967294" count="1" selected="0">
            <x v="3"/>
          </reference>
        </references>
      </pivotArea>
    </chartFormat>
    <chartFormat chart="41" format="34">
      <pivotArea type="data" outline="0" fieldPosition="0">
        <references count="1">
          <reference field="4294967294" count="1" selected="0">
            <x v="4"/>
          </reference>
        </references>
      </pivotArea>
    </chartFormat>
    <chartFormat chart="41" format="35">
      <pivotArea type="data" outline="0" fieldPosition="0">
        <references count="1">
          <reference field="4294967294" count="1" selected="0">
            <x v="5"/>
          </reference>
        </references>
      </pivotArea>
    </chartFormat>
    <chartFormat chart="41" format="36">
      <pivotArea type="data" outline="0" fieldPosition="0">
        <references count="1">
          <reference field="4294967294" count="1" selected="0">
            <x v="6"/>
          </reference>
        </references>
      </pivotArea>
    </chartFormat>
    <chartFormat chart="41" format="37">
      <pivotArea type="data" outline="0" fieldPosition="0">
        <references count="1">
          <reference field="4294967294" count="1" selected="0">
            <x v="7"/>
          </reference>
        </references>
      </pivotArea>
    </chartFormat>
    <chartFormat chart="41" format="38">
      <pivotArea type="data" outline="0" fieldPosition="0">
        <references count="1">
          <reference field="4294967294" count="1" selected="0">
            <x v="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D25BE24-00A4-4563-87AC-C807EBCE92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27" firstHeaderRow="0" firstDataRow="1" firstDataCol="1" rowPageCount="1" colPageCount="1"/>
  <pivotFields count="55">
    <pivotField axis="axisPage" multipleItemSelectionAllowed="1" showAll="0">
      <items count="4">
        <item h="1" x="0"/>
        <item h="1" x="1"/>
        <item x="2"/>
        <item t="default"/>
      </items>
    </pivotField>
    <pivotField numFmtId="22" showAll="0">
      <items count="32">
        <item h="1" x="10"/>
        <item h="1" x="7"/>
        <item h="1" x="19"/>
        <item h="1" x="0"/>
        <item h="1" x="22"/>
        <item h="1" x="16"/>
        <item h="1" x="13"/>
        <item h="1" x="3"/>
        <item h="1" x="30"/>
        <item h="1" x="27"/>
        <item h="1" x="25"/>
        <item h="1" x="5"/>
        <item h="1" x="11"/>
        <item h="1" x="8"/>
        <item h="1" x="20"/>
        <item h="1" x="1"/>
        <item h="1" x="23"/>
        <item h="1" x="17"/>
        <item h="1" x="4"/>
        <item h="1" x="14"/>
        <item h="1" x="28"/>
        <item h="1" x="29"/>
        <item h="1" x="26"/>
        <item h="1" x="6"/>
        <item h="1" x="12"/>
        <item h="1" x="9"/>
        <item h="1" x="21"/>
        <item h="1" x="2"/>
        <item x="18"/>
        <item h="1" x="24"/>
        <item h="1" x="15"/>
        <item t="default"/>
      </items>
    </pivotField>
    <pivotField showAll="0"/>
    <pivotField axis="axisRow" showAll="0">
      <items count="65">
        <item x="47"/>
        <item x="48"/>
        <item x="53"/>
        <item x="32"/>
        <item x="36"/>
        <item x="49"/>
        <item x="50"/>
        <item x="51"/>
        <item x="52"/>
        <item x="34"/>
        <item x="24"/>
        <item x="25"/>
        <item x="27"/>
        <item x="7"/>
        <item x="8"/>
        <item x="9"/>
        <item x="10"/>
        <item x="15"/>
        <item x="16"/>
        <item x="17"/>
        <item x="54"/>
        <item x="60"/>
        <item x="61"/>
        <item x="14"/>
        <item x="63"/>
        <item x="57"/>
        <item x="55"/>
        <item x="56"/>
        <item x="58"/>
        <item x="59"/>
        <item x="0"/>
        <item x="1"/>
        <item x="21"/>
        <item x="22"/>
        <item x="23"/>
        <item x="29"/>
        <item x="30"/>
        <item x="62"/>
        <item x="11"/>
        <item x="35"/>
        <item x="33"/>
        <item x="46"/>
        <item x="13"/>
        <item x="19"/>
        <item x="44"/>
        <item x="45"/>
        <item x="5"/>
        <item x="6"/>
        <item x="12"/>
        <item x="2"/>
        <item x="3"/>
        <item x="4"/>
        <item x="41"/>
        <item x="42"/>
        <item x="43"/>
        <item x="18"/>
        <item x="20"/>
        <item x="26"/>
        <item x="31"/>
        <item x="28"/>
        <item x="40"/>
        <item x="38"/>
        <item x="39"/>
        <item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6">
        <item x="1"/>
        <item x="2"/>
        <item x="3"/>
        <item x="0"/>
        <item x="4"/>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s>
  <rowFields count="1">
    <field x="3"/>
  </rowFields>
  <rowItems count="24">
    <i>
      <x/>
    </i>
    <i>
      <x v="1"/>
    </i>
    <i>
      <x v="2"/>
    </i>
    <i>
      <x v="5"/>
    </i>
    <i>
      <x v="6"/>
    </i>
    <i>
      <x v="7"/>
    </i>
    <i>
      <x v="8"/>
    </i>
    <i>
      <x v="20"/>
    </i>
    <i>
      <x v="21"/>
    </i>
    <i>
      <x v="22"/>
    </i>
    <i>
      <x v="24"/>
    </i>
    <i>
      <x v="25"/>
    </i>
    <i>
      <x v="26"/>
    </i>
    <i>
      <x v="27"/>
    </i>
    <i>
      <x v="28"/>
    </i>
    <i>
      <x v="29"/>
    </i>
    <i>
      <x v="37"/>
    </i>
    <i>
      <x v="41"/>
    </i>
    <i>
      <x v="44"/>
    </i>
    <i>
      <x v="45"/>
    </i>
    <i>
      <x v="52"/>
    </i>
    <i>
      <x v="53"/>
    </i>
    <i>
      <x v="54"/>
    </i>
    <i t="grand">
      <x/>
    </i>
  </rowItems>
  <colFields count="1">
    <field x="-2"/>
  </colFields>
  <colItems count="7">
    <i>
      <x/>
    </i>
    <i i="1">
      <x v="1"/>
    </i>
    <i i="2">
      <x v="2"/>
    </i>
    <i i="3">
      <x v="3"/>
    </i>
    <i i="4">
      <x v="4"/>
    </i>
    <i i="5">
      <x v="5"/>
    </i>
    <i i="6">
      <x v="6"/>
    </i>
  </colItems>
  <pageFields count="1">
    <pageField fld="0" hier="-1"/>
  </pageFields>
  <dataFields count="7">
    <dataField name="Average of Performance Ratio" fld="52" subtotal="average" baseField="2" baseItem="15" numFmtId="166"/>
    <dataField name="Average of Quality Loss %" fld="53" subtotal="average" baseField="2" baseItem="47" numFmtId="166"/>
    <dataField name="Average of OEE %" fld="34" subtotal="average" baseField="2" baseItem="1" numFmtId="166"/>
    <dataField name="Average of Technical Loss %" fld="36" subtotal="average" baseField="49" baseItem="2" numFmtId="166"/>
    <dataField name="Average of Non-Technical Loss %" fld="37" subtotal="average" baseField="49" baseItem="2" numFmtId="166"/>
    <dataField name="Average of Material Replenish %" fld="51" subtotal="average" baseField="2" baseItem="15" numFmtId="166"/>
    <dataField name="Average of Untagged %" fld="38" subtotal="average" baseField="2" baseItem="49" numFmtId="16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1847069-EB13-41A8-B633-68D720D40DE4}"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9:J23" firstHeaderRow="0" firstDataRow="1" firstDataCol="1"/>
  <pivotFields count="55">
    <pivotField axis="axisRow" showAll="0" defaultSubtotal="0">
      <items count="3">
        <item x="0"/>
        <item x="1"/>
        <item x="2"/>
      </items>
    </pivotField>
    <pivotField numFmtId="22" showAll="0">
      <items count="32">
        <item x="10"/>
        <item x="7"/>
        <item x="19"/>
        <item x="0"/>
        <item x="22"/>
        <item x="16"/>
        <item x="13"/>
        <item x="3"/>
        <item x="30"/>
        <item x="27"/>
        <item x="25"/>
        <item x="5"/>
        <item x="11"/>
        <item x="8"/>
        <item x="20"/>
        <item x="1"/>
        <item x="23"/>
        <item x="17"/>
        <item x="14"/>
        <item x="4"/>
        <item x="29"/>
        <item x="28"/>
        <item x="26"/>
        <item x="6"/>
        <item x="12"/>
        <item x="9"/>
        <item x="21"/>
        <item x="2"/>
        <item x="18"/>
        <item x="24"/>
        <item x="15"/>
        <item t="default"/>
      </items>
    </pivotField>
    <pivotField axis="axisRow" showAll="0" defaultSubtotal="0">
      <items count="11">
        <item h="1" x="4"/>
        <item h="1" sd="0" x="8"/>
        <item h="1" sd="0" x="7"/>
        <item h="1" x="0"/>
        <item h="1" sd="0" x="5"/>
        <item h="1" x="3"/>
        <item h="1" x="1"/>
        <item x="2"/>
        <item h="1" sd="0" x="6"/>
        <item h="1" x="9"/>
        <item h="1" sd="0" x="10"/>
      </items>
    </pivotField>
    <pivotField axis="axisRow" showAll="0">
      <items count="65">
        <item x="47"/>
        <item x="48"/>
        <item x="53"/>
        <item x="32"/>
        <item x="36"/>
        <item x="49"/>
        <item x="50"/>
        <item x="51"/>
        <item x="52"/>
        <item x="34"/>
        <item x="24"/>
        <item x="25"/>
        <item x="27"/>
        <item x="7"/>
        <item x="8"/>
        <item x="9"/>
        <item x="10"/>
        <item x="15"/>
        <item x="16"/>
        <item x="17"/>
        <item x="54"/>
        <item x="60"/>
        <item x="61"/>
        <item x="14"/>
        <item x="63"/>
        <item x="57"/>
        <item x="55"/>
        <item x="56"/>
        <item x="58"/>
        <item x="59"/>
        <item x="0"/>
        <item x="1"/>
        <item x="21"/>
        <item x="22"/>
        <item x="23"/>
        <item x="29"/>
        <item x="30"/>
        <item x="62"/>
        <item x="11"/>
        <item x="35"/>
        <item x="33"/>
        <item x="46"/>
        <item x="13"/>
        <item x="19"/>
        <item x="44"/>
        <item x="45"/>
        <item x="5"/>
        <item x="6"/>
        <item x="12"/>
        <item x="2"/>
        <item x="3"/>
        <item x="4"/>
        <item x="41"/>
        <item x="42"/>
        <item x="43"/>
        <item x="18"/>
        <item x="20"/>
        <item x="26"/>
        <item x="31"/>
        <item x="28"/>
        <item x="40"/>
        <item x="38"/>
        <item x="39"/>
        <item x="3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1"/>
        <item x="2"/>
        <item x="3"/>
        <item x="0"/>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0"/>
    <field x="2"/>
    <field x="3"/>
  </rowFields>
  <rowItems count="14">
    <i>
      <x/>
    </i>
    <i r="1">
      <x v="7"/>
    </i>
    <i r="2">
      <x v="48"/>
    </i>
    <i r="2">
      <x v="50"/>
    </i>
    <i r="2">
      <x v="51"/>
    </i>
    <i>
      <x v="1"/>
    </i>
    <i r="1">
      <x v="7"/>
    </i>
    <i r="2">
      <x v="62"/>
    </i>
    <i>
      <x v="2"/>
    </i>
    <i r="1">
      <x v="7"/>
    </i>
    <i r="2">
      <x v="44"/>
    </i>
    <i r="2">
      <x v="45"/>
    </i>
    <i r="2">
      <x v="53"/>
    </i>
    <i r="2">
      <x v="54"/>
    </i>
  </rowItems>
  <colFields count="1">
    <field x="-2"/>
  </colFields>
  <colItems count="9">
    <i>
      <x/>
    </i>
    <i i="1">
      <x v="1"/>
    </i>
    <i i="2">
      <x v="2"/>
    </i>
    <i i="3">
      <x v="3"/>
    </i>
    <i i="4">
      <x v="4"/>
    </i>
    <i i="5">
      <x v="5"/>
    </i>
    <i i="6">
      <x v="6"/>
    </i>
    <i i="7">
      <x v="7"/>
    </i>
    <i i="8">
      <x v="8"/>
    </i>
  </colItems>
  <dataFields count="9">
    <dataField name="Target OEE%" fld="4" subtotal="average" baseField="0" baseItem="0" numFmtId="9"/>
    <dataField name="OEE % " fld="34" subtotal="average" baseField="0" baseItem="0" numFmtId="9"/>
    <dataField name="Uptime % " fld="35" subtotal="average" baseField="0" baseItem="0" numFmtId="9"/>
    <dataField name="Technical Loss % " fld="36" subtotal="average" baseField="0" baseItem="0" numFmtId="9"/>
    <dataField name="Non-Tech Loss % " fld="37" subtotal="average" baseField="0" baseItem="0" numFmtId="9"/>
    <dataField name="Untagged % " fld="38" subtotal="average" baseField="0" baseItem="0" numFmtId="9"/>
    <dataField name="Technical OEE % " fld="44" subtotal="average" baseField="0" baseItem="0" numFmtId="9"/>
    <dataField name="Sum of Output" fld="29" baseField="0" baseItem="0" numFmtId="3"/>
    <dataField name="Sum of Target Output" fld="30" baseField="0" baseItem="0"/>
  </dataFields>
  <formats count="5">
    <format dxfId="38">
      <pivotArea field="0" type="button" dataOnly="0" labelOnly="1" outline="0" axis="axisRow" fieldPosition="0"/>
    </format>
    <format dxfId="37">
      <pivotArea dataOnly="0" labelOnly="1" outline="0" fieldPosition="0">
        <references count="1">
          <reference field="4294967294" count="7">
            <x v="0"/>
            <x v="1"/>
            <x v="2"/>
            <x v="3"/>
            <x v="4"/>
            <x v="5"/>
            <x v="6"/>
          </reference>
        </references>
      </pivotArea>
    </format>
    <format dxfId="36">
      <pivotArea field="0" type="button" dataOnly="0" labelOnly="1" outline="0" axis="axisRow" fieldPosition="0"/>
    </format>
    <format dxfId="35">
      <pivotArea dataOnly="0" labelOnly="1" outline="0" fieldPosition="0">
        <references count="1">
          <reference field="4294967294" count="7">
            <x v="0"/>
            <x v="1"/>
            <x v="2"/>
            <x v="3"/>
            <x v="4"/>
            <x v="5"/>
            <x v="6"/>
          </reference>
        </references>
      </pivotArea>
    </format>
    <format dxfId="34">
      <pivotArea outline="0" fieldPosition="0">
        <references count="1">
          <reference field="4294967294" count="1">
            <x v="7"/>
          </reference>
        </references>
      </pivotArea>
    </format>
  </formats>
  <pivotTableStyleInfo name="PivotStyleMedium9" showRowHeaders="1" showColHeaders="1" showRowStripes="0" showColStripes="0" showLastColumn="1"/>
  <filters count="1">
    <filter fld="1" type="dateBetween" evalOrder="-1" id="147" name="Date">
      <autoFilter ref="A1">
        <filterColumn colId="0">
          <customFilters and="1">
            <customFilter operator="greaterThanOrEqual" val="46023"/>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B0FC9ED-9372-4387-BF4E-D94736626F88}"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5">
  <location ref="A9:C18" firstHeaderRow="1" firstDataRow="3" firstDataCol="1"/>
  <pivotFields count="55">
    <pivotField showAll="0">
      <items count="4">
        <item h="1" x="0"/>
        <item h="1" x="1"/>
        <item x="2"/>
        <item t="default"/>
      </items>
    </pivotField>
    <pivotField numFmtId="22" showAll="0">
      <items count="32">
        <item x="10"/>
        <item x="7"/>
        <item x="19"/>
        <item x="0"/>
        <item x="22"/>
        <item x="16"/>
        <item x="13"/>
        <item x="3"/>
        <item x="30"/>
        <item x="27"/>
        <item x="25"/>
        <item x="5"/>
        <item x="11"/>
        <item x="8"/>
        <item x="20"/>
        <item x="1"/>
        <item x="23"/>
        <item x="17"/>
        <item x="14"/>
        <item x="4"/>
        <item x="29"/>
        <item x="28"/>
        <item x="26"/>
        <item x="6"/>
        <item x="12"/>
        <item x="9"/>
        <item x="21"/>
        <item x="2"/>
        <item x="18"/>
        <item x="24"/>
        <item x="15"/>
        <item t="default"/>
      </items>
    </pivotField>
    <pivotField axis="axisCol" showAll="0">
      <items count="12">
        <item h="1" x="4"/>
        <item h="1" x="8"/>
        <item h="1" x="7"/>
        <item h="1" x="0"/>
        <item h="1" x="5"/>
        <item h="1" x="3"/>
        <item h="1" x="1"/>
        <item x="2"/>
        <item h="1" x="6"/>
        <item h="1" x="9"/>
        <item h="1" x="10"/>
        <item t="default"/>
      </items>
    </pivotField>
    <pivotField showAll="0">
      <items count="65">
        <item h="1" x="47"/>
        <item h="1" x="48"/>
        <item h="1" x="53"/>
        <item h="1" x="32"/>
        <item h="1" x="36"/>
        <item h="1" x="38"/>
        <item h="1" x="49"/>
        <item h="1" x="50"/>
        <item h="1" x="51"/>
        <item h="1" x="52"/>
        <item h="1" x="34"/>
        <item h="1" x="24"/>
        <item h="1" x="25"/>
        <item h="1" x="27"/>
        <item h="1" x="7"/>
        <item h="1" x="8"/>
        <item h="1" x="9"/>
        <item h="1" x="10"/>
        <item h="1" x="15"/>
        <item h="1" x="16"/>
        <item h="1" x="17"/>
        <item h="1" x="54"/>
        <item h="1" x="60"/>
        <item h="1" x="61"/>
        <item h="1" x="14"/>
        <item h="1" x="63"/>
        <item h="1" x="57"/>
        <item h="1" x="55"/>
        <item h="1" x="56"/>
        <item h="1" x="58"/>
        <item h="1" x="59"/>
        <item h="1" x="0"/>
        <item h="1" x="37"/>
        <item h="1" x="1"/>
        <item h="1" x="21"/>
        <item h="1" x="22"/>
        <item h="1" x="23"/>
        <item h="1" x="29"/>
        <item h="1" x="30"/>
        <item h="1" x="40"/>
        <item h="1" x="62"/>
        <item h="1" x="11"/>
        <item h="1" x="35"/>
        <item h="1" x="33"/>
        <item h="1" x="46"/>
        <item h="1" x="13"/>
        <item h="1" x="19"/>
        <item h="1" x="44"/>
        <item x="45"/>
        <item h="1" x="5"/>
        <item h="1" x="6"/>
        <item h="1" x="12"/>
        <item h="1" x="2"/>
        <item h="1" x="3"/>
        <item h="1" x="4"/>
        <item h="1" x="41"/>
        <item h="1" x="42"/>
        <item h="1" x="43"/>
        <item h="1" x="18"/>
        <item h="1" x="20"/>
        <item h="1" x="26"/>
        <item h="1" x="31"/>
        <item h="1" x="28"/>
        <item h="1" x="39"/>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h="1" x="0"/>
        <item x="1"/>
        <item x="2"/>
        <item x="3"/>
        <item x="4"/>
        <item x="5"/>
        <item x="6"/>
        <item h="1" x="7"/>
        <item h="1" x="8"/>
        <item h="1" x="9"/>
        <item h="1" x="10"/>
        <item h="1" x="11"/>
        <item h="1" x="12"/>
        <item h="1" x="13"/>
      </items>
    </pivotField>
    <pivotField showAll="0" defaultSubtotal="0"/>
    <pivotField axis="axisRow" showAll="0" defaultSubtotal="0">
      <items count="5">
        <item h="1" x="1"/>
        <item h="1" x="2"/>
        <item x="3"/>
        <item h="1" x="0"/>
        <item h="1"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50"/>
    <field x="48"/>
  </rowFields>
  <rowItems count="7">
    <i>
      <x v="2"/>
    </i>
    <i r="1">
      <x v="1"/>
    </i>
    <i r="1">
      <x v="2"/>
    </i>
    <i r="1">
      <x v="3"/>
    </i>
    <i r="1">
      <x v="4"/>
    </i>
    <i r="1">
      <x v="5"/>
    </i>
    <i r="1">
      <x v="6"/>
    </i>
  </rowItems>
  <colFields count="2">
    <field x="2"/>
    <field x="-2"/>
  </colFields>
  <colItems count="2">
    <i>
      <x v="7"/>
      <x/>
    </i>
    <i r="1" i="1">
      <x v="1"/>
    </i>
  </colItems>
  <dataFields count="2">
    <dataField name=" OEE %" fld="34" subtotal="average" baseField="2" baseItem="0" numFmtId="9"/>
    <dataField name="Sum of Target OEE" fld="4" baseField="0" baseItem="0"/>
  </dataFields>
  <chartFormats count="51">
    <chartFormat chart="0" format="0" series="1">
      <pivotArea type="data" outline="0" fieldPosition="0">
        <references count="2">
          <reference field="4294967294" count="1" selected="0">
            <x v="0"/>
          </reference>
          <reference field="48" count="1" selected="0">
            <x v="1"/>
          </reference>
        </references>
      </pivotArea>
    </chartFormat>
    <chartFormat chart="0" format="1" series="1">
      <pivotArea type="data" outline="0" fieldPosition="0">
        <references count="2">
          <reference field="4294967294" count="1" selected="0">
            <x v="0"/>
          </reference>
          <reference field="48" count="1" selected="0">
            <x v="2"/>
          </reference>
        </references>
      </pivotArea>
    </chartFormat>
    <chartFormat chart="0" format="2" series="1">
      <pivotArea type="data" outline="0" fieldPosition="0">
        <references count="2">
          <reference field="4294967294" count="1" selected="0">
            <x v="0"/>
          </reference>
          <reference field="48" count="1" selected="0">
            <x v="3"/>
          </reference>
        </references>
      </pivotArea>
    </chartFormat>
    <chartFormat chart="0" format="3" series="1">
      <pivotArea type="data" outline="0" fieldPosition="0">
        <references count="2">
          <reference field="4294967294" count="1" selected="0">
            <x v="0"/>
          </reference>
          <reference field="48" count="1" selected="0">
            <x v="4"/>
          </reference>
        </references>
      </pivotArea>
    </chartFormat>
    <chartFormat chart="0" format="4" series="1">
      <pivotArea type="data" outline="0" fieldPosition="0">
        <references count="2">
          <reference field="4294967294" count="1" selected="0">
            <x v="0"/>
          </reference>
          <reference field="48" count="1" selected="0">
            <x v="5"/>
          </reference>
        </references>
      </pivotArea>
    </chartFormat>
    <chartFormat chart="0" format="5" series="1">
      <pivotArea type="data" outline="0" fieldPosition="0">
        <references count="2">
          <reference field="4294967294" count="1" selected="0">
            <x v="0"/>
          </reference>
          <reference field="48" count="1" selected="0">
            <x v="6"/>
          </reference>
        </references>
      </pivotArea>
    </chartFormat>
    <chartFormat chart="0" format="6" series="1">
      <pivotArea type="data" outline="0" fieldPosition="0">
        <references count="2">
          <reference field="4294967294" count="1" selected="0">
            <x v="0"/>
          </reference>
          <reference field="48" count="1" selected="0">
            <x v="7"/>
          </reference>
        </references>
      </pivotArea>
    </chartFormat>
    <chartFormat chart="0" format="7" series="1">
      <pivotArea type="data" outline="0" fieldPosition="0">
        <references count="2">
          <reference field="4294967294" count="1" selected="0">
            <x v="0"/>
          </reference>
          <reference field="48" count="1" selected="0">
            <x v="8"/>
          </reference>
        </references>
      </pivotArea>
    </chartFormat>
    <chartFormat chart="0" format="8" series="1">
      <pivotArea type="data" outline="0" fieldPosition="0">
        <references count="2">
          <reference field="4294967294" count="1" selected="0">
            <x v="0"/>
          </reference>
          <reference field="48" count="1" selected="0">
            <x v="9"/>
          </reference>
        </references>
      </pivotArea>
    </chartFormat>
    <chartFormat chart="0" format="9" series="1">
      <pivotArea type="data" outline="0" fieldPosition="0">
        <references count="2">
          <reference field="4294967294" count="1" selected="0">
            <x v="0"/>
          </reference>
          <reference field="48" count="1" selected="0">
            <x v="10"/>
          </reference>
        </references>
      </pivotArea>
    </chartFormat>
    <chartFormat chart="0" format="10" series="1">
      <pivotArea type="data" outline="0" fieldPosition="0">
        <references count="2">
          <reference field="4294967294" count="1" selected="0">
            <x v="0"/>
          </reference>
          <reference field="48" count="1" selected="0">
            <x v="11"/>
          </reference>
        </references>
      </pivotArea>
    </chartFormat>
    <chartFormat chart="0" format="11" series="1">
      <pivotArea type="data" outline="0" fieldPosition="0">
        <references count="2">
          <reference field="4294967294" count="1" selected="0">
            <x v="0"/>
          </reference>
          <reference field="48" count="1" selected="0">
            <x v="12"/>
          </reference>
        </references>
      </pivotArea>
    </chartFormat>
    <chartFormat chart="0" format="12" series="1">
      <pivotArea type="data" outline="0" fieldPosition="0">
        <references count="2">
          <reference field="4294967294" count="1" selected="0">
            <x v="0"/>
          </reference>
          <reference field="2" count="1" selected="0">
            <x v="0"/>
          </reference>
        </references>
      </pivotArea>
    </chartFormat>
    <chartFormat chart="0" format="13" series="1">
      <pivotArea type="data" outline="0" fieldPosition="0">
        <references count="2">
          <reference field="4294967294" count="1" selected="0">
            <x v="0"/>
          </reference>
          <reference field="2" count="1" selected="0">
            <x v="2"/>
          </reference>
        </references>
      </pivotArea>
    </chartFormat>
    <chartFormat chart="0" format="14" series="1">
      <pivotArea type="data" outline="0" fieldPosition="0">
        <references count="2">
          <reference field="4294967294" count="1" selected="0">
            <x v="0"/>
          </reference>
          <reference field="2" count="1" selected="0">
            <x v="5"/>
          </reference>
        </references>
      </pivotArea>
    </chartFormat>
    <chartFormat chart="0" format="15" series="1">
      <pivotArea type="data" outline="0" fieldPosition="0">
        <references count="2">
          <reference field="4294967294" count="1" selected="0">
            <x v="0"/>
          </reference>
          <reference field="2" count="1" selected="0">
            <x v="7"/>
          </reference>
        </references>
      </pivotArea>
    </chartFormat>
    <chartFormat chart="0" format="16" series="1">
      <pivotArea type="data" outline="0" fieldPosition="0">
        <references count="2">
          <reference field="4294967294" count="1" selected="0">
            <x v="0"/>
          </reference>
          <reference field="2" count="1" selected="0">
            <x v="1"/>
          </reference>
        </references>
      </pivotArea>
    </chartFormat>
    <chartFormat chart="0" format="17" series="1">
      <pivotArea type="data" outline="0" fieldPosition="0">
        <references count="2">
          <reference field="4294967294" count="1" selected="0">
            <x v="0"/>
          </reference>
          <reference field="2" count="1" selected="0">
            <x v="9"/>
          </reference>
        </references>
      </pivotArea>
    </chartFormat>
    <chartFormat chart="0" format="18" series="1">
      <pivotArea type="data" outline="0" fieldPosition="0">
        <references count="2">
          <reference field="4294967294" count="1" selected="0">
            <x v="0"/>
          </reference>
          <reference field="2" count="1" selected="0">
            <x v="3"/>
          </reference>
        </references>
      </pivotArea>
    </chartFormat>
    <chartFormat chart="0" format="19" series="1">
      <pivotArea type="data" outline="0" fieldPosition="0">
        <references count="1">
          <reference field="4294967294" count="1" selected="0">
            <x v="0"/>
          </reference>
        </references>
      </pivotArea>
    </chartFormat>
    <chartFormat chart="0" format="20" series="1">
      <pivotArea type="data" outline="0" fieldPosition="0">
        <references count="2">
          <reference field="4294967294" count="1" selected="0">
            <x v="0"/>
          </reference>
          <reference field="2" count="1" selected="0">
            <x v="6"/>
          </reference>
        </references>
      </pivotArea>
    </chartFormat>
    <chartFormat chart="0" format="21" series="1">
      <pivotArea type="data" outline="0" fieldPosition="0">
        <references count="2">
          <reference field="4294967294" count="1" selected="0">
            <x v="0"/>
          </reference>
          <reference field="2" count="1" selected="0">
            <x v="4"/>
          </reference>
        </references>
      </pivotArea>
    </chartFormat>
    <chartFormat chart="0" format="26" series="1">
      <pivotArea type="data" outline="0" fieldPosition="0">
        <references count="2">
          <reference field="4294967294" count="1" selected="0">
            <x v="0"/>
          </reference>
          <reference field="2" count="1" selected="0">
            <x v="8"/>
          </reference>
        </references>
      </pivotArea>
    </chartFormat>
    <chartFormat chart="60" format="33" series="1">
      <pivotArea type="data" outline="0" fieldPosition="0">
        <references count="2">
          <reference field="4294967294" count="1" selected="0">
            <x v="0"/>
          </reference>
          <reference field="2" count="1" selected="0">
            <x v="7"/>
          </reference>
        </references>
      </pivotArea>
    </chartFormat>
    <chartFormat chart="61" format="35" series="1">
      <pivotArea type="data" outline="0" fieldPosition="0">
        <references count="2">
          <reference field="4294967294" count="1" selected="0">
            <x v="0"/>
          </reference>
          <reference field="2" count="1" selected="0">
            <x v="7"/>
          </reference>
        </references>
      </pivotArea>
    </chartFormat>
    <chartFormat chart="0" format="34" series="1">
      <pivotArea type="data" outline="0" fieldPosition="0">
        <references count="2">
          <reference field="4294967294" count="1" selected="0">
            <x v="1"/>
          </reference>
          <reference field="2" count="1" selected="0">
            <x v="7"/>
          </reference>
        </references>
      </pivotArea>
    </chartFormat>
    <chartFormat chart="87" format="37" series="1">
      <pivotArea type="data" outline="0" fieldPosition="0">
        <references count="2">
          <reference field="4294967294" count="1" selected="0">
            <x v="0"/>
          </reference>
          <reference field="2" count="1" selected="0">
            <x v="7"/>
          </reference>
        </references>
      </pivotArea>
    </chartFormat>
    <chartFormat chart="87" format="38" series="1">
      <pivotArea type="data" outline="0" fieldPosition="0">
        <references count="2">
          <reference field="4294967294" count="1" selected="0">
            <x v="1"/>
          </reference>
          <reference field="2" count="1" selected="0">
            <x v="7"/>
          </reference>
        </references>
      </pivotArea>
    </chartFormat>
    <chartFormat chart="88" format="39" series="1">
      <pivotArea type="data" outline="0" fieldPosition="0">
        <references count="2">
          <reference field="4294967294" count="1" selected="0">
            <x v="0"/>
          </reference>
          <reference field="2" count="1" selected="0">
            <x v="7"/>
          </reference>
        </references>
      </pivotArea>
    </chartFormat>
    <chartFormat chart="88" format="40" series="1">
      <pivotArea type="data" outline="0" fieldPosition="0">
        <references count="2">
          <reference field="4294967294" count="1" selected="0">
            <x v="1"/>
          </reference>
          <reference field="2" count="1" selected="0">
            <x v="7"/>
          </reference>
        </references>
      </pivotArea>
    </chartFormat>
    <chartFormat chart="89" format="37" series="1">
      <pivotArea type="data" outline="0" fieldPosition="0">
        <references count="2">
          <reference field="4294967294" count="1" selected="0">
            <x v="0"/>
          </reference>
          <reference field="2" count="1" selected="0">
            <x v="7"/>
          </reference>
        </references>
      </pivotArea>
    </chartFormat>
    <chartFormat chart="89" format="38" series="1">
      <pivotArea type="data" outline="0" fieldPosition="0">
        <references count="2">
          <reference field="4294967294" count="1" selected="0">
            <x v="1"/>
          </reference>
          <reference field="2" count="1" selected="0">
            <x v="7"/>
          </reference>
        </references>
      </pivotArea>
    </chartFormat>
    <chartFormat chart="90" format="39" series="1">
      <pivotArea type="data" outline="0" fieldPosition="0">
        <references count="2">
          <reference field="4294967294" count="1" selected="0">
            <x v="0"/>
          </reference>
          <reference field="2" count="1" selected="0">
            <x v="7"/>
          </reference>
        </references>
      </pivotArea>
    </chartFormat>
    <chartFormat chart="90" format="40" series="1">
      <pivotArea type="data" outline="0" fieldPosition="0">
        <references count="2">
          <reference field="4294967294" count="1" selected="0">
            <x v="1"/>
          </reference>
          <reference field="2" count="1" selected="0">
            <x v="7"/>
          </reference>
        </references>
      </pivotArea>
    </chartFormat>
    <chartFormat chart="91" format="37" series="1">
      <pivotArea type="data" outline="0" fieldPosition="0">
        <references count="2">
          <reference field="4294967294" count="1" selected="0">
            <x v="0"/>
          </reference>
          <reference field="2" count="1" selected="0">
            <x v="7"/>
          </reference>
        </references>
      </pivotArea>
    </chartFormat>
    <chartFormat chart="91" format="38" series="1">
      <pivotArea type="data" outline="0" fieldPosition="0">
        <references count="2">
          <reference field="4294967294" count="1" selected="0">
            <x v="1"/>
          </reference>
          <reference field="2" count="1" selected="0">
            <x v="7"/>
          </reference>
        </references>
      </pivotArea>
    </chartFormat>
    <chartFormat chart="92" format="39" series="1">
      <pivotArea type="data" outline="0" fieldPosition="0">
        <references count="2">
          <reference field="4294967294" count="1" selected="0">
            <x v="0"/>
          </reference>
          <reference field="2" count="1" selected="0">
            <x v="7"/>
          </reference>
        </references>
      </pivotArea>
    </chartFormat>
    <chartFormat chart="92" format="40" series="1">
      <pivotArea type="data" outline="0" fieldPosition="0">
        <references count="2">
          <reference field="4294967294" count="1" selected="0">
            <x v="1"/>
          </reference>
          <reference field="2" count="1" selected="0">
            <x v="7"/>
          </reference>
        </references>
      </pivotArea>
    </chartFormat>
    <chartFormat chart="93" format="37" series="1">
      <pivotArea type="data" outline="0" fieldPosition="0">
        <references count="2">
          <reference field="4294967294" count="1" selected="0">
            <x v="0"/>
          </reference>
          <reference field="2" count="1" selected="0">
            <x v="7"/>
          </reference>
        </references>
      </pivotArea>
    </chartFormat>
    <chartFormat chart="93" format="38" series="1">
      <pivotArea type="data" outline="0" fieldPosition="0">
        <references count="2">
          <reference field="4294967294" count="1" selected="0">
            <x v="1"/>
          </reference>
          <reference field="2" count="1" selected="0">
            <x v="7"/>
          </reference>
        </references>
      </pivotArea>
    </chartFormat>
    <chartFormat chart="94" format="39" series="1">
      <pivotArea type="data" outline="0" fieldPosition="0">
        <references count="2">
          <reference field="4294967294" count="1" selected="0">
            <x v="0"/>
          </reference>
          <reference field="2" count="1" selected="0">
            <x v="7"/>
          </reference>
        </references>
      </pivotArea>
    </chartFormat>
    <chartFormat chart="94" format="40" series="1">
      <pivotArea type="data" outline="0" fieldPosition="0">
        <references count="2">
          <reference field="4294967294" count="1" selected="0">
            <x v="1"/>
          </reference>
          <reference field="2" count="1" selected="0">
            <x v="7"/>
          </reference>
        </references>
      </pivotArea>
    </chartFormat>
    <chartFormat chart="0" format="35" series="1">
      <pivotArea type="data" outline="0" fieldPosition="0">
        <references count="2">
          <reference field="4294967294" count="1" selected="0">
            <x v="1"/>
          </reference>
          <reference field="2" count="1" selected="0">
            <x v="1"/>
          </reference>
        </references>
      </pivotArea>
    </chartFormat>
    <chartFormat chart="0" format="36" series="1">
      <pivotArea type="data" outline="0" fieldPosition="0">
        <references count="2">
          <reference field="4294967294" count="1" selected="0">
            <x v="1"/>
          </reference>
          <reference field="2" count="1" selected="0">
            <x v="3"/>
          </reference>
        </references>
      </pivotArea>
    </chartFormat>
    <chartFormat chart="0" format="37" series="1">
      <pivotArea type="data" outline="0" fieldPosition="0">
        <references count="2">
          <reference field="4294967294" count="1" selected="0">
            <x v="1"/>
          </reference>
          <reference field="2" count="1" selected="0">
            <x v="6"/>
          </reference>
        </references>
      </pivotArea>
    </chartFormat>
    <chartFormat chart="0" format="38" series="1">
      <pivotArea type="data" outline="0" fieldPosition="0">
        <references count="2">
          <reference field="4294967294" count="1" selected="0">
            <x v="1"/>
          </reference>
          <reference field="2" count="1" selected="0">
            <x v="8"/>
          </reference>
        </references>
      </pivotArea>
    </chartFormat>
    <chartFormat chart="0" format="39" series="1">
      <pivotArea type="data" outline="0" fieldPosition="0">
        <references count="2">
          <reference field="4294967294" count="1" selected="0">
            <x v="1"/>
          </reference>
          <reference field="2" count="1" selected="0">
            <x v="9"/>
          </reference>
        </references>
      </pivotArea>
    </chartFormat>
    <chartFormat chart="0" format="40" series="1">
      <pivotArea type="data" outline="0" fieldPosition="0">
        <references count="2">
          <reference field="4294967294" count="1" selected="0">
            <x v="1"/>
          </reference>
          <reference field="2" count="1" selected="0">
            <x v="0"/>
          </reference>
        </references>
      </pivotArea>
    </chartFormat>
    <chartFormat chart="0" format="41" series="1">
      <pivotArea type="data" outline="0" fieldPosition="0">
        <references count="2">
          <reference field="4294967294" count="1" selected="0">
            <x v="1"/>
          </reference>
          <reference field="2" count="1" selected="0">
            <x v="2"/>
          </reference>
        </references>
      </pivotArea>
    </chartFormat>
    <chartFormat chart="0" format="42" series="1">
      <pivotArea type="data" outline="0" fieldPosition="0">
        <references count="2">
          <reference field="4294967294" count="1" selected="0">
            <x v="1"/>
          </reference>
          <reference field="2" count="1" selected="0">
            <x v="4"/>
          </reference>
        </references>
      </pivotArea>
    </chartFormat>
    <chartFormat chart="0" format="43" series="1">
      <pivotArea type="data" outline="0" fieldPosition="0">
        <references count="2">
          <reference field="4294967294" count="1" selected="0">
            <x v="1"/>
          </reference>
          <reference field="2" count="1" selected="0">
            <x v="5"/>
          </reference>
        </references>
      </pivotArea>
    </chartFormat>
  </chartFormats>
  <pivotTableStyleInfo name="PivotStyleMedium9" showRowHeaders="1" showColHeaders="1" showRowStripes="0" showColStripes="0" showLastColumn="1"/>
  <filters count="1">
    <filter fld="1" type="dateBetween" evalOrder="-1" id="19" name="Date">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F406B4-100E-4EA6-BD7B-A298AD268518}"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gridDropZones="1" multipleFieldFilters="0">
  <location ref="A9:Z34" firstHeaderRow="1" firstDataRow="4" firstDataCol="2"/>
  <pivotFields count="55">
    <pivotField axis="axisRow" compact="0" outline="0" showAll="0" defaultSubtotal="0">
      <items count="3">
        <item x="0"/>
        <item x="1"/>
        <item x="2"/>
      </items>
    </pivotField>
    <pivotField compact="0" numFmtId="22" outline="0" showAll="0" defaultSubtotal="0">
      <items count="31">
        <item x="10"/>
        <item x="7"/>
        <item x="19"/>
        <item x="0"/>
        <item x="22"/>
        <item x="16"/>
        <item x="13"/>
        <item x="3"/>
        <item x="30"/>
        <item x="27"/>
        <item x="25"/>
        <item x="5"/>
        <item x="11"/>
        <item x="8"/>
        <item x="20"/>
        <item x="1"/>
        <item x="23"/>
        <item x="17"/>
        <item x="14"/>
        <item x="4"/>
        <item x="29"/>
        <item x="28"/>
        <item x="26"/>
        <item x="6"/>
        <item x="12"/>
        <item x="9"/>
        <item x="21"/>
        <item x="2"/>
        <item x="18"/>
        <item x="24"/>
        <item x="15"/>
      </items>
    </pivotField>
    <pivotField compact="0" outline="0" showAll="0" defaultSubtotal="0"/>
    <pivotField axis="axisRow" compact="0" outline="0" showAll="0" defaultSubtotal="0">
      <items count="64">
        <item h="1" x="47"/>
        <item h="1" x="48"/>
        <item h="1" x="53"/>
        <item h="1" x="32"/>
        <item h="1" x="36"/>
        <item x="49"/>
        <item x="50"/>
        <item x="51"/>
        <item x="52"/>
        <item h="1" x="34"/>
        <item x="24"/>
        <item x="25"/>
        <item x="27"/>
        <item h="1" x="7"/>
        <item h="1" x="8"/>
        <item h="1" x="9"/>
        <item h="1" x="10"/>
        <item h="1" x="15"/>
        <item h="1" x="16"/>
        <item h="1" x="17"/>
        <item x="54"/>
        <item h="1" x="60"/>
        <item x="61"/>
        <item x="14"/>
        <item x="63"/>
        <item x="57"/>
        <item x="55"/>
        <item x="56"/>
        <item x="58"/>
        <item x="59"/>
        <item x="0"/>
        <item x="1"/>
        <item x="21"/>
        <item x="22"/>
        <item x="23"/>
        <item x="29"/>
        <item h="1" x="30"/>
        <item h="1" x="62"/>
        <item h="1" x="11"/>
        <item h="1" x="35"/>
        <item h="1" x="33"/>
        <item h="1" x="46"/>
        <item h="1" x="13"/>
        <item h="1" x="19"/>
        <item h="1" x="44"/>
        <item h="1" x="45"/>
        <item h="1" x="5"/>
        <item h="1" x="6"/>
        <item h="1" x="12"/>
        <item h="1" x="2"/>
        <item h="1" x="3"/>
        <item h="1" x="4"/>
        <item h="1" x="41"/>
        <item h="1" x="42"/>
        <item h="1" x="43"/>
        <item h="1" x="18"/>
        <item h="1" x="20"/>
        <item h="1" x="26"/>
        <item h="1" x="31"/>
        <item h="1" x="28"/>
        <item h="1" x="40"/>
        <item h="1" x="38"/>
        <item h="1" x="39"/>
        <item h="1" x="37"/>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axis="axisCol" compact="0" outline="0" showAll="0" defaultSubtotal="0">
      <items count="14">
        <item x="0"/>
        <item x="1"/>
        <item x="2"/>
        <item x="3"/>
        <item x="4"/>
        <item x="5"/>
        <item x="6"/>
        <item x="7"/>
        <item x="8"/>
        <item x="9"/>
        <item x="10"/>
        <item x="11"/>
        <item x="12"/>
        <item x="13"/>
      </items>
    </pivotField>
    <pivotField compact="0" outline="0" showAll="0" defaultSubtotal="0"/>
    <pivotField axis="axisCol" compact="0" outline="0" showAll="0" defaultSubtotal="0">
      <items count="5">
        <item x="1"/>
        <item x="2"/>
        <item x="3"/>
        <item x="0"/>
        <item x="4"/>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0"/>
    <field x="3"/>
  </rowFields>
  <rowItems count="22">
    <i>
      <x/>
      <x v="23"/>
    </i>
    <i r="1">
      <x v="30"/>
    </i>
    <i r="1">
      <x v="31"/>
    </i>
    <i>
      <x v="1"/>
      <x v="10"/>
    </i>
    <i r="1">
      <x v="11"/>
    </i>
    <i r="1">
      <x v="12"/>
    </i>
    <i r="1">
      <x v="32"/>
    </i>
    <i r="1">
      <x v="33"/>
    </i>
    <i r="1">
      <x v="34"/>
    </i>
    <i r="1">
      <x v="35"/>
    </i>
    <i>
      <x v="2"/>
      <x v="5"/>
    </i>
    <i r="1">
      <x v="6"/>
    </i>
    <i r="1">
      <x v="7"/>
    </i>
    <i r="1">
      <x v="8"/>
    </i>
    <i r="1">
      <x v="20"/>
    </i>
    <i r="1">
      <x v="22"/>
    </i>
    <i r="1">
      <x v="24"/>
    </i>
    <i r="1">
      <x v="25"/>
    </i>
    <i r="1">
      <x v="26"/>
    </i>
    <i r="1">
      <x v="27"/>
    </i>
    <i r="1">
      <x v="28"/>
    </i>
    <i r="1">
      <x v="29"/>
    </i>
  </rowItems>
  <colFields count="3">
    <field x="50"/>
    <field x="48"/>
    <field x="-2"/>
  </colFields>
  <colItems count="24">
    <i>
      <x v="1"/>
      <x v="1"/>
      <x/>
    </i>
    <i r="2" i="1">
      <x v="1"/>
    </i>
    <i r="1">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colItems>
  <dataFields count="2">
    <dataField name="OEE%" fld="34" subtotal="average" baseField="2" baseItem="7" numFmtId="9"/>
    <dataField name="Sum of Target OEE" fld="4" baseField="0" baseItem="0"/>
  </dataFields>
  <formats count="15">
    <format dxfId="33">
      <pivotArea field="48" dataOnly="0" labelOnly="1" grandCol="1" outline="0" axis="axisCol" fieldPosition="1">
        <references count="1">
          <reference field="4294967294" count="1" selected="0">
            <x v="0"/>
          </reference>
        </references>
      </pivotArea>
    </format>
    <format dxfId="32">
      <pivotArea dataOnly="0" labelOnly="1" fieldPosition="0">
        <references count="1">
          <reference field="48" count="11">
            <x v="1"/>
            <x v="2"/>
            <x v="3"/>
            <x v="4"/>
            <x v="5"/>
            <x v="6"/>
            <x v="7"/>
            <x v="8"/>
            <x v="9"/>
            <x v="10"/>
            <x v="11"/>
          </reference>
        </references>
      </pivotArea>
    </format>
    <format dxfId="31">
      <pivotArea field="48" dataOnly="0" labelOnly="1" grandCol="1" outline="0" axis="axisCol" fieldPosition="1">
        <references count="1">
          <reference field="4294967294" count="1" selected="0">
            <x v="0"/>
          </reference>
        </references>
      </pivotArea>
    </format>
    <format dxfId="30">
      <pivotArea dataOnly="0" labelOnly="1" outline="0" fieldPosition="0">
        <references count="2">
          <reference field="4294967294" count="1">
            <x v="0"/>
          </reference>
          <reference field="48" count="1" selected="0">
            <x v="1"/>
          </reference>
        </references>
      </pivotArea>
    </format>
    <format dxfId="29">
      <pivotArea dataOnly="0" labelOnly="1" outline="0" fieldPosition="0">
        <references count="2">
          <reference field="4294967294" count="1">
            <x v="0"/>
          </reference>
          <reference field="48" count="1" selected="0">
            <x v="2"/>
          </reference>
        </references>
      </pivotArea>
    </format>
    <format dxfId="28">
      <pivotArea dataOnly="0" labelOnly="1" outline="0" fieldPosition="0">
        <references count="2">
          <reference field="4294967294" count="1">
            <x v="0"/>
          </reference>
          <reference field="48" count="1" selected="0">
            <x v="3"/>
          </reference>
        </references>
      </pivotArea>
    </format>
    <format dxfId="27">
      <pivotArea dataOnly="0" labelOnly="1" outline="0" fieldPosition="0">
        <references count="2">
          <reference field="4294967294" count="1">
            <x v="0"/>
          </reference>
          <reference field="48" count="1" selected="0">
            <x v="4"/>
          </reference>
        </references>
      </pivotArea>
    </format>
    <format dxfId="26">
      <pivotArea dataOnly="0" labelOnly="1" outline="0" fieldPosition="0">
        <references count="2">
          <reference field="4294967294" count="1">
            <x v="0"/>
          </reference>
          <reference field="48" count="1" selected="0">
            <x v="5"/>
          </reference>
        </references>
      </pivotArea>
    </format>
    <format dxfId="25">
      <pivotArea dataOnly="0" labelOnly="1" outline="0" fieldPosition="0">
        <references count="2">
          <reference field="4294967294" count="1">
            <x v="0"/>
          </reference>
          <reference field="48" count="1" selected="0">
            <x v="6"/>
          </reference>
        </references>
      </pivotArea>
    </format>
    <format dxfId="24">
      <pivotArea dataOnly="0" labelOnly="1" outline="0" fieldPosition="0">
        <references count="2">
          <reference field="4294967294" count="1">
            <x v="0"/>
          </reference>
          <reference field="48" count="1" selected="0">
            <x v="7"/>
          </reference>
        </references>
      </pivotArea>
    </format>
    <format dxfId="23">
      <pivotArea dataOnly="0" labelOnly="1" outline="0" fieldPosition="0">
        <references count="2">
          <reference field="4294967294" count="1">
            <x v="0"/>
          </reference>
          <reference field="48" count="1" selected="0">
            <x v="8"/>
          </reference>
        </references>
      </pivotArea>
    </format>
    <format dxfId="22">
      <pivotArea dataOnly="0" labelOnly="1" outline="0" fieldPosition="0">
        <references count="2">
          <reference field="4294967294" count="1">
            <x v="0"/>
          </reference>
          <reference field="48" count="1" selected="0">
            <x v="9"/>
          </reference>
        </references>
      </pivotArea>
    </format>
    <format dxfId="21">
      <pivotArea dataOnly="0" labelOnly="1" outline="0" fieldPosition="0">
        <references count="2">
          <reference field="4294967294" count="1">
            <x v="0"/>
          </reference>
          <reference field="48" count="1" selected="0">
            <x v="10"/>
          </reference>
        </references>
      </pivotArea>
    </format>
    <format dxfId="20">
      <pivotArea dataOnly="0" labelOnly="1" outline="0" fieldPosition="0">
        <references count="2">
          <reference field="4294967294" count="1">
            <x v="0"/>
          </reference>
          <reference field="48" count="1" selected="0">
            <x v="11"/>
          </reference>
        </references>
      </pivotArea>
    </format>
    <format dxfId="19">
      <pivotArea outline="0" fieldPosition="0">
        <references count="1">
          <reference field="4294967294" count="1">
            <x v="0"/>
          </reference>
        </references>
      </pivotArea>
    </format>
  </formats>
  <pivotTableStyleInfo name="PivotStyleMedium9" showRowHeaders="1" showColHeaders="1" showRowStripes="0" showColStripes="0" showLastColumn="1"/>
  <filters count="1">
    <filter fld="1" type="dateBetween" evalOrder="-1" id="102"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300EA1B-7ED0-419D-8C20-B3E52374023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BI72" firstHeaderRow="1" firstDataRow="4" firstDataCol="1" rowPageCount="1" colPageCount="1"/>
  <pivotFields count="55">
    <pivotField axis="axisPage" compact="0" outline="0" multipleItemSelectionAllowed="1" showAll="0">
      <items count="4">
        <item x="0"/>
        <item x="1"/>
        <item x="2"/>
        <item t="default"/>
      </items>
    </pivotField>
    <pivotField compact="0" numFmtId="22" outline="0" showAll="0">
      <items count="32">
        <item x="10"/>
        <item x="7"/>
        <item x="19"/>
        <item x="0"/>
        <item x="22"/>
        <item x="16"/>
        <item x="13"/>
        <item x="3"/>
        <item x="30"/>
        <item x="27"/>
        <item x="25"/>
        <item x="5"/>
        <item x="11"/>
        <item x="8"/>
        <item x="20"/>
        <item x="1"/>
        <item x="23"/>
        <item x="17"/>
        <item x="14"/>
        <item x="4"/>
        <item x="29"/>
        <item x="28"/>
        <item x="26"/>
        <item x="6"/>
        <item x="12"/>
        <item x="9"/>
        <item x="21"/>
        <item x="2"/>
        <item x="18"/>
        <item x="24"/>
        <item x="15"/>
        <item t="default"/>
      </items>
    </pivotField>
    <pivotField compact="0" outline="0" showAll="0"/>
    <pivotField axis="axisRow" compact="0" outline="0" showAll="0" defaultSubtotal="0">
      <items count="64">
        <item x="47"/>
        <item x="48"/>
        <item x="53"/>
        <item x="32"/>
        <item x="36"/>
        <item x="38"/>
        <item x="49"/>
        <item x="50"/>
        <item x="51"/>
        <item x="52"/>
        <item x="34"/>
        <item x="24"/>
        <item x="25"/>
        <item x="27"/>
        <item x="7"/>
        <item x="8"/>
        <item x="9"/>
        <item x="10"/>
        <item x="15"/>
        <item x="16"/>
        <item x="17"/>
        <item x="54"/>
        <item x="60"/>
        <item x="61"/>
        <item x="14"/>
        <item x="63"/>
        <item x="57"/>
        <item x="55"/>
        <item x="56"/>
        <item x="58"/>
        <item x="59"/>
        <item x="0"/>
        <item x="1"/>
        <item x="21"/>
        <item x="22"/>
        <item x="23"/>
        <item x="29"/>
        <item x="30"/>
        <item x="40"/>
        <item x="62"/>
        <item x="11"/>
        <item x="35"/>
        <item x="33"/>
        <item x="46"/>
        <item x="13"/>
        <item x="19"/>
        <item x="44"/>
        <item x="45"/>
        <item x="5"/>
        <item x="6"/>
        <item x="12"/>
        <item x="2"/>
        <item x="3"/>
        <item x="4"/>
        <item x="41"/>
        <item x="42"/>
        <item x="43"/>
        <item x="18"/>
        <item x="20"/>
        <item x="26"/>
        <item x="31"/>
        <item x="28"/>
        <item x="39"/>
        <item x="37"/>
      </items>
      <extLst>
        <ext xmlns:x14="http://schemas.microsoft.com/office/spreadsheetml/2009/9/main" uri="{2946ED86-A175-432a-8AC1-64E0C546D7DE}">
          <x14:pivotField fillDownLabels="1"/>
        </ext>
      </extLst>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axis="axisCol"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pivotField axis="axisCol" compact="0" outline="0" multipleItemSelectionAllowed="1" showAll="0" defaultSubtotal="0">
      <items count="5">
        <item h="1" x="1"/>
        <item x="2"/>
        <item x="3"/>
        <item h="1" x="0"/>
        <item h="1" x="4"/>
      </items>
      <extLst>
        <ext xmlns:x14="http://schemas.microsoft.com/office/spreadsheetml/2009/9/main" uri="{2946ED86-A175-432a-8AC1-64E0C546D7DE}">
          <x14:pivotField fillDownLabels="1"/>
        </ext>
      </extLst>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3"/>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3">
    <field x="50"/>
    <field x="48"/>
    <field x="-2"/>
  </colFields>
  <colItems count="60">
    <i>
      <x v="1"/>
      <x v="1"/>
      <x/>
    </i>
    <i r="2" i="1">
      <x v="1"/>
    </i>
    <i r="2" i="2">
      <x v="2"/>
    </i>
    <i r="1">
      <x v="2"/>
      <x/>
    </i>
    <i r="2" i="1">
      <x v="1"/>
    </i>
    <i r="2" i="2">
      <x v="2"/>
    </i>
    <i r="1">
      <x v="3"/>
      <x/>
    </i>
    <i r="2" i="1">
      <x v="1"/>
    </i>
    <i r="2" i="2">
      <x v="2"/>
    </i>
    <i r="1">
      <x v="4"/>
      <x/>
    </i>
    <i r="2" i="1">
      <x v="1"/>
    </i>
    <i r="2" i="2">
      <x v="2"/>
    </i>
    <i r="1">
      <x v="5"/>
      <x/>
    </i>
    <i r="2" i="1">
      <x v="1"/>
    </i>
    <i r="2" i="2">
      <x v="2"/>
    </i>
    <i r="1">
      <x v="6"/>
      <x/>
    </i>
    <i r="2" i="1">
      <x v="1"/>
    </i>
    <i r="2" i="2">
      <x v="2"/>
    </i>
    <i r="1">
      <x v="7"/>
      <x/>
    </i>
    <i r="2" i="1">
      <x v="1"/>
    </i>
    <i r="2" i="2">
      <x v="2"/>
    </i>
    <i r="1">
      <x v="8"/>
      <x/>
    </i>
    <i r="2" i="1">
      <x v="1"/>
    </i>
    <i r="2" i="2">
      <x v="2"/>
    </i>
    <i r="1">
      <x v="9"/>
      <x/>
    </i>
    <i r="2" i="1">
      <x v="1"/>
    </i>
    <i r="2" i="2">
      <x v="2"/>
    </i>
    <i r="1">
      <x v="10"/>
      <x/>
    </i>
    <i r="2" i="1">
      <x v="1"/>
    </i>
    <i r="2" i="2">
      <x v="2"/>
    </i>
    <i r="1">
      <x v="11"/>
      <x/>
    </i>
    <i r="2" i="1">
      <x v="1"/>
    </i>
    <i r="2" i="2">
      <x v="2"/>
    </i>
    <i r="1">
      <x v="12"/>
      <x/>
    </i>
    <i r="2" i="1">
      <x v="1"/>
    </i>
    <i r="2" i="2">
      <x v="2"/>
    </i>
    <i>
      <x v="2"/>
      <x v="1"/>
      <x/>
    </i>
    <i r="2" i="1">
      <x v="1"/>
    </i>
    <i r="2" i="2">
      <x v="2"/>
    </i>
    <i r="1">
      <x v="2"/>
      <x/>
    </i>
    <i r="2" i="1">
      <x v="1"/>
    </i>
    <i r="2" i="2">
      <x v="2"/>
    </i>
    <i r="1">
      <x v="3"/>
      <x/>
    </i>
    <i r="2" i="1">
      <x v="1"/>
    </i>
    <i r="2" i="2">
      <x v="2"/>
    </i>
    <i r="1">
      <x v="4"/>
      <x/>
    </i>
    <i r="2" i="1">
      <x v="1"/>
    </i>
    <i r="2" i="2">
      <x v="2"/>
    </i>
    <i r="1">
      <x v="5"/>
      <x/>
    </i>
    <i r="2" i="1">
      <x v="1"/>
    </i>
    <i r="2" i="2">
      <x v="2"/>
    </i>
    <i r="1">
      <x v="6"/>
      <x/>
    </i>
    <i r="2" i="1">
      <x v="1"/>
    </i>
    <i r="2" i="2">
      <x v="2"/>
    </i>
    <i r="1">
      <x v="7"/>
      <x/>
    </i>
    <i r="2" i="1">
      <x v="1"/>
    </i>
    <i r="2" i="2">
      <x v="2"/>
    </i>
    <i t="grand">
      <x/>
    </i>
    <i t="grand" i="1">
      <x/>
    </i>
    <i t="grand" i="2">
      <x/>
    </i>
  </colItems>
  <pageFields count="1">
    <pageField fld="0" hier="-1"/>
  </pageFields>
  <dataFields count="3">
    <dataField name=" OEE %" fld="34" baseField="3" baseItem="18" numFmtId="166"/>
    <dataField name="Technical OEE % " fld="44" baseField="3" baseItem="18" numFmtId="166"/>
    <dataField name="TEEP %" fld="35" baseField="3" baseItem="18" numFmtId="166"/>
  </dataFields>
  <formats count="73">
    <format dxfId="111">
      <pivotArea field="3" type="button" dataOnly="0" labelOnly="1" outline="0" axis="axisRow" fieldPosition="0"/>
    </format>
    <format dxfId="110">
      <pivotArea dataOnly="0" labelOnly="1" outline="0" fieldPosition="0">
        <references count="1">
          <reference field="50" count="0"/>
        </references>
      </pivotArea>
    </format>
    <format dxfId="109">
      <pivotArea dataOnly="0" labelOnly="1" outline="0" fieldPosition="0">
        <references count="2">
          <reference field="48" count="6">
            <x v="1"/>
            <x v="2"/>
            <x v="3"/>
            <x v="4"/>
            <x v="5"/>
            <x v="6"/>
          </reference>
          <reference field="50" count="0" selected="0"/>
        </references>
      </pivotArea>
    </format>
    <format dxfId="108">
      <pivotArea dataOnly="0" labelOnly="1" outline="0" fieldPosition="0">
        <references count="1">
          <reference field="50" count="0"/>
        </references>
      </pivotArea>
    </format>
    <format dxfId="107">
      <pivotArea dataOnly="0" labelOnly="1" outline="0" fieldPosition="0">
        <references count="2">
          <reference field="48" count="6">
            <x v="1"/>
            <x v="2"/>
            <x v="3"/>
            <x v="4"/>
            <x v="5"/>
            <x v="6"/>
          </reference>
          <reference field="50" count="0" selected="0"/>
        </references>
      </pivotArea>
    </format>
    <format dxfId="106">
      <pivotArea dataOnly="0" labelOnly="1" outline="0" fieldPosition="0">
        <references count="1">
          <reference field="50" count="0"/>
        </references>
      </pivotArea>
    </format>
    <format dxfId="105">
      <pivotArea dataOnly="0" labelOnly="1" outline="0" fieldPosition="0">
        <references count="2">
          <reference field="48" count="6">
            <x v="1"/>
            <x v="2"/>
            <x v="3"/>
            <x v="4"/>
            <x v="5"/>
            <x v="6"/>
          </reference>
          <reference field="50" count="0" selected="0"/>
        </references>
      </pivotArea>
    </format>
    <format dxfId="104">
      <pivotArea field="50" dataOnly="0" labelOnly="1" grandCol="1" outline="0" axis="axisCol" fieldPosition="0">
        <references count="1">
          <reference field="4294967294" count="1" selected="0">
            <x v="0"/>
          </reference>
        </references>
      </pivotArea>
    </format>
    <format dxfId="103">
      <pivotArea field="50" dataOnly="0" labelOnly="1" grandCol="1" outline="0" axis="axisCol" fieldPosition="0">
        <references count="1">
          <reference field="4294967294" count="1" selected="0">
            <x v="1"/>
          </reference>
        </references>
      </pivotArea>
    </format>
    <format dxfId="102">
      <pivotArea field="50" dataOnly="0" labelOnly="1" grandCol="1" outline="0" axis="axisCol" fieldPosition="0">
        <references count="1">
          <reference field="4294967294" count="1" selected="0">
            <x v="2"/>
          </reference>
        </references>
      </pivotArea>
    </format>
    <format dxfId="101">
      <pivotArea dataOnly="0" labelOnly="1" outline="0" fieldPosition="0">
        <references count="3">
          <reference field="4294967294" count="1">
            <x v="0"/>
          </reference>
          <reference field="48" count="1" selected="0">
            <x v="1"/>
          </reference>
          <reference field="50" count="0" selected="0"/>
        </references>
      </pivotArea>
    </format>
    <format dxfId="100">
      <pivotArea dataOnly="0" labelOnly="1" outline="0" fieldPosition="0">
        <references count="3">
          <reference field="4294967294" count="1">
            <x v="0"/>
          </reference>
          <reference field="48" count="1" selected="0">
            <x v="1"/>
          </reference>
          <reference field="50" count="0" selected="0"/>
        </references>
      </pivotArea>
    </format>
    <format dxfId="99">
      <pivotArea dataOnly="0" labelOnly="1" outline="0" fieldPosition="0">
        <references count="3">
          <reference field="4294967294" count="1">
            <x v="0"/>
          </reference>
          <reference field="48" count="1" selected="0">
            <x v="2"/>
          </reference>
          <reference field="50" count="0" selected="0"/>
        </references>
      </pivotArea>
    </format>
    <format dxfId="98">
      <pivotArea dataOnly="0" labelOnly="1" outline="0" fieldPosition="0">
        <references count="3">
          <reference field="4294967294" count="1">
            <x v="0"/>
          </reference>
          <reference field="48" count="1" selected="0">
            <x v="2"/>
          </reference>
          <reference field="50" count="0" selected="0"/>
        </references>
      </pivotArea>
    </format>
    <format dxfId="97">
      <pivotArea dataOnly="0" labelOnly="1" outline="0" fieldPosition="0">
        <references count="3">
          <reference field="4294967294" count="1">
            <x v="0"/>
          </reference>
          <reference field="48" count="1" selected="0">
            <x v="3"/>
          </reference>
          <reference field="50" count="0" selected="0"/>
        </references>
      </pivotArea>
    </format>
    <format dxfId="96">
      <pivotArea dataOnly="0" labelOnly="1" outline="0" fieldPosition="0">
        <references count="3">
          <reference field="4294967294" count="1">
            <x v="0"/>
          </reference>
          <reference field="48" count="1" selected="0">
            <x v="3"/>
          </reference>
          <reference field="50" count="0" selected="0"/>
        </references>
      </pivotArea>
    </format>
    <format dxfId="95">
      <pivotArea dataOnly="0" labelOnly="1" outline="0" fieldPosition="0">
        <references count="3">
          <reference field="4294967294" count="1">
            <x v="0"/>
          </reference>
          <reference field="48" count="1" selected="0">
            <x v="4"/>
          </reference>
          <reference field="50" count="0" selected="0"/>
        </references>
      </pivotArea>
    </format>
    <format dxfId="94">
      <pivotArea dataOnly="0" labelOnly="1" outline="0" fieldPosition="0">
        <references count="3">
          <reference field="4294967294" count="1">
            <x v="0"/>
          </reference>
          <reference field="48" count="1" selected="0">
            <x v="4"/>
          </reference>
          <reference field="50" count="0" selected="0"/>
        </references>
      </pivotArea>
    </format>
    <format dxfId="93">
      <pivotArea dataOnly="0" labelOnly="1" outline="0" fieldPosition="0">
        <references count="3">
          <reference field="4294967294" count="1">
            <x v="0"/>
          </reference>
          <reference field="48" count="1" selected="0">
            <x v="5"/>
          </reference>
          <reference field="50" count="0" selected="0"/>
        </references>
      </pivotArea>
    </format>
    <format dxfId="92">
      <pivotArea dataOnly="0" labelOnly="1" outline="0" fieldPosition="0">
        <references count="3">
          <reference field="4294967294" count="1">
            <x v="0"/>
          </reference>
          <reference field="48" count="1" selected="0">
            <x v="5"/>
          </reference>
          <reference field="50" count="0" selected="0"/>
        </references>
      </pivotArea>
    </format>
    <format dxfId="91">
      <pivotArea dataOnly="0" labelOnly="1" outline="0" fieldPosition="0">
        <references count="3">
          <reference field="4294967294" count="1">
            <x v="0"/>
          </reference>
          <reference field="48" count="1" selected="0">
            <x v="6"/>
          </reference>
          <reference field="50" count="0" selected="0"/>
        </references>
      </pivotArea>
    </format>
    <format dxfId="90">
      <pivotArea dataOnly="0" labelOnly="1" outline="0" fieldPosition="0">
        <references count="3">
          <reference field="4294967294" count="1">
            <x v="0"/>
          </reference>
          <reference field="48" count="1" selected="0">
            <x v="6"/>
          </reference>
          <reference field="50" count="0" selected="0"/>
        </references>
      </pivotArea>
    </format>
    <format dxfId="89">
      <pivotArea field="50" dataOnly="0" labelOnly="1" grandCol="1" outline="0" axis="axisCol" fieldPosition="0">
        <references count="1">
          <reference field="4294967294" count="1" selected="0">
            <x v="0"/>
          </reference>
        </references>
      </pivotArea>
    </format>
    <format dxfId="88">
      <pivotArea field="50" dataOnly="0" labelOnly="1" grandCol="1" outline="0" axis="axisCol" fieldPosition="0">
        <references count="1">
          <reference field="4294967294" count="1" selected="0">
            <x v="1"/>
          </reference>
        </references>
      </pivotArea>
    </format>
    <format dxfId="87">
      <pivotArea field="50" dataOnly="0" labelOnly="1" grandCol="1" outline="0" axis="axisCol" fieldPosition="0">
        <references count="1">
          <reference field="4294967294" count="1" selected="0">
            <x v="2"/>
          </reference>
        </references>
      </pivotArea>
    </format>
    <format dxfId="86">
      <pivotArea dataOnly="0" labelOnly="1" outline="0" fieldPosition="0">
        <references count="3">
          <reference field="4294967294" count="1">
            <x v="1"/>
          </reference>
          <reference field="48" count="1" selected="0">
            <x v="1"/>
          </reference>
          <reference field="50" count="0" selected="0"/>
        </references>
      </pivotArea>
    </format>
    <format dxfId="85">
      <pivotArea dataOnly="0" labelOnly="1" outline="0" fieldPosition="0">
        <references count="3">
          <reference field="4294967294" count="1">
            <x v="1"/>
          </reference>
          <reference field="48" count="1" selected="0">
            <x v="1"/>
          </reference>
          <reference field="50" count="0" selected="0"/>
        </references>
      </pivotArea>
    </format>
    <format dxfId="84">
      <pivotArea dataOnly="0" labelOnly="1" outline="0" fieldPosition="0">
        <references count="3">
          <reference field="4294967294" count="1">
            <x v="1"/>
          </reference>
          <reference field="48" count="1" selected="0">
            <x v="2"/>
          </reference>
          <reference field="50" count="0" selected="0"/>
        </references>
      </pivotArea>
    </format>
    <format dxfId="83">
      <pivotArea dataOnly="0" labelOnly="1" outline="0" fieldPosition="0">
        <references count="3">
          <reference field="4294967294" count="1">
            <x v="1"/>
          </reference>
          <reference field="48" count="1" selected="0">
            <x v="2"/>
          </reference>
          <reference field="50" count="0" selected="0"/>
        </references>
      </pivotArea>
    </format>
    <format dxfId="82">
      <pivotArea dataOnly="0" labelOnly="1" outline="0" fieldPosition="0">
        <references count="3">
          <reference field="4294967294" count="1">
            <x v="1"/>
          </reference>
          <reference field="48" count="1" selected="0">
            <x v="3"/>
          </reference>
          <reference field="50" count="0" selected="0"/>
        </references>
      </pivotArea>
    </format>
    <format dxfId="81">
      <pivotArea dataOnly="0" labelOnly="1" outline="0" fieldPosition="0">
        <references count="3">
          <reference field="4294967294" count="1">
            <x v="1"/>
          </reference>
          <reference field="48" count="1" selected="0">
            <x v="3"/>
          </reference>
          <reference field="50" count="0" selected="0"/>
        </references>
      </pivotArea>
    </format>
    <format dxfId="80">
      <pivotArea dataOnly="0" labelOnly="1" outline="0" fieldPosition="0">
        <references count="3">
          <reference field="4294967294" count="1">
            <x v="1"/>
          </reference>
          <reference field="48" count="1" selected="0">
            <x v="4"/>
          </reference>
          <reference field="50" count="0" selected="0"/>
        </references>
      </pivotArea>
    </format>
    <format dxfId="79">
      <pivotArea dataOnly="0" labelOnly="1" outline="0" fieldPosition="0">
        <references count="3">
          <reference field="4294967294" count="1">
            <x v="1"/>
          </reference>
          <reference field="48" count="1" selected="0">
            <x v="4"/>
          </reference>
          <reference field="50" count="0" selected="0"/>
        </references>
      </pivotArea>
    </format>
    <format dxfId="78">
      <pivotArea dataOnly="0" labelOnly="1" outline="0" fieldPosition="0">
        <references count="3">
          <reference field="4294967294" count="1">
            <x v="1"/>
          </reference>
          <reference field="48" count="1" selected="0">
            <x v="5"/>
          </reference>
          <reference field="50" count="0" selected="0"/>
        </references>
      </pivotArea>
    </format>
    <format dxfId="77">
      <pivotArea dataOnly="0" labelOnly="1" outline="0" fieldPosition="0">
        <references count="3">
          <reference field="4294967294" count="1">
            <x v="1"/>
          </reference>
          <reference field="48" count="1" selected="0">
            <x v="5"/>
          </reference>
          <reference field="50" count="0" selected="0"/>
        </references>
      </pivotArea>
    </format>
    <format dxfId="76">
      <pivotArea dataOnly="0" labelOnly="1" outline="0" fieldPosition="0">
        <references count="3">
          <reference field="4294967294" count="1">
            <x v="1"/>
          </reference>
          <reference field="48" count="1" selected="0">
            <x v="6"/>
          </reference>
          <reference field="50" count="0" selected="0"/>
        </references>
      </pivotArea>
    </format>
    <format dxfId="75">
      <pivotArea dataOnly="0" labelOnly="1" outline="0" fieldPosition="0">
        <references count="3">
          <reference field="4294967294" count="1">
            <x v="1"/>
          </reference>
          <reference field="48" count="1" selected="0">
            <x v="6"/>
          </reference>
          <reference field="50" count="0" selected="0"/>
        </references>
      </pivotArea>
    </format>
    <format dxfId="74">
      <pivotArea field="50" dataOnly="0" labelOnly="1" grandCol="1" outline="0" axis="axisCol" fieldPosition="0">
        <references count="1">
          <reference field="4294967294" count="1" selected="0">
            <x v="0"/>
          </reference>
        </references>
      </pivotArea>
    </format>
    <format dxfId="73">
      <pivotArea field="50" dataOnly="0" labelOnly="1" grandCol="1" outline="0" axis="axisCol" fieldPosition="0">
        <references count="1">
          <reference field="4294967294" count="1" selected="0">
            <x v="1"/>
          </reference>
        </references>
      </pivotArea>
    </format>
    <format dxfId="72">
      <pivotArea field="50" dataOnly="0" labelOnly="1" grandCol="1" outline="0" axis="axisCol" fieldPosition="0">
        <references count="1">
          <reference field="4294967294" count="1" selected="0">
            <x v="2"/>
          </reference>
        </references>
      </pivotArea>
    </format>
    <format dxfId="71">
      <pivotArea dataOnly="0" labelOnly="1" outline="0" fieldPosition="0">
        <references count="3">
          <reference field="4294967294" count="1">
            <x v="2"/>
          </reference>
          <reference field="48" count="1" selected="0">
            <x v="1"/>
          </reference>
          <reference field="50" count="0" selected="0"/>
        </references>
      </pivotArea>
    </format>
    <format dxfId="70">
      <pivotArea dataOnly="0" labelOnly="1" outline="0" fieldPosition="0">
        <references count="3">
          <reference field="4294967294" count="1">
            <x v="2"/>
          </reference>
          <reference field="48" count="1" selected="0">
            <x v="1"/>
          </reference>
          <reference field="50" count="0" selected="0"/>
        </references>
      </pivotArea>
    </format>
    <format dxfId="69">
      <pivotArea dataOnly="0" labelOnly="1" outline="0" fieldPosition="0">
        <references count="3">
          <reference field="4294967294" count="1">
            <x v="2"/>
          </reference>
          <reference field="48" count="1" selected="0">
            <x v="2"/>
          </reference>
          <reference field="50" count="0" selected="0"/>
        </references>
      </pivotArea>
    </format>
    <format dxfId="68">
      <pivotArea dataOnly="0" labelOnly="1" outline="0" fieldPosition="0">
        <references count="3">
          <reference field="4294967294" count="1">
            <x v="2"/>
          </reference>
          <reference field="48" count="1" selected="0">
            <x v="2"/>
          </reference>
          <reference field="50" count="0" selected="0"/>
        </references>
      </pivotArea>
    </format>
    <format dxfId="67">
      <pivotArea dataOnly="0" labelOnly="1" outline="0" fieldPosition="0">
        <references count="3">
          <reference field="4294967294" count="1">
            <x v="2"/>
          </reference>
          <reference field="48" count="1" selected="0">
            <x v="3"/>
          </reference>
          <reference field="50" count="0" selected="0"/>
        </references>
      </pivotArea>
    </format>
    <format dxfId="66">
      <pivotArea dataOnly="0" labelOnly="1" outline="0" fieldPosition="0">
        <references count="3">
          <reference field="4294967294" count="1">
            <x v="2"/>
          </reference>
          <reference field="48" count="1" selected="0">
            <x v="3"/>
          </reference>
          <reference field="50" count="0" selected="0"/>
        </references>
      </pivotArea>
    </format>
    <format dxfId="65">
      <pivotArea dataOnly="0" labelOnly="1" outline="0" fieldPosition="0">
        <references count="3">
          <reference field="4294967294" count="1">
            <x v="2"/>
          </reference>
          <reference field="48" count="1" selected="0">
            <x v="4"/>
          </reference>
          <reference field="50" count="0" selected="0"/>
        </references>
      </pivotArea>
    </format>
    <format dxfId="64">
      <pivotArea dataOnly="0" labelOnly="1" outline="0" fieldPosition="0">
        <references count="3">
          <reference field="4294967294" count="1">
            <x v="2"/>
          </reference>
          <reference field="48" count="1" selected="0">
            <x v="4"/>
          </reference>
          <reference field="50" count="0" selected="0"/>
        </references>
      </pivotArea>
    </format>
    <format dxfId="63">
      <pivotArea dataOnly="0" labelOnly="1" outline="0" fieldPosition="0">
        <references count="3">
          <reference field="4294967294" count="1">
            <x v="2"/>
          </reference>
          <reference field="48" count="1" selected="0">
            <x v="5"/>
          </reference>
          <reference field="50" count="0" selected="0"/>
        </references>
      </pivotArea>
    </format>
    <format dxfId="62">
      <pivotArea dataOnly="0" labelOnly="1" outline="0" fieldPosition="0">
        <references count="3">
          <reference field="4294967294" count="1">
            <x v="2"/>
          </reference>
          <reference field="48" count="1" selected="0">
            <x v="5"/>
          </reference>
          <reference field="50" count="0" selected="0"/>
        </references>
      </pivotArea>
    </format>
    <format dxfId="61">
      <pivotArea dataOnly="0" labelOnly="1" outline="0" fieldPosition="0">
        <references count="3">
          <reference field="4294967294" count="1">
            <x v="2"/>
          </reference>
          <reference field="48" count="1" selected="0">
            <x v="6"/>
          </reference>
          <reference field="50" count="0" selected="0"/>
        </references>
      </pivotArea>
    </format>
    <format dxfId="60">
      <pivotArea dataOnly="0" labelOnly="1" outline="0" fieldPosition="0">
        <references count="3">
          <reference field="4294967294" count="1">
            <x v="2"/>
          </reference>
          <reference field="48" count="1" selected="0">
            <x v="6"/>
          </reference>
          <reference field="50" count="0" selected="0"/>
        </references>
      </pivotArea>
    </format>
    <format dxfId="59">
      <pivotArea field="50" dataOnly="0" labelOnly="1" grandCol="1" outline="0" offset="IV1" axis="axisCol" fieldPosition="0">
        <references count="1">
          <reference field="4294967294" count="1" selected="0">
            <x v="0"/>
          </reference>
        </references>
      </pivotArea>
    </format>
    <format dxfId="58">
      <pivotArea field="50" dataOnly="0" labelOnly="1" grandCol="1" outline="0" offset="IV1" axis="axisCol" fieldPosition="0">
        <references count="1">
          <reference field="4294967294" count="1" selected="0">
            <x v="1"/>
          </reference>
        </references>
      </pivotArea>
    </format>
    <format dxfId="57">
      <pivotArea field="50" dataOnly="0" labelOnly="1" grandCol="1" outline="0" offset="IV1" axis="axisCol" fieldPosition="0">
        <references count="1">
          <reference field="4294967294" count="1" selected="0">
            <x v="2"/>
          </reference>
        </references>
      </pivotArea>
    </format>
    <format dxfId="56">
      <pivotArea field="50" dataOnly="0" labelOnly="1" grandCol="1" outline="0" axis="axisCol" fieldPosition="0">
        <references count="1">
          <reference field="4294967294" count="1" selected="0">
            <x v="0"/>
          </reference>
        </references>
      </pivotArea>
    </format>
    <format dxfId="55">
      <pivotArea field="50" dataOnly="0" labelOnly="1" grandCol="1" outline="0" axis="axisCol" fieldPosition="0">
        <references count="1">
          <reference field="4294967294" count="1" selected="0">
            <x v="1"/>
          </reference>
        </references>
      </pivotArea>
    </format>
    <format dxfId="54">
      <pivotArea field="50" dataOnly="0" labelOnly="1" grandCol="1" outline="0" axis="axisCol" fieldPosition="0">
        <references count="1">
          <reference field="4294967294" count="1" selected="0">
            <x v="2"/>
          </reference>
        </references>
      </pivotArea>
    </format>
    <format dxfId="53">
      <pivotArea field="3" type="button" dataOnly="0" labelOnly="1" outline="0" axis="axisRow" fieldPosition="0"/>
    </format>
    <format dxfId="52">
      <pivotArea field="50" dataOnly="0" labelOnly="1" grandCol="1" outline="0" offset="IV256" axis="axisCol" fieldPosition="0">
        <references count="1">
          <reference field="4294967294" count="1" selected="0">
            <x v="0"/>
          </reference>
        </references>
      </pivotArea>
    </format>
    <format dxfId="51">
      <pivotArea field="50" dataOnly="0" labelOnly="1" grandCol="1" outline="0" offset="IV256" axis="axisCol" fieldPosition="0">
        <references count="1">
          <reference field="4294967294" count="1" selected="0">
            <x v="1"/>
          </reference>
        </references>
      </pivotArea>
    </format>
    <format dxfId="50">
      <pivotArea field="50" dataOnly="0" labelOnly="1" grandCol="1" outline="0" offset="IV256" axis="axisCol" fieldPosition="0">
        <references count="1">
          <reference field="4294967294" count="1" selected="0">
            <x v="2"/>
          </reference>
        </references>
      </pivotArea>
    </format>
    <format dxfId="49">
      <pivotArea dataOnly="0" labelOnly="1" outline="0" fieldPosition="0">
        <references count="3">
          <reference field="4294967294" count="3">
            <x v="0"/>
            <x v="1"/>
            <x v="2"/>
          </reference>
          <reference field="48" count="1" selected="0">
            <x v="1"/>
          </reference>
          <reference field="50" count="0" selected="0"/>
        </references>
      </pivotArea>
    </format>
    <format dxfId="48">
      <pivotArea dataOnly="0" labelOnly="1" outline="0" fieldPosition="0">
        <references count="3">
          <reference field="4294967294" count="3">
            <x v="0"/>
            <x v="1"/>
            <x v="2"/>
          </reference>
          <reference field="48" count="1" selected="0">
            <x v="2"/>
          </reference>
          <reference field="50" count="0" selected="0"/>
        </references>
      </pivotArea>
    </format>
    <format dxfId="47">
      <pivotArea dataOnly="0" labelOnly="1" outline="0" fieldPosition="0">
        <references count="3">
          <reference field="4294967294" count="3">
            <x v="0"/>
            <x v="1"/>
            <x v="2"/>
          </reference>
          <reference field="48" count="1" selected="0">
            <x v="3"/>
          </reference>
          <reference field="50" count="0" selected="0"/>
        </references>
      </pivotArea>
    </format>
    <format dxfId="46">
      <pivotArea dataOnly="0" labelOnly="1" outline="0" fieldPosition="0">
        <references count="3">
          <reference field="4294967294" count="3">
            <x v="0"/>
            <x v="1"/>
            <x v="2"/>
          </reference>
          <reference field="48" count="1" selected="0">
            <x v="4"/>
          </reference>
          <reference field="50" count="0" selected="0"/>
        </references>
      </pivotArea>
    </format>
    <format dxfId="45">
      <pivotArea dataOnly="0" labelOnly="1" outline="0" fieldPosition="0">
        <references count="3">
          <reference field="4294967294" count="3">
            <x v="0"/>
            <x v="1"/>
            <x v="2"/>
          </reference>
          <reference field="48" count="1" selected="0">
            <x v="5"/>
          </reference>
          <reference field="50" count="0" selected="0"/>
        </references>
      </pivotArea>
    </format>
    <format dxfId="44">
      <pivotArea dataOnly="0" labelOnly="1" outline="0" fieldPosition="0">
        <references count="3">
          <reference field="4294967294" count="3">
            <x v="0"/>
            <x v="1"/>
            <x v="2"/>
          </reference>
          <reference field="48" count="1" selected="0">
            <x v="6"/>
          </reference>
          <reference field="50" count="0" selected="0"/>
        </references>
      </pivotArea>
    </format>
    <format dxfId="43">
      <pivotArea field="50" dataOnly="0" labelOnly="1" grandCol="1" outline="0" offset="IV1" axis="axisCol" fieldPosition="0">
        <references count="1">
          <reference field="4294967294" count="1" selected="0">
            <x v="0"/>
          </reference>
        </references>
      </pivotArea>
    </format>
    <format dxfId="42">
      <pivotArea field="50" dataOnly="0" labelOnly="1" grandCol="1" outline="0" offset="IV1" axis="axisCol" fieldPosition="0">
        <references count="1">
          <reference field="4294967294" count="1" selected="0">
            <x v="1"/>
          </reference>
        </references>
      </pivotArea>
    </format>
    <format dxfId="41">
      <pivotArea field="50" dataOnly="0" labelOnly="1" grandCol="1" outline="0" offset="IV1" axis="axisCol" fieldPosition="0">
        <references count="1">
          <reference field="4294967294" count="1" selected="0">
            <x v="2"/>
          </reference>
        </references>
      </pivotArea>
    </format>
    <format dxfId="40">
      <pivotArea dataOnly="0" labelOnly="1" outline="0" fieldPosition="0">
        <references count="2">
          <reference field="48" count="1">
            <x v="7"/>
          </reference>
          <reference field="50" count="0" selected="0"/>
        </references>
      </pivotArea>
    </format>
    <format dxfId="39">
      <pivotArea dataOnly="0" labelOnly="1" outline="0" fieldPosition="0">
        <references count="3">
          <reference field="4294967294" count="3">
            <x v="0"/>
            <x v="1"/>
            <x v="2"/>
          </reference>
          <reference field="48" count="1" selected="0">
            <x v="7"/>
          </reference>
          <reference field="50" count="0" selected="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 xr10:uid="{01B20222-E47D-4924-BF20-1F74A1751E51}" sourceName="WorkCell">
  <pivotTables>
    <pivotTable tabId="13" name="PivotTable4"/>
  </pivotTables>
  <data>
    <tabular pivotCacheId="862384065">
      <items count="64">
        <i x="47"/>
        <i x="48"/>
        <i x="53"/>
        <i x="32"/>
        <i x="36"/>
        <i x="38"/>
        <i x="49"/>
        <i x="50"/>
        <i x="51"/>
        <i x="52"/>
        <i x="34"/>
        <i x="24"/>
        <i x="25"/>
        <i x="27"/>
        <i x="7"/>
        <i x="8"/>
        <i x="9"/>
        <i x="10"/>
        <i x="15"/>
        <i x="16"/>
        <i x="17"/>
        <i x="54"/>
        <i x="60"/>
        <i x="61"/>
        <i x="14"/>
        <i x="63"/>
        <i x="57"/>
        <i x="55"/>
        <i x="56"/>
        <i x="58"/>
        <i x="59"/>
        <i x="0"/>
        <i x="37"/>
        <i x="1"/>
        <i x="21"/>
        <i x="22"/>
        <i x="23"/>
        <i x="29"/>
        <i x="30"/>
        <i x="40"/>
        <i x="62"/>
        <i x="11"/>
        <i x="35"/>
        <i x="33"/>
        <i x="46"/>
        <i x="13"/>
        <i x="19"/>
        <i x="44"/>
        <i x="45" s="1"/>
        <i x="5"/>
        <i x="6"/>
        <i x="12" s="1"/>
        <i x="2"/>
        <i x="3"/>
        <i x="4"/>
        <i x="41"/>
        <i x="42"/>
        <i x="43"/>
        <i x="18"/>
        <i x="20"/>
        <i x="26"/>
        <i x="31"/>
        <i x="28"/>
        <i x="3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 xr10:uid="{AF1BF63B-1773-48DA-82C2-05E53CDDCC3A}" sourceName="WorkCell">
  <pivotTables>
    <pivotTable tabId="14" name="PivotTable4"/>
  </pivotTables>
  <data>
    <tabular pivotCacheId="862384065">
      <items count="64">
        <i x="47" s="1"/>
        <i x="48" s="1"/>
        <i x="53" s="1"/>
        <i x="32" s="1"/>
        <i x="36" s="1"/>
        <i x="38" s="1"/>
        <i x="49" s="1"/>
        <i x="50" s="1"/>
        <i x="51" s="1"/>
        <i x="52" s="1"/>
        <i x="34" s="1"/>
        <i x="24" s="1"/>
        <i x="25" s="1"/>
        <i x="27" s="1"/>
        <i x="7" s="1"/>
        <i x="8" s="1"/>
        <i x="9" s="1"/>
        <i x="10" s="1"/>
        <i x="15" s="1"/>
        <i x="16" s="1"/>
        <i x="17" s="1"/>
        <i x="54" s="1"/>
        <i x="60" s="1"/>
        <i x="61" s="1"/>
        <i x="14" s="1"/>
        <i x="63" s="1"/>
        <i x="57" s="1"/>
        <i x="55" s="1"/>
        <i x="56" s="1"/>
        <i x="58" s="1"/>
        <i x="59" s="1"/>
        <i x="0" s="1"/>
        <i x="37" s="1"/>
        <i x="1" s="1"/>
        <i x="21" s="1"/>
        <i x="22" s="1"/>
        <i x="23" s="1"/>
        <i x="29" s="1"/>
        <i x="30" s="1"/>
        <i x="40" s="1"/>
        <i x="62" s="1"/>
        <i x="11" s="1"/>
        <i x="35" s="1"/>
        <i x="33" s="1"/>
        <i x="46" s="1"/>
        <i x="13" s="1"/>
        <i x="19" s="1"/>
        <i x="44" s="1"/>
        <i x="45" s="1"/>
        <i x="5" s="1"/>
        <i x="6" s="1"/>
        <i x="12" s="1"/>
        <i x="2" s="1"/>
        <i x="3" s="1"/>
        <i x="4" s="1"/>
        <i x="41" s="1"/>
        <i x="42" s="1"/>
        <i x="43" s="1"/>
        <i x="18" s="1"/>
        <i x="20" s="1"/>
        <i x="26" s="1"/>
        <i x="31" s="1"/>
        <i x="28" s="1"/>
        <i x="3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A1D705E-70BA-48DA-B5FE-589416EE634E}" sourceName="Date">
  <pivotTables>
    <pivotTable tabId="14" name="PivotTable4"/>
  </pivotTables>
  <data>
    <tabular pivotCacheId="862384065">
      <items count="31">
        <i x="10"/>
        <i x="7"/>
        <i x="19"/>
        <i x="0"/>
        <i x="22"/>
        <i x="16"/>
        <i x="13"/>
        <i x="3"/>
        <i x="30"/>
        <i x="27"/>
        <i x="25"/>
        <i x="5"/>
        <i x="11"/>
        <i x="8"/>
        <i x="20"/>
        <i x="1"/>
        <i x="23"/>
        <i x="17"/>
        <i x="14" s="1"/>
        <i x="4" s="1"/>
        <i x="29" s="1"/>
        <i x="28" s="1"/>
        <i x="26" s="1"/>
        <i x="6" s="1"/>
        <i x="12" s="1"/>
        <i x="9" s="1"/>
        <i x="21" s="1"/>
        <i x="2" s="1"/>
        <i x="24" s="1"/>
        <i x="18" s="1"/>
        <i x="1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E48B8CF6-6B74-478B-BA66-502AF761AF6C}" sourceName="Date">
  <pivotTables>
    <pivotTable tabId="13"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1" xr10:uid="{062900CB-4F76-42FD-A651-A982EAB0ADBB}" sourceName="WorkCell">
  <pivotTables>
    <pivotTable tabId="15" name="PivotTable4"/>
  </pivotTables>
  <data>
    <tabular pivotCacheId="862384065">
      <items count="64">
        <i x="47"/>
        <i x="48"/>
        <i x="53"/>
        <i x="32"/>
        <i x="36"/>
        <i x="38"/>
        <i x="49"/>
        <i x="50"/>
        <i x="51"/>
        <i x="52"/>
        <i x="34"/>
        <i x="24"/>
        <i x="25"/>
        <i x="27"/>
        <i x="7"/>
        <i x="8"/>
        <i x="9"/>
        <i x="10"/>
        <i x="15"/>
        <i x="16"/>
        <i x="17"/>
        <i x="54"/>
        <i x="60"/>
        <i x="61"/>
        <i x="14"/>
        <i x="63"/>
        <i x="57"/>
        <i x="55"/>
        <i x="56"/>
        <i x="58"/>
        <i x="59"/>
        <i x="0"/>
        <i x="37"/>
        <i x="1"/>
        <i x="21"/>
        <i x="22"/>
        <i x="23"/>
        <i x="29"/>
        <i x="30"/>
        <i x="40"/>
        <i x="62"/>
        <i x="11"/>
        <i x="35"/>
        <i x="33"/>
        <i x="46"/>
        <i x="13"/>
        <i x="19"/>
        <i x="44"/>
        <i x="45" s="1"/>
        <i x="5"/>
        <i x="6"/>
        <i x="12"/>
        <i x="2"/>
        <i x="3"/>
        <i x="4"/>
        <i x="41"/>
        <i x="42"/>
        <i x="43"/>
        <i x="18"/>
        <i x="20"/>
        <i x="26"/>
        <i x="31"/>
        <i x="28"/>
        <i x="39"/>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2" xr10:uid="{9B99CA03-07CD-4C6F-A605-BB817DAA3DC1}" sourceName="Date">
  <pivotTables>
    <pivotTable tabId="15"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2" xr10:uid="{2DFBF688-9B0C-4EC5-A53B-B54FEA40E23F}" sourceName="WorkCell">
  <pivotTables>
    <pivotTable tabId="18" name="PivotTable4"/>
  </pivotTables>
  <data>
    <tabular pivotCacheId="862384065">
      <items count="64">
        <i x="47" s="1"/>
        <i x="48" s="1"/>
        <i x="53" s="1"/>
        <i x="32" s="1"/>
        <i x="36" s="1"/>
        <i x="49" s="1"/>
        <i x="50" s="1"/>
        <i x="51" s="1"/>
        <i x="52" s="1"/>
        <i x="34" s="1"/>
        <i x="24" s="1"/>
        <i x="25" s="1"/>
        <i x="27" s="1"/>
        <i x="7" s="1"/>
        <i x="8" s="1"/>
        <i x="9" s="1"/>
        <i x="10" s="1"/>
        <i x="15" s="1"/>
        <i x="16" s="1"/>
        <i x="17" s="1"/>
        <i x="54" s="1"/>
        <i x="60" s="1"/>
        <i x="61" s="1"/>
        <i x="14" s="1"/>
        <i x="63" s="1"/>
        <i x="57" s="1"/>
        <i x="55" s="1"/>
        <i x="56" s="1"/>
        <i x="58" s="1"/>
        <i x="59" s="1"/>
        <i x="0" s="1"/>
        <i x="1" s="1"/>
        <i x="21" s="1"/>
        <i x="22" s="1"/>
        <i x="23" s="1"/>
        <i x="29" s="1"/>
        <i x="30" s="1"/>
        <i x="40" s="1"/>
        <i x="62" s="1"/>
        <i x="11" s="1"/>
        <i x="35" s="1"/>
        <i x="33" s="1"/>
        <i x="46" s="1"/>
        <i x="13" s="1"/>
        <i x="19" s="1"/>
        <i x="44" s="1"/>
        <i x="45" s="1"/>
        <i x="5" s="1"/>
        <i x="6" s="1"/>
        <i x="12" s="1"/>
        <i x="2" s="1"/>
        <i x="3" s="1"/>
        <i x="4" s="1"/>
        <i x="41" s="1"/>
        <i x="42" s="1"/>
        <i x="43" s="1"/>
        <i x="18" s="1"/>
        <i x="20" s="1"/>
        <i x="26" s="1"/>
        <i x="31" s="1"/>
        <i x="28" s="1"/>
        <i x="39" s="1"/>
        <i x="38" s="1" nd="1"/>
        <i x="37"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3" xr10:uid="{08156148-D8EF-4738-BA8E-7944BD363842}" sourceName="Date">
  <pivotTables>
    <pivotTable tabId="18"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21" xr10:uid="{C72F21DD-4823-4336-92FA-C420B8561567}" sourceName="WorkCell">
  <pivotTables>
    <pivotTable tabId="19" name="PivotTable4"/>
  </pivotTables>
  <data>
    <tabular pivotCacheId="862384065">
      <items count="64">
        <i x="47"/>
        <i x="48"/>
        <i x="53"/>
        <i x="32"/>
        <i x="36"/>
        <i x="49"/>
        <i x="50"/>
        <i x="51"/>
        <i x="52"/>
        <i x="34"/>
        <i x="24"/>
        <i x="25"/>
        <i x="27"/>
        <i x="7"/>
        <i x="8"/>
        <i x="9"/>
        <i x="10"/>
        <i x="15"/>
        <i x="16"/>
        <i x="17"/>
        <i x="54"/>
        <i x="60"/>
        <i x="61"/>
        <i x="14"/>
        <i x="63"/>
        <i x="57"/>
        <i x="55"/>
        <i x="56"/>
        <i x="58"/>
        <i x="59"/>
        <i x="0"/>
        <i x="1"/>
        <i x="21"/>
        <i x="22"/>
        <i x="23"/>
        <i x="29"/>
        <i x="30"/>
        <i x="40"/>
        <i x="62"/>
        <i x="11"/>
        <i x="35"/>
        <i x="33"/>
        <i x="46"/>
        <i x="13"/>
        <i x="19"/>
        <i x="44" s="1"/>
        <i x="45" s="1"/>
        <i x="5"/>
        <i x="6"/>
        <i x="12" s="1"/>
        <i x="2"/>
        <i x="3" s="1"/>
        <i x="4" s="1"/>
        <i x="41"/>
        <i x="42" s="1"/>
        <i x="43" s="1"/>
        <i x="18"/>
        <i x="20"/>
        <i x="26"/>
        <i x="31"/>
        <i x="28"/>
        <i x="39"/>
        <i x="38" nd="1"/>
        <i x="37"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31" xr10:uid="{AA0E2BA3-C040-410E-9FFE-EF4FFC27E3CA}" sourceName="Date">
  <pivotTables>
    <pivotTable tabId="19"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211" xr10:uid="{790A468A-CB4D-4E4C-BFCE-506CD049D8D4}" sourceName="WorkCell">
  <pivotTables>
    <pivotTable tabId="20" name="PivotTable4"/>
  </pivotTables>
  <data>
    <tabular pivotCacheId="862384065">
      <items count="64">
        <i x="47"/>
        <i x="48"/>
        <i x="53"/>
        <i x="32"/>
        <i x="36"/>
        <i x="49"/>
        <i x="50"/>
        <i x="51"/>
        <i x="52"/>
        <i x="34"/>
        <i x="24"/>
        <i x="25"/>
        <i x="27"/>
        <i x="7"/>
        <i x="8"/>
        <i x="9"/>
        <i x="10"/>
        <i x="15"/>
        <i x="16"/>
        <i x="17"/>
        <i x="54"/>
        <i x="60"/>
        <i x="61"/>
        <i x="14"/>
        <i x="63"/>
        <i x="57"/>
        <i x="55"/>
        <i x="56"/>
        <i x="58"/>
        <i x="59"/>
        <i x="0"/>
        <i x="1"/>
        <i x="21"/>
        <i x="22"/>
        <i x="23"/>
        <i x="29"/>
        <i x="30"/>
        <i x="40"/>
        <i x="62"/>
        <i x="11"/>
        <i x="35"/>
        <i x="33"/>
        <i x="46"/>
        <i x="13"/>
        <i x="19"/>
        <i x="44"/>
        <i x="45"/>
        <i x="5"/>
        <i x="6"/>
        <i x="12"/>
        <i x="2" s="1"/>
        <i x="3"/>
        <i x="4"/>
        <i x="41" s="1"/>
        <i x="42"/>
        <i x="43"/>
        <i x="18"/>
        <i x="20" s="1"/>
        <i x="26" s="1"/>
        <i x="31" s="1"/>
        <i x="28"/>
        <i x="39"/>
        <i x="38" nd="1"/>
        <i x="37"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311" xr10:uid="{910B1E13-5B1C-4EB9-B379-0098C9BA36AD}" sourceName="Date">
  <pivotTables>
    <pivotTable tabId="20"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2111" xr10:uid="{407761FB-EBCF-40DA-AE97-81029F3BC295}" sourceName="WorkCell">
  <pivotTables>
    <pivotTable tabId="21" name="PivotTable4"/>
  </pivotTables>
  <data>
    <tabular pivotCacheId="862384065">
      <items count="64">
        <i x="47"/>
        <i x="48"/>
        <i x="53"/>
        <i x="32"/>
        <i x="36"/>
        <i x="49"/>
        <i x="50"/>
        <i x="51"/>
        <i x="52"/>
        <i x="34"/>
        <i x="24"/>
        <i x="25"/>
        <i x="27"/>
        <i x="7"/>
        <i x="8"/>
        <i x="9"/>
        <i x="10"/>
        <i x="15"/>
        <i x="16"/>
        <i x="17"/>
        <i x="54"/>
        <i x="60"/>
        <i x="61"/>
        <i x="14"/>
        <i x="63"/>
        <i x="57"/>
        <i x="55"/>
        <i x="56"/>
        <i x="58"/>
        <i x="59"/>
        <i x="0"/>
        <i x="1"/>
        <i x="21"/>
        <i x="22"/>
        <i x="23"/>
        <i x="29"/>
        <i x="30"/>
        <i x="40"/>
        <i x="62"/>
        <i x="11" s="1"/>
        <i x="35"/>
        <i x="33"/>
        <i x="46"/>
        <i x="13"/>
        <i x="19"/>
        <i x="44"/>
        <i x="45"/>
        <i x="5" s="1"/>
        <i x="6" s="1"/>
        <i x="12"/>
        <i x="2"/>
        <i x="3"/>
        <i x="4"/>
        <i x="41"/>
        <i x="42"/>
        <i x="43"/>
        <i x="18" s="1"/>
        <i x="20"/>
        <i x="26"/>
        <i x="31"/>
        <i x="28"/>
        <i x="39"/>
        <i x="38" nd="1"/>
        <i x="37"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3111" xr10:uid="{5F16931D-B4BC-47B6-9404-8E5A59D9E82D}" sourceName="Date">
  <pivotTables>
    <pivotTable tabId="21"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3" xr10:uid="{AB9C8EE6-1C78-4B90-9CB1-DA59C76BBD97}" sourceName="WorkCell">
  <pivotTables>
    <pivotTable tabId="22" name="PivotTable4"/>
  </pivotTables>
  <data>
    <tabular pivotCacheId="862384065">
      <items count="64">
        <i x="47"/>
        <i x="48"/>
        <i x="53"/>
        <i x="32"/>
        <i x="36"/>
        <i x="38"/>
        <i x="49"/>
        <i x="50"/>
        <i x="51"/>
        <i x="52"/>
        <i x="34"/>
        <i x="24"/>
        <i x="25"/>
        <i x="27"/>
        <i x="7"/>
        <i x="8"/>
        <i x="9"/>
        <i x="10"/>
        <i x="15"/>
        <i x="16"/>
        <i x="17"/>
        <i x="54"/>
        <i x="60"/>
        <i x="61"/>
        <i x="14"/>
        <i x="63"/>
        <i x="57"/>
        <i x="55"/>
        <i x="56"/>
        <i x="58"/>
        <i x="59"/>
        <i x="0"/>
        <i x="37"/>
        <i x="1"/>
        <i x="21"/>
        <i x="22"/>
        <i x="23"/>
        <i x="29"/>
        <i x="30"/>
        <i x="40"/>
        <i x="62"/>
        <i x="11" s="1"/>
        <i x="35"/>
        <i x="33"/>
        <i x="46"/>
        <i x="13"/>
        <i x="19"/>
        <i x="44" s="1"/>
        <i x="45" s="1"/>
        <i x="5" s="1"/>
        <i x="6" s="1"/>
        <i x="12" s="1"/>
        <i x="2" s="1"/>
        <i x="3" s="1"/>
        <i x="4" s="1"/>
        <i x="41" s="1"/>
        <i x="42" s="1"/>
        <i x="43" s="1"/>
        <i x="18" s="1"/>
        <i x="20" s="1"/>
        <i x="26" s="1"/>
        <i x="31" s="1"/>
        <i x="28" s="1"/>
        <i x="39"/>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4" xr10:uid="{CF8F7372-69AC-47AF-88E7-524DCB8C2438}" sourceName="Date">
  <pivotTables>
    <pivotTable tabId="22"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31" xr10:uid="{2886E56B-5B64-41A4-B0CB-6270FA9C7F72}" sourceName="WorkCell">
  <pivotTables>
    <pivotTable tabId="23" name="PivotTable4"/>
  </pivotTables>
  <data>
    <tabular pivotCacheId="862384065">
      <items count="64">
        <i x="47" s="1"/>
        <i x="48" s="1"/>
        <i x="53" s="1"/>
        <i x="32" s="1"/>
        <i x="36"/>
        <i x="38"/>
        <i x="49"/>
        <i x="50"/>
        <i x="51"/>
        <i x="52"/>
        <i x="34"/>
        <i x="24"/>
        <i x="25"/>
        <i x="27"/>
        <i x="7" s="1"/>
        <i x="8" s="1"/>
        <i x="9" s="1"/>
        <i x="10" s="1"/>
        <i x="15" s="1"/>
        <i x="16" s="1"/>
        <i x="17"/>
        <i x="54"/>
        <i x="60"/>
        <i x="61"/>
        <i x="14"/>
        <i x="63"/>
        <i x="57"/>
        <i x="55"/>
        <i x="56"/>
        <i x="58"/>
        <i x="59"/>
        <i x="0"/>
        <i x="37"/>
        <i x="1"/>
        <i x="21"/>
        <i x="22"/>
        <i x="23"/>
        <i x="29"/>
        <i x="30"/>
        <i x="40"/>
        <i x="62"/>
        <i x="11"/>
        <i x="35"/>
        <i x="33"/>
        <i x="46"/>
        <i x="13"/>
        <i x="19"/>
        <i x="44"/>
        <i x="45"/>
        <i x="5"/>
        <i x="6"/>
        <i x="12"/>
        <i x="2"/>
        <i x="3"/>
        <i x="4"/>
        <i x="41"/>
        <i x="42"/>
        <i x="43"/>
        <i x="18"/>
        <i x="20"/>
        <i x="26"/>
        <i x="31"/>
        <i x="28"/>
        <i x="39"/>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41" xr10:uid="{4FA760F9-95BC-47AA-8FCE-7A4068A1A824}" sourceName="Date">
  <pivotTables>
    <pivotTable tabId="23"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311" xr10:uid="{0E585F07-360B-4467-83FC-E49AC7E26490}" sourceName="WorkCell">
  <pivotTables>
    <pivotTable tabId="24" name="PivotTable4"/>
  </pivotTables>
  <data>
    <tabular pivotCacheId="862384065">
      <items count="64">
        <i x="47"/>
        <i x="48"/>
        <i x="53"/>
        <i x="32"/>
        <i x="36"/>
        <i x="38"/>
        <i x="49" s="1"/>
        <i x="50" s="1"/>
        <i x="51" s="1"/>
        <i x="52" s="1"/>
        <i x="34" s="1"/>
        <i x="24" s="1"/>
        <i x="25" s="1"/>
        <i x="27" s="1"/>
        <i x="7"/>
        <i x="8"/>
        <i x="9"/>
        <i x="10"/>
        <i x="15"/>
        <i x="16"/>
        <i x="17"/>
        <i x="54"/>
        <i x="60"/>
        <i x="61"/>
        <i x="14"/>
        <i x="63"/>
        <i x="57"/>
        <i x="55"/>
        <i x="56"/>
        <i x="58"/>
        <i x="59"/>
        <i x="0"/>
        <i x="37"/>
        <i x="1"/>
        <i x="21"/>
        <i x="22"/>
        <i x="23"/>
        <i x="29"/>
        <i x="30"/>
        <i x="40"/>
        <i x="62"/>
        <i x="11"/>
        <i x="35"/>
        <i x="33"/>
        <i x="46"/>
        <i x="13"/>
        <i x="19"/>
        <i x="44"/>
        <i x="45"/>
        <i x="5"/>
        <i x="6"/>
        <i x="12"/>
        <i x="2"/>
        <i x="3"/>
        <i x="4"/>
        <i x="41"/>
        <i x="42"/>
        <i x="43"/>
        <i x="18"/>
        <i x="20"/>
        <i x="26"/>
        <i x="31"/>
        <i x="28"/>
        <i x="39"/>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411" xr10:uid="{86CED533-688D-4ABA-A20C-F10F123DD92E}" sourceName="Date">
  <pivotTables>
    <pivotTable tabId="24"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3111" xr10:uid="{D9510659-DE82-4076-B8DB-69036A3C7A0F}" sourceName="WorkCell">
  <pivotTables>
    <pivotTable tabId="25" name="PivotTable4"/>
  </pivotTables>
  <data>
    <tabular pivotCacheId="862384065">
      <items count="64">
        <i x="47"/>
        <i x="48"/>
        <i x="53"/>
        <i x="32"/>
        <i x="36"/>
        <i x="38"/>
        <i x="49"/>
        <i x="50"/>
        <i x="51"/>
        <i x="52"/>
        <i x="34"/>
        <i x="24"/>
        <i x="25"/>
        <i x="27"/>
        <i x="7"/>
        <i x="8"/>
        <i x="9"/>
        <i x="10"/>
        <i x="15"/>
        <i x="16"/>
        <i x="17"/>
        <i x="54" s="1"/>
        <i x="60" s="1"/>
        <i x="61" s="1"/>
        <i x="14" s="1"/>
        <i x="63" s="1"/>
        <i x="57" s="1"/>
        <i x="55" s="1"/>
        <i x="56" s="1"/>
        <i x="58" s="1"/>
        <i x="59" s="1"/>
        <i x="0" s="1"/>
        <i x="37"/>
        <i x="1" s="1"/>
        <i x="21" s="1"/>
        <i x="22" s="1"/>
        <i x="23" s="1"/>
        <i x="29" s="1"/>
        <i x="30"/>
        <i x="40"/>
        <i x="62"/>
        <i x="11"/>
        <i x="35"/>
        <i x="33"/>
        <i x="46"/>
        <i x="13"/>
        <i x="19"/>
        <i x="44"/>
        <i x="45"/>
        <i x="5"/>
        <i x="6"/>
        <i x="12"/>
        <i x="2"/>
        <i x="3"/>
        <i x="4"/>
        <i x="41"/>
        <i x="42"/>
        <i x="43"/>
        <i x="18"/>
        <i x="20"/>
        <i x="26"/>
        <i x="31"/>
        <i x="28"/>
        <i x="39"/>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4111" xr10:uid="{7A451ADB-85BA-4C79-AB97-15F8566D05C7}" sourceName="Date">
  <pivotTables>
    <pivotTable tabId="25"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32" xr10:uid="{88489B59-BA18-4665-849E-492A128C6E7F}" sourceName="WorkCell">
  <pivotTables>
    <pivotTable tabId="26" name="PivotTable4"/>
  </pivotTables>
  <data>
    <tabular pivotCacheId="862384065">
      <items count="64">
        <i x="47" s="1"/>
        <i x="48" s="1"/>
        <i x="53" s="1"/>
        <i x="32" s="1"/>
        <i x="49" s="1"/>
        <i x="50" s="1"/>
        <i x="51" s="1"/>
        <i x="52" s="1"/>
        <i x="34" s="1"/>
        <i x="24" s="1"/>
        <i x="25" s="1"/>
        <i x="27" s="1"/>
        <i x="7" s="1"/>
        <i x="8" s="1"/>
        <i x="9" s="1"/>
        <i x="10" s="1"/>
        <i x="15" s="1"/>
        <i x="16" s="1"/>
        <i x="17" s="1"/>
        <i x="54" s="1"/>
        <i x="60" s="1"/>
        <i x="61" s="1"/>
        <i x="14" s="1"/>
        <i x="63" s="1"/>
        <i x="57" s="1"/>
        <i x="55" s="1"/>
        <i x="56" s="1"/>
        <i x="58" s="1"/>
        <i x="59" s="1"/>
        <i x="0" s="1"/>
        <i x="1" s="1"/>
        <i x="21" s="1"/>
        <i x="22" s="1"/>
        <i x="23" s="1"/>
        <i x="29" s="1"/>
        <i x="30" s="1"/>
        <i x="40" s="1"/>
        <i x="62" s="1"/>
        <i x="11" s="1"/>
        <i x="35" s="1"/>
        <i x="33" s="1"/>
        <i x="46" s="1"/>
        <i x="13" s="1"/>
        <i x="19" s="1"/>
        <i x="44" s="1"/>
        <i x="45" s="1"/>
        <i x="5" s="1"/>
        <i x="6" s="1"/>
        <i x="12" s="1"/>
        <i x="2" s="1"/>
        <i x="3" s="1"/>
        <i x="4" s="1"/>
        <i x="41" s="1"/>
        <i x="42" s="1"/>
        <i x="43" s="1"/>
        <i x="18" s="1"/>
        <i x="20" s="1"/>
        <i x="26" s="1"/>
        <i x="31" s="1"/>
        <i x="28" s="1"/>
        <i x="36" s="1" nd="1"/>
        <i x="38" s="1" nd="1"/>
        <i x="37" s="1" nd="1"/>
        <i x="39"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42" xr10:uid="{01064B59-7BEA-4CA1-B2B4-13D7E0BFDC7C}" sourceName="Date">
  <pivotTables>
    <pivotTable tabId="26" name="PivotTable4"/>
  </pivotTables>
  <data>
    <tabular pivotCacheId="862384065">
      <items count="31">
        <i x="10"/>
        <i x="7"/>
        <i x="19"/>
        <i x="0"/>
        <i x="22"/>
        <i x="16"/>
        <i x="13"/>
        <i x="3"/>
        <i x="30"/>
        <i x="27"/>
        <i x="25"/>
        <i x="5"/>
        <i x="11"/>
        <i x="8"/>
        <i x="20"/>
        <i x="1"/>
        <i x="23"/>
        <i x="17"/>
        <i x="14"/>
        <i x="4"/>
        <i x="29"/>
        <i x="28"/>
        <i x="26"/>
        <i x="6" s="1"/>
        <i x="12"/>
        <i x="9"/>
        <i x="21"/>
        <i x="2"/>
        <i x="24"/>
        <i x="18"/>
        <i x="15"/>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11212" xr10:uid="{0C6A225E-B981-42C1-B18A-0CC82A464B36}" sourceName="WorkCell">
  <pivotTables>
    <pivotTable tabId="27" name="PivotTable4"/>
  </pivotTables>
  <data>
    <tabular pivotCacheId="862384065">
      <items count="64">
        <i x="47"/>
        <i x="48"/>
        <i x="53"/>
        <i x="32"/>
        <i x="36"/>
        <i x="49"/>
        <i x="50"/>
        <i x="51"/>
        <i x="52"/>
        <i x="34"/>
        <i x="24"/>
        <i x="25"/>
        <i x="27"/>
        <i x="7"/>
        <i x="8"/>
        <i x="9"/>
        <i x="10"/>
        <i x="15"/>
        <i x="16"/>
        <i x="17"/>
        <i x="54"/>
        <i x="60"/>
        <i x="61"/>
        <i x="14"/>
        <i x="63"/>
        <i x="57"/>
        <i x="55"/>
        <i x="56"/>
        <i x="58"/>
        <i x="59"/>
        <i x="0"/>
        <i x="1"/>
        <i x="21"/>
        <i x="22"/>
        <i x="23"/>
        <i x="29"/>
        <i x="30"/>
        <i x="40"/>
        <i x="62"/>
        <i x="11"/>
        <i x="35"/>
        <i x="33"/>
        <i x="46"/>
        <i x="13"/>
        <i x="19"/>
        <i x="44" s="1"/>
        <i x="45" s="1"/>
        <i x="5"/>
        <i x="6"/>
        <i x="12" s="1"/>
        <i x="2"/>
        <i x="3" s="1"/>
        <i x="4" s="1"/>
        <i x="41"/>
        <i x="42" s="1"/>
        <i x="43" s="1"/>
        <i x="18"/>
        <i x="20"/>
        <i x="26"/>
        <i x="31"/>
        <i x="28"/>
        <i x="39"/>
        <i x="38" nd="1"/>
        <i x="37" nd="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312" xr10:uid="{DF56ABB0-2324-4225-BF9F-15FA78488AA7}" sourceName="Date">
  <pivotTables>
    <pivotTable tabId="27" name="PivotTable4"/>
  </pivotTables>
  <data>
    <tabular pivotCacheId="862384065">
      <items count="31">
        <i x="10" s="1"/>
        <i x="7" s="1"/>
        <i x="19" s="1"/>
        <i x="0" s="1"/>
        <i x="22" s="1"/>
        <i x="16" s="1"/>
        <i x="13" s="1"/>
        <i x="3" s="1"/>
        <i x="30" s="1"/>
        <i x="27" s="1"/>
        <i x="25" s="1"/>
        <i x="5" s="1"/>
        <i x="11" s="1"/>
        <i x="8" s="1"/>
        <i x="20" s="1"/>
        <i x="1" s="1"/>
        <i x="23" s="1"/>
        <i x="17" s="1"/>
        <i x="14" s="1"/>
        <i x="4" s="1"/>
        <i x="29" s="1"/>
        <i x="28" s="1"/>
        <i x="26" s="1"/>
        <i x="6" s="1"/>
        <i x="12" s="1"/>
        <i x="9" s="1"/>
        <i x="21" s="1"/>
        <i x="2" s="1"/>
        <i x="24" s="1"/>
        <i x="18" s="1"/>
        <i x="15" s="1" nd="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5" xr10:uid="{A343BD5E-F485-47D0-8193-D8C0A3A09E12}" sourceName="Date">
  <pivotTables>
    <pivotTable tabId="29" name="PivotTable2"/>
  </pivotTables>
  <data>
    <tabular pivotCacheId="862384065">
      <items count="31">
        <i x="10"/>
        <i x="7"/>
        <i x="19"/>
        <i x="0"/>
        <i x="22"/>
        <i x="16"/>
        <i x="13"/>
        <i x="3"/>
        <i x="30"/>
        <i x="27"/>
        <i x="25"/>
        <i x="5"/>
        <i x="11"/>
        <i x="8"/>
        <i x="20"/>
        <i x="1"/>
        <i x="23"/>
        <i x="17"/>
        <i x="14"/>
        <i x="4"/>
        <i x="29"/>
        <i x="28"/>
        <i x="26"/>
        <i x="6"/>
        <i x="12"/>
        <i x="9"/>
        <i x="21"/>
        <i x="2"/>
        <i x="24"/>
        <i x="18" s="1"/>
        <i x="15"/>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_Group" xr10:uid="{33DDB5BD-2655-427A-972A-17D3192C2EB5}" sourceName="WorkCell Group">
  <pivotTables>
    <pivotTable tabId="35" name="PivotTable1"/>
  </pivotTables>
  <data>
    <tabular pivotCacheId="862384065">
      <items count="11">
        <i x="4"/>
        <i x="8"/>
        <i x="7"/>
        <i x="0"/>
        <i x="5"/>
        <i x="3"/>
        <i x="1"/>
        <i x="2" s="1"/>
        <i x="6"/>
        <i x="9"/>
        <i x="10"/>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B916E099-F1D5-4615-9710-C01009CD2DD6}" sourceName="Plant">
  <pivotTables>
    <pivotTable tabId="35" name="PivotTable1"/>
  </pivotTables>
  <data>
    <tabular pivotCacheId="862384065">
      <items count="3">
        <i x="0" s="1"/>
        <i x="1" s="1"/>
        <i x="2"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1" xr10:uid="{FAF6FEF9-F3AA-45CE-A81C-23B5F8182583}" sourceName="Plant">
  <pivotTables>
    <pivotTable tabId="36" name="PivotTable3"/>
  </pivotTables>
  <data>
    <tabular pivotCacheId="862384065">
      <items count="3">
        <i x="2" s="1"/>
        <i x="0" nd="1"/>
        <i x="1" nd="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_Group1" xr10:uid="{7F47B54C-1504-47B2-BE02-28EA206104FD}" sourceName="WorkCell Group">
  <pivotTables>
    <pivotTable tabId="36" name="PivotTable3"/>
  </pivotTables>
  <data>
    <tabular pivotCacheId="862384065">
      <items count="11">
        <i x="2" s="1"/>
        <i x="4" nd="1"/>
        <i x="8" nd="1"/>
        <i x="7" nd="1"/>
        <i x="0" nd="1"/>
        <i x="5" nd="1"/>
        <i x="3" nd="1"/>
        <i x="1" nd="1"/>
        <i x="6" nd="1"/>
        <i x="9" nd="1"/>
        <i x="10" nd="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 xr10:uid="{8B8030E6-64A1-4DF8-982E-746B3ED57A1D}" sourceName="WorkCell">
  <pivotTables>
    <pivotTable tabId="37" name="PivotTable5"/>
  </pivotTables>
  <data>
    <tabular pivotCacheId="862384065">
      <items count="64">
        <i x="47"/>
        <i x="48"/>
        <i x="53"/>
        <i x="32"/>
        <i x="49" s="1"/>
        <i x="50" s="1"/>
        <i x="51" s="1"/>
        <i x="52" s="1"/>
        <i x="34"/>
        <i x="24" s="1"/>
        <i x="25" s="1"/>
        <i x="27" s="1"/>
        <i x="7"/>
        <i x="8"/>
        <i x="9"/>
        <i x="10"/>
        <i x="15"/>
        <i x="16"/>
        <i x="17"/>
        <i x="54" s="1"/>
        <i x="60"/>
        <i x="61" s="1"/>
        <i x="14" s="1"/>
        <i x="63" s="1"/>
        <i x="57" s="1"/>
        <i x="55" s="1"/>
        <i x="56" s="1"/>
        <i x="58" s="1"/>
        <i x="59" s="1"/>
        <i x="0" s="1"/>
        <i x="1" s="1"/>
        <i x="21" s="1"/>
        <i x="22" s="1"/>
        <i x="23" s="1"/>
        <i x="29" s="1"/>
        <i x="30"/>
        <i x="40"/>
        <i x="62"/>
        <i x="11"/>
        <i x="35"/>
        <i x="33"/>
        <i x="46"/>
        <i x="13"/>
        <i x="19"/>
        <i x="44"/>
        <i x="45"/>
        <i x="5"/>
        <i x="6"/>
        <i x="12"/>
        <i x="2"/>
        <i x="3"/>
        <i x="4"/>
        <i x="41"/>
        <i x="42"/>
        <i x="43"/>
        <i x="18"/>
        <i x="20"/>
        <i x="26"/>
        <i x="31"/>
        <i x="28"/>
        <i x="36" nd="1"/>
        <i x="38" nd="1"/>
        <i x="37" nd="1"/>
        <i x="39" nd="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2" xr10:uid="{00401E9E-36D0-47B2-BCC4-37E7A6A21D27}" sourceName="WorkCell">
  <pivotTables>
    <pivotTable tabId="36" name="PivotTable3"/>
  </pivotTables>
  <data>
    <tabular pivotCacheId="862384065">
      <items count="64">
        <i x="44"/>
        <i x="45" s="1"/>
        <i x="42"/>
        <i x="43"/>
        <i x="47" nd="1"/>
        <i x="48" nd="1"/>
        <i x="53" nd="1"/>
        <i x="32" nd="1"/>
        <i x="36" nd="1"/>
        <i x="38" nd="1"/>
        <i x="49" nd="1"/>
        <i x="50" nd="1"/>
        <i x="51" nd="1"/>
        <i x="52" nd="1"/>
        <i x="34" nd="1"/>
        <i x="24" nd="1"/>
        <i x="25" nd="1"/>
        <i x="27" nd="1"/>
        <i x="7" nd="1"/>
        <i x="8" nd="1"/>
        <i x="9" nd="1"/>
        <i x="10" nd="1"/>
        <i x="15" nd="1"/>
        <i x="16" nd="1"/>
        <i x="17" nd="1"/>
        <i x="54" nd="1"/>
        <i x="60" nd="1"/>
        <i x="61" nd="1"/>
        <i x="14" nd="1"/>
        <i x="63" nd="1"/>
        <i x="57" nd="1"/>
        <i x="55" nd="1"/>
        <i x="56" nd="1"/>
        <i x="58" nd="1"/>
        <i x="59" nd="1"/>
        <i x="0" nd="1"/>
        <i x="37" nd="1"/>
        <i x="1" nd="1"/>
        <i x="21" nd="1"/>
        <i x="22" nd="1"/>
        <i x="23" nd="1"/>
        <i x="29" nd="1"/>
        <i x="30" nd="1"/>
        <i x="40" nd="1"/>
        <i x="62" nd="1"/>
        <i x="11" nd="1"/>
        <i x="35" nd="1"/>
        <i x="33" nd="1"/>
        <i x="46" nd="1"/>
        <i x="13" nd="1"/>
        <i x="19" nd="1"/>
        <i x="5" nd="1"/>
        <i x="6" nd="1"/>
        <i x="12" nd="1"/>
        <i x="2" nd="1"/>
        <i x="3" nd="1"/>
        <i x="4" nd="1"/>
        <i x="41" nd="1"/>
        <i x="18" nd="1"/>
        <i x="20" nd="1"/>
        <i x="26" nd="1"/>
        <i x="31" nd="1"/>
        <i x="28" nd="1"/>
        <i x="39" nd="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3" xr10:uid="{EC3CA07B-3400-4360-8007-B430BAA68626}" sourceName="WorkCell">
  <pivotTables>
    <pivotTable tabId="35" name="PivotTable1"/>
  </pivotTables>
  <data>
    <tabular pivotCacheId="862384065">
      <items count="64">
        <i x="44" s="1"/>
        <i x="45" s="1"/>
        <i x="12" s="1"/>
        <i x="3" s="1"/>
        <i x="4" s="1"/>
        <i x="42" s="1"/>
        <i x="43" s="1"/>
        <i x="39" s="1"/>
        <i x="47" s="1" nd="1"/>
        <i x="48" s="1" nd="1"/>
        <i x="53" s="1" nd="1"/>
        <i x="32" s="1" nd="1"/>
        <i x="36" s="1" nd="1"/>
        <i x="38" s="1" nd="1"/>
        <i x="49" s="1" nd="1"/>
        <i x="50" s="1" nd="1"/>
        <i x="51" s="1" nd="1"/>
        <i x="52" s="1" nd="1"/>
        <i x="34" s="1" nd="1"/>
        <i x="24" s="1" nd="1"/>
        <i x="25" s="1" nd="1"/>
        <i x="27" s="1" nd="1"/>
        <i x="7" s="1" nd="1"/>
        <i x="8" s="1" nd="1"/>
        <i x="9" s="1" nd="1"/>
        <i x="10" s="1" nd="1"/>
        <i x="15" s="1" nd="1"/>
        <i x="16" s="1" nd="1"/>
        <i x="17" s="1" nd="1"/>
        <i x="54" s="1" nd="1"/>
        <i x="60" s="1" nd="1"/>
        <i x="61" s="1" nd="1"/>
        <i x="14" s="1" nd="1"/>
        <i x="63" s="1" nd="1"/>
        <i x="57" s="1" nd="1"/>
        <i x="55" s="1" nd="1"/>
        <i x="56" s="1" nd="1"/>
        <i x="58" s="1" nd="1"/>
        <i x="59" s="1" nd="1"/>
        <i x="0" s="1" nd="1"/>
        <i x="37" s="1" nd="1"/>
        <i x="1" s="1" nd="1"/>
        <i x="21" s="1" nd="1"/>
        <i x="22" s="1" nd="1"/>
        <i x="23" s="1" nd="1"/>
        <i x="29" s="1" nd="1"/>
        <i x="30" s="1" nd="1"/>
        <i x="40" s="1" nd="1"/>
        <i x="62" s="1" nd="1"/>
        <i x="11" s="1" nd="1"/>
        <i x="35" s="1" nd="1"/>
        <i x="33" s="1" nd="1"/>
        <i x="46" s="1" nd="1"/>
        <i x="13" s="1" nd="1"/>
        <i x="19" s="1" nd="1"/>
        <i x="5" s="1" nd="1"/>
        <i x="6" s="1" nd="1"/>
        <i x="2" s="1" nd="1"/>
        <i x="41" s="1" nd="1"/>
        <i x="18" s="1" nd="1"/>
        <i x="20" s="1" nd="1"/>
        <i x="26" s="1" nd="1"/>
        <i x="31" s="1" nd="1"/>
        <i x="28" s="1" nd="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Cell4" xr10:uid="{90704A89-5339-472B-B9D5-DBA10308E55E}" sourceName="WorkCell">
  <pivotTables>
    <pivotTable tabId="39" name="PivotTable4"/>
  </pivotTables>
  <data>
    <tabular pivotCacheId="862384065">
      <items count="64">
        <i x="47"/>
        <i x="48"/>
        <i x="53"/>
        <i x="32"/>
        <i x="36"/>
        <i x="38"/>
        <i x="49"/>
        <i x="50"/>
        <i x="51"/>
        <i x="52"/>
        <i x="34"/>
        <i x="24"/>
        <i x="25"/>
        <i x="27"/>
        <i x="7"/>
        <i x="8"/>
        <i x="9"/>
        <i x="10"/>
        <i x="15"/>
        <i x="16"/>
        <i x="17"/>
        <i x="54"/>
        <i x="60"/>
        <i x="61"/>
        <i x="14"/>
        <i x="63"/>
        <i x="57"/>
        <i x="55"/>
        <i x="56"/>
        <i x="58"/>
        <i x="59"/>
        <i x="0"/>
        <i x="1"/>
        <i x="21"/>
        <i x="22"/>
        <i x="23"/>
        <i x="29"/>
        <i x="30"/>
        <i x="40"/>
        <i x="62"/>
        <i x="11"/>
        <i x="35"/>
        <i x="33"/>
        <i x="46"/>
        <i x="13"/>
        <i x="19"/>
        <i x="44"/>
        <i x="45"/>
        <i x="5"/>
        <i x="6"/>
        <i x="12"/>
        <i x="2"/>
        <i x="3" s="1"/>
        <i x="4"/>
        <i x="41"/>
        <i x="42"/>
        <i x="43"/>
        <i x="18"/>
        <i x="20"/>
        <i x="26"/>
        <i x="31"/>
        <i x="28"/>
        <i x="39"/>
        <i x="37" nd="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6" xr10:uid="{A629C644-5781-48CF-BE70-287CD4623A70}" sourceName="Date">
  <pivotTables>
    <pivotTable tabId="39" name="PivotTable4"/>
  </pivotTables>
  <data>
    <tabular pivotCacheId="862384065">
      <items count="31">
        <i x="10"/>
        <i x="7"/>
        <i x="19"/>
        <i x="0"/>
        <i x="22"/>
        <i x="16"/>
        <i x="13"/>
        <i x="3"/>
        <i x="30"/>
        <i x="27"/>
        <i x="25"/>
        <i x="5"/>
        <i x="11"/>
        <i x="8"/>
        <i x="20"/>
        <i x="1"/>
        <i x="23"/>
        <i x="17"/>
        <i x="14"/>
        <i x="4"/>
        <i x="29"/>
        <i x="28"/>
        <i x="26"/>
        <i x="6"/>
        <i x="12" s="1"/>
        <i x="9"/>
        <i x="21"/>
        <i x="2"/>
        <i x="24"/>
        <i x="18"/>
        <i x="15"/>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2" xr10:uid="{2416A0A5-B5A6-496E-99D4-5E25D061C63D}" sourceName="Plant">
  <pivotTables>
    <pivotTable tabId="37" name="PivotTable5"/>
  </pivotTables>
  <data>
    <tabular pivotCacheId="8623840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12" xr10:uid="{A6D4C90C-AA47-49DA-A0BF-6C9F44D02CE6}" cache="Slicer_WorkCell1132" caption="WorkCell" rowHeight="257175"/>
  <slicer name="Date 11" xr10:uid="{824DD8D3-C93C-44EC-9ACC-1C71FE9AC978}" cache="Slicer_Date42" caption="Date" startItem="17"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4" xr10:uid="{13CE10A5-3CE3-44C6-8847-E5AA4CB05DBC}" cache="Slicer_WorkCell112" caption="WorkCell" startItem="51" rowHeight="257175"/>
  <slicer name="Date 3" xr10:uid="{47C5A968-C673-4893-9446-BFFCFD16C66A}" cache="Slicer_Date3" caption="Date" startItem="5"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13" xr10:uid="{20BB1C52-4FD1-472E-BE2B-6D0589224829}" cache="Slicer_WorkCell11212" caption="WorkCell" startItem="34" rowHeight="257175"/>
  <slicer name="Date 12" xr10:uid="{CCE66530-8E44-4196-858C-A04BE8A05182}" cache="Slicer_Date312" caption="Date" startItem="5"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2" xr10:uid="{393741A2-DCDA-4C66-BC19-B706DBE4B58C}" cache="Slicer_WorkCell11" caption="WorkCell" startItem="32" rowHeight="257175"/>
  <slicer name="Date" xr10:uid="{86EBAFAC-F41B-4107-80B7-B6A712848898}" cache="Slicer_Date" caption="Date" startItem="2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5" xr10:uid="{1F51ACE2-7077-433B-8F1B-BF0A6C0A7A5F}" cache="Slicer_WorkCell1121" caption="WorkCell" startItem="51" rowHeight="257175"/>
  <slicer name="Date 4" xr10:uid="{AB40EC4B-260E-49C6-AABE-BEB920107A20}" cache="Slicer_Date31" caption="Date" startItem="5"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6" xr10:uid="{023A579E-0C15-48DA-A9FB-49834B5247A5}" cache="Slicer_WorkCell11211" caption="WorkCell" startItem="42" rowHeight="257175"/>
  <slicer name="Date 5" xr10:uid="{02711286-2103-4D4D-AD33-664FA37F70EA}" cache="Slicer_Date311" caption="Date" startItem="5" rowHeight="257175"/>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7" xr10:uid="{18D6D9C3-3A8D-4DB3-99CB-72BBDCE49458}" cache="Slicer_WorkCell112111" caption="WorkCell" startItem="34" rowHeight="257175"/>
  <slicer name="Date 6" xr10:uid="{D70DF21E-768B-4344-8D7E-CDF5423FCF12}" cache="Slicer_Date3111" caption="Date" startItem="5" rowHeight="25717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8" xr10:uid="{C7382EDD-83AA-44F1-A13B-767D74E4D1DA}" cache="Slicer_WorkCell113" caption="WorkCell" startItem="51" rowHeight="257175"/>
  <slicer name="Date 7" xr10:uid="{692E17A7-1A8A-40CB-B3A3-68D5A52108C0}" cache="Slicer_Date4" caption="Date" startItem="5" rowHeight="257175"/>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9" xr10:uid="{1FD2DF05-68A3-4847-A34D-6D8029CD590A}" cache="Slicer_WorkCell1131" caption="WorkCell" startItem="11" rowHeight="257175"/>
  <slicer name="Date 8" xr10:uid="{87E0B21F-7301-4FF9-A701-E6F026E00652}" cache="Slicer_Date41" caption="Date" startItem="5" rowHeight="25717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10" xr10:uid="{B7988132-951C-4E12-BFC4-3155E45861D7}" cache="Slicer_WorkCell11311" caption="WorkCell" rowHeight="257175"/>
  <slicer name="Date 9" xr10:uid="{A31A3AEC-2135-477C-9A4D-226B433A3598}" cache="Slicer_Date411" caption="Date" startItem="5" rowHeight="25717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11" xr10:uid="{A5BD2740-241A-446A-9611-0304823743E0}" cache="Slicer_WorkCell113111" caption="WorkCell" rowHeight="257175"/>
  <slicer name="Date 10" xr10:uid="{CD5FCFB4-CBCD-4F8D-B789-D64831C3D49C}" cache="Slicer_Date4111" caption="Date" startItem="5" rowHeight="257175"/>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3" xr10:uid="{C6493621-B634-4542-915C-638637BC33B1}" cache="Slicer_WorkCell111" caption="WorkCell" startItem="41" rowHeight="257175"/>
  <slicer name="Date 2" xr10:uid="{880E092F-37AF-4EE1-B085-3EF0493A447F}" cache="Slicer_Date2" caption="Date" startItem="5" rowHeight="257175"/>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1" xr10:uid="{5BC75848-EED9-401E-B69A-C5DC225BFB82}" cache="Slicer_WorkCell1" caption="WorkCell" startItem="47" rowHeight="257175"/>
  <slicer name="Date 1" xr10:uid="{6AEB3A4F-9D03-4335-B13D-696FBDCD00D4}" cache="Slicer_Date1" caption="Date" startItem="20" rowHeight="257175"/>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16" xr10:uid="{7A964AD3-76B6-4915-902D-0A9E79BF684E}" cache="Slicer_WorkCell4" caption="WorkCell" startItem="48" rowHeight="257175"/>
  <slicer name="Date 18" xr10:uid="{D8852662-871D-4936-BE42-7E9744D9A674}" cache="Slicer_Date6" caption="Date" startItem="17" rowHeight="257175"/>
</slicers>
</file>

<file path=xl/slicers/slicer1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3" xr10:uid="{91003A74-28C6-4BAB-BF2B-D1BE0C0FA22C}" cache="Slicer_Date5" caption="Date" startItem="20" rowHeight="257175"/>
</slicers>
</file>

<file path=xl/slicers/slicer1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Group" xr10:uid="{A2F0D8D1-DEC3-4E33-8FD6-FA7665BC6531}" cache="Slicer_WorkCell_Group" caption="WorkCell Group" rowHeight="257175"/>
  <slicer name="Plant" xr10:uid="{B5526773-C11B-4A2F-A6DA-D511B0E42A77}" cache="Slicer_Plant" caption="Plant" rowHeight="257175"/>
  <slicer name="WorkCell 15" xr10:uid="{4FEE60EF-CDAA-4A14-9ABC-F5D5683189B4}" cache="Slicer_WorkCell3" caption="WorkCell" startItem="19" rowHeight="257175"/>
</slicers>
</file>

<file path=xl/slicers/slicer1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1" xr10:uid="{D0E3DBB6-BE36-4A7E-A0C4-CD0893A866AC}" cache="Slicer_Plant1" caption="Plant" rowHeight="257175"/>
  <slicer name="WorkCell Group 1" xr10:uid="{569A8A73-3A4D-4146-9169-643591AC09A9}" cache="Slicer_WorkCell_Group1" caption="WorkCell Group" rowHeight="257175"/>
  <slicer name="WorkCell 14" xr10:uid="{7331A61F-F188-46FD-8654-CAE27B9832E9}" cache="Slicer_WorkCell2" caption="WorkCell" rowHeight="257175"/>
</slicers>
</file>

<file path=xl/slicers/slicer1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Cell" xr10:uid="{D7D52A92-FFBB-4099-8129-64A44DA266D3}" cache="Slicer_WorkCell" caption="WorkCell" startItem="25" rowHeight="257175"/>
  <slicer name="Plant 2" xr10:uid="{2C0C4742-C87B-418A-A999-A5A1910F8CD4}" cache="Slicer_Plant2" caption="Plan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8A2BF38-8626-4C4C-9794-46A0FB7F23EC}" sourceName="Date">
  <pivotTables>
    <pivotTable tabId="35" name="PivotTable1"/>
  </pivotTables>
  <state minimalRefreshVersion="6" lastRefreshVersion="6" pivotCacheId="862384065" filterType="dateBetween">
    <selection startDate="2026-01-01T00:00:00" endDate="2026-07-31T00:00:00"/>
    <bounds startDate="2024-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055C4E2A-0F41-4911-9E05-9F07E0F6BCF5}" sourceName="Date">
  <pivotTables>
    <pivotTable tabId="36" name="PivotTable3"/>
  </pivotTables>
  <state minimalRefreshVersion="6" lastRefreshVersion="6" pivotCacheId="862384065" filterType="dateBetween">
    <selection startDate="2026-01-01T00:00:00" endDate="2026-06-30T00:00:00"/>
    <bounds startDate="2024-01-01T00:00:00" endDate="2027-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1C3F995B-1DD8-431A-9EA7-BAD84E8EF9FC}" sourceName="Date">
  <pivotTables>
    <pivotTable tabId="37" name="PivotTable5"/>
  </pivotTables>
  <state minimalRefreshVersion="6" lastRefreshVersion="6" pivotCacheId="862384065" filterType="dateBetween">
    <selection startDate="2025-01-01T00:00:00" endDate="2025-12-31T00:00:00"/>
    <bounds startDate="2024-01-01T00:00:00" endDate="2027-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5" xr10:uid="{03190743-B479-4D61-9389-C8622CF7478A}" sourceName="Date">
  <pivotTables>
    <pivotTable tabId="13" name="PivotTable4"/>
  </pivotTables>
  <state minimalRefreshVersion="6" lastRefreshVersion="6" pivotCacheId="862384065" filterType="dateBetween">
    <selection startDate="2026-01-01T00:00:00" endDate="2026-06-30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0" xr10:uid="{FC85A4EB-E978-474E-8190-3BF3424691C0}" cache="NativeTimeline_Date5" caption="Date" level="2" selectionLevel="1" scrollPosition="2025-12-1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4" xr10:uid="{AA1D1361-04F7-49DC-A3AB-EC89A664CD63}" cache="NativeTimeline_Date" caption="Date" level="2" selectionLevel="2" scrollPosition="2025-06-30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5" xr10:uid="{76F88BC3-A668-4458-9035-9D04244D6E1E}" cache="NativeTimeline_Date1" caption="Date" level="2" selectionLevel="1" scrollPosition="2025-04-17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6" xr10:uid="{999482A4-9E3C-4CCC-B199-B58C9FF792AB}" cache="NativeTimeline_Date2" caption="Date" level="2" selectionLevel="0" scrollPosition="2024-08-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12.xml"/><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microsoft.com/office/2007/relationships/slicer" Target="../slicers/slicer13.xml"/><Relationship Id="rId2" Type="http://schemas.openxmlformats.org/officeDocument/2006/relationships/drawing" Target="../drawings/drawing14.xml"/><Relationship Id="rId1" Type="http://schemas.openxmlformats.org/officeDocument/2006/relationships/pivotTable" Target="../pivotTables/pivotTable13.xml"/><Relationship Id="rId4" Type="http://schemas.microsoft.com/office/2011/relationships/timeline" Target="../timelines/timeline1.xml"/></Relationships>
</file>

<file path=xl/worksheets/_rels/sheet15.xml.rels><?xml version="1.0" encoding="UTF-8" standalone="yes"?>
<Relationships xmlns="http://schemas.openxmlformats.org/package/2006/relationships"><Relationship Id="rId3" Type="http://schemas.microsoft.com/office/2007/relationships/slicer" Target="../slicers/slicer14.xml"/><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microsoft.com/office/2007/relationships/slicer" Target="../slicers/slicer15.xml"/><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3" Type="http://schemas.microsoft.com/office/2007/relationships/slicer" Target="../slicers/slicer16.xml"/><Relationship Id="rId2" Type="http://schemas.openxmlformats.org/officeDocument/2006/relationships/drawing" Target="../drawings/drawing17.xml"/><Relationship Id="rId1" Type="http://schemas.openxmlformats.org/officeDocument/2006/relationships/pivotTable" Target="../pivotTables/pivotTable16.xml"/><Relationship Id="rId4" Type="http://schemas.microsoft.com/office/2011/relationships/timeline" Target="../timelines/timeline2.xml"/></Relationships>
</file>

<file path=xl/worksheets/_rels/sheet18.xml.rels><?xml version="1.0" encoding="UTF-8" standalone="yes"?>
<Relationships xmlns="http://schemas.openxmlformats.org/package/2006/relationships"><Relationship Id="rId3" Type="http://schemas.microsoft.com/office/2007/relationships/slicer" Target="../slicers/slicer17.xml"/><Relationship Id="rId2" Type="http://schemas.openxmlformats.org/officeDocument/2006/relationships/drawing" Target="../drawings/drawing18.xml"/><Relationship Id="rId1" Type="http://schemas.openxmlformats.org/officeDocument/2006/relationships/pivotTable" Target="../pivotTables/pivotTable17.xml"/><Relationship Id="rId4" Type="http://schemas.microsoft.com/office/2011/relationships/timeline" Target="../timelines/timeline3.xml"/></Relationships>
</file>

<file path=xl/worksheets/_rels/sheet19.xml.rels><?xml version="1.0" encoding="UTF-8" standalone="yes"?>
<Relationships xmlns="http://schemas.openxmlformats.org/package/2006/relationships"><Relationship Id="rId3" Type="http://schemas.microsoft.com/office/2007/relationships/slicer" Target="../slicers/slicer18.xml"/><Relationship Id="rId2" Type="http://schemas.openxmlformats.org/officeDocument/2006/relationships/drawing" Target="../drawings/drawing19.xml"/><Relationship Id="rId1" Type="http://schemas.openxmlformats.org/officeDocument/2006/relationships/pivotTable" Target="../pivotTables/pivotTable18.xml"/><Relationship Id="rId4" Type="http://schemas.microsoft.com/office/2011/relationships/timeline" Target="../timelines/timeline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B1A3-73C4-4910-BFE6-8222EBC87EB4}">
  <dimension ref="A1:D64"/>
  <sheetViews>
    <sheetView workbookViewId="0">
      <selection activeCell="C35" sqref="C35"/>
    </sheetView>
  </sheetViews>
  <sheetFormatPr defaultRowHeight="14.5" x14ac:dyDescent="0.35"/>
  <cols>
    <col min="1" max="1" width="22.81640625" bestFit="1" customWidth="1"/>
    <col min="2" max="2" width="16" bestFit="1" customWidth="1"/>
    <col min="3" max="3" width="17" bestFit="1" customWidth="1"/>
    <col min="4" max="4" width="15.453125" bestFit="1" customWidth="1"/>
    <col min="5" max="5" width="23.54296875" bestFit="1" customWidth="1"/>
    <col min="6" max="7" width="6.1796875" bestFit="1" customWidth="1"/>
    <col min="8" max="8" width="27.54296875" bestFit="1" customWidth="1"/>
    <col min="9" max="9" width="28.54296875" bestFit="1" customWidth="1"/>
  </cols>
  <sheetData>
    <row r="1" spans="1:4" x14ac:dyDescent="0.35">
      <c r="A1" s="2" t="s">
        <v>0</v>
      </c>
      <c r="B1" t="s">
        <v>1</v>
      </c>
    </row>
    <row r="3" spans="1:4" x14ac:dyDescent="0.35">
      <c r="A3" s="2" t="s">
        <v>2</v>
      </c>
      <c r="B3" t="s">
        <v>3</v>
      </c>
      <c r="C3" t="s">
        <v>4</v>
      </c>
      <c r="D3" t="s">
        <v>5</v>
      </c>
    </row>
    <row r="4" spans="1:4" x14ac:dyDescent="0.35">
      <c r="A4" s="3" t="s">
        <v>6</v>
      </c>
      <c r="B4" s="4">
        <v>0.05</v>
      </c>
      <c r="C4" s="4">
        <v>8.6240020492678125E-3</v>
      </c>
      <c r="D4">
        <v>2.02</v>
      </c>
    </row>
    <row r="5" spans="1:4" x14ac:dyDescent="0.35">
      <c r="A5" s="3" t="s">
        <v>7</v>
      </c>
      <c r="B5" s="4">
        <v>0.05</v>
      </c>
      <c r="C5" s="4">
        <v>1.3278855975485199E-2</v>
      </c>
      <c r="D5">
        <v>2.4700000000000002</v>
      </c>
    </row>
    <row r="6" spans="1:4" x14ac:dyDescent="0.35">
      <c r="A6" s="3" t="s">
        <v>8</v>
      </c>
      <c r="B6" s="4">
        <v>0.05</v>
      </c>
      <c r="C6" s="4">
        <v>4.4657903606336362E-2</v>
      </c>
      <c r="D6">
        <v>13.25</v>
      </c>
    </row>
    <row r="7" spans="1:4" x14ac:dyDescent="0.35">
      <c r="A7" s="3" t="s">
        <v>9</v>
      </c>
      <c r="B7" s="4">
        <v>0.05</v>
      </c>
      <c r="C7" s="4">
        <v>1.2009695901278098E-2</v>
      </c>
      <c r="D7">
        <v>2.1800000000000002</v>
      </c>
    </row>
    <row r="8" spans="1:4" x14ac:dyDescent="0.35">
      <c r="A8" s="3" t="s">
        <v>10</v>
      </c>
      <c r="B8" s="4">
        <v>0.05</v>
      </c>
      <c r="C8" s="4">
        <v>0.35497037007966731</v>
      </c>
      <c r="D8">
        <v>90.45</v>
      </c>
    </row>
    <row r="9" spans="1:4" x14ac:dyDescent="0.35">
      <c r="A9" s="3" t="s">
        <v>11</v>
      </c>
      <c r="B9" s="4">
        <v>0.05</v>
      </c>
      <c r="C9" s="4">
        <v>0.31779505946935044</v>
      </c>
      <c r="D9">
        <v>69.47</v>
      </c>
    </row>
    <row r="10" spans="1:4" x14ac:dyDescent="0.35">
      <c r="A10" s="3" t="s">
        <v>12</v>
      </c>
      <c r="B10" s="4">
        <v>0.05</v>
      </c>
      <c r="C10" s="4">
        <v>0.27406480819633072</v>
      </c>
      <c r="D10">
        <v>46.01</v>
      </c>
    </row>
    <row r="11" spans="1:4" x14ac:dyDescent="0.35">
      <c r="A11" s="3" t="s">
        <v>13</v>
      </c>
      <c r="B11" s="4">
        <v>0.05</v>
      </c>
      <c r="C11" s="4">
        <v>0.29285079928952051</v>
      </c>
      <c r="D11">
        <v>65.95</v>
      </c>
    </row>
    <row r="12" spans="1:4" x14ac:dyDescent="0.35">
      <c r="A12" s="3" t="s">
        <v>14</v>
      </c>
      <c r="B12" s="4">
        <v>0.05</v>
      </c>
      <c r="C12" s="4">
        <v>2.5356734450355488E-2</v>
      </c>
      <c r="D12">
        <v>5.0999999999999996</v>
      </c>
    </row>
    <row r="13" spans="1:4" x14ac:dyDescent="0.35">
      <c r="A13" s="3" t="s">
        <v>15</v>
      </c>
      <c r="B13" s="4">
        <v>0.05</v>
      </c>
      <c r="C13" s="4">
        <v>1.3200061040744697E-2</v>
      </c>
      <c r="D13">
        <v>1.73</v>
      </c>
    </row>
    <row r="14" spans="1:4" x14ac:dyDescent="0.35">
      <c r="A14" s="3" t="s">
        <v>16</v>
      </c>
      <c r="B14" s="4">
        <v>0.05</v>
      </c>
      <c r="C14" s="4">
        <v>3.6812008577555413E-2</v>
      </c>
      <c r="D14">
        <v>2.06</v>
      </c>
    </row>
    <row r="15" spans="1:4" x14ac:dyDescent="0.35">
      <c r="A15" s="3" t="s">
        <v>17</v>
      </c>
      <c r="B15" s="4">
        <v>0.05</v>
      </c>
      <c r="C15" s="4">
        <v>2.6811266757041707E-2</v>
      </c>
      <c r="D15">
        <v>1.78</v>
      </c>
    </row>
    <row r="16" spans="1:4" x14ac:dyDescent="0.35">
      <c r="A16" s="3" t="s">
        <v>18</v>
      </c>
      <c r="B16" s="4">
        <v>0.05</v>
      </c>
      <c r="C16" s="4">
        <v>4.2073375967687657E-3</v>
      </c>
      <c r="D16">
        <v>1.2500000000000002</v>
      </c>
    </row>
    <row r="17" spans="1:4" x14ac:dyDescent="0.35">
      <c r="A17" s="3" t="s">
        <v>19</v>
      </c>
      <c r="B17" s="4">
        <v>0.05</v>
      </c>
      <c r="C17" s="4">
        <v>9.2064728586098224E-3</v>
      </c>
      <c r="D17">
        <v>2.6</v>
      </c>
    </row>
    <row r="18" spans="1:4" x14ac:dyDescent="0.35">
      <c r="A18" s="3" t="s">
        <v>20</v>
      </c>
      <c r="B18" s="4">
        <v>0.05</v>
      </c>
      <c r="C18" s="4">
        <v>1.7636376335824541E-2</v>
      </c>
      <c r="D18">
        <v>5.05</v>
      </c>
    </row>
    <row r="19" spans="1:4" x14ac:dyDescent="0.35">
      <c r="A19" s="3" t="s">
        <v>21</v>
      </c>
      <c r="B19" s="4">
        <v>0.05</v>
      </c>
      <c r="C19" s="4">
        <v>1.1970478819152768E-2</v>
      </c>
      <c r="D19">
        <v>3.99</v>
      </c>
    </row>
    <row r="20" spans="1:4" x14ac:dyDescent="0.35">
      <c r="A20" s="3" t="s">
        <v>22</v>
      </c>
      <c r="B20" s="4">
        <v>0.05</v>
      </c>
      <c r="C20" s="4">
        <v>6.0006316454363608E-3</v>
      </c>
      <c r="D20">
        <v>1.71</v>
      </c>
    </row>
    <row r="21" spans="1:4" x14ac:dyDescent="0.35">
      <c r="A21" s="3" t="s">
        <v>23</v>
      </c>
      <c r="B21" s="4">
        <v>0.05</v>
      </c>
      <c r="C21" s="4">
        <v>2.152055036161581E-3</v>
      </c>
      <c r="D21">
        <v>0.6100000000000001</v>
      </c>
    </row>
    <row r="22" spans="1:4" x14ac:dyDescent="0.35">
      <c r="A22" s="3" t="s">
        <v>24</v>
      </c>
      <c r="B22" s="4">
        <v>0.05</v>
      </c>
      <c r="C22" s="4">
        <v>0.4265671883869922</v>
      </c>
      <c r="D22">
        <v>52.599999999999994</v>
      </c>
    </row>
    <row r="23" spans="1:4" x14ac:dyDescent="0.35">
      <c r="A23" s="3" t="s">
        <v>25</v>
      </c>
      <c r="B23" s="4">
        <v>0.05</v>
      </c>
      <c r="C23" s="4">
        <v>0.33041637626164844</v>
      </c>
      <c r="D23">
        <v>127.99999999999999</v>
      </c>
    </row>
    <row r="24" spans="1:4" x14ac:dyDescent="0.35">
      <c r="A24" s="3" t="s">
        <v>26</v>
      </c>
      <c r="B24" s="4">
        <v>0.05</v>
      </c>
      <c r="C24" s="4">
        <v>0.30716810405768424</v>
      </c>
      <c r="D24">
        <v>108.63000000000001</v>
      </c>
    </row>
    <row r="25" spans="1:4" x14ac:dyDescent="0.35">
      <c r="A25" s="3" t="s">
        <v>27</v>
      </c>
      <c r="B25" s="4">
        <v>0.05</v>
      </c>
      <c r="C25" s="4">
        <v>0.18396106858620162</v>
      </c>
      <c r="D25">
        <v>36.29</v>
      </c>
    </row>
    <row r="26" spans="1:4" x14ac:dyDescent="0.35">
      <c r="A26" s="3" t="s">
        <v>28</v>
      </c>
      <c r="B26" s="4">
        <v>0.05</v>
      </c>
      <c r="C26" s="4">
        <v>0.43283842794759819</v>
      </c>
      <c r="D26">
        <v>49.559999999999995</v>
      </c>
    </row>
    <row r="27" spans="1:4" x14ac:dyDescent="0.35">
      <c r="A27" s="3" t="s">
        <v>29</v>
      </c>
      <c r="B27" s="4">
        <v>0.05</v>
      </c>
      <c r="C27" s="4">
        <v>9.6791134919384444E-2</v>
      </c>
      <c r="D27">
        <v>18.43</v>
      </c>
    </row>
    <row r="28" spans="1:4" x14ac:dyDescent="0.35">
      <c r="A28" s="3" t="s">
        <v>30</v>
      </c>
      <c r="B28" s="4">
        <v>0.05</v>
      </c>
      <c r="C28" s="4">
        <v>5.5008228689947467E-3</v>
      </c>
      <c r="D28">
        <v>2.44</v>
      </c>
    </row>
    <row r="29" spans="1:4" x14ac:dyDescent="0.35">
      <c r="A29" s="3" t="s">
        <v>31</v>
      </c>
      <c r="B29" s="4">
        <v>0.05</v>
      </c>
      <c r="C29" s="4">
        <v>0.16818871710441696</v>
      </c>
      <c r="D29">
        <v>65.38</v>
      </c>
    </row>
    <row r="30" spans="1:4" x14ac:dyDescent="0.35">
      <c r="A30" s="3" t="s">
        <v>32</v>
      </c>
      <c r="B30" s="4">
        <v>0.05</v>
      </c>
      <c r="C30" s="4">
        <v>0.26207273223795002</v>
      </c>
      <c r="D30">
        <v>57.58</v>
      </c>
    </row>
    <row r="31" spans="1:4" x14ac:dyDescent="0.35">
      <c r="A31" s="3" t="s">
        <v>33</v>
      </c>
      <c r="B31" s="4">
        <v>0.05</v>
      </c>
      <c r="C31" s="4">
        <v>0.23655080805844586</v>
      </c>
      <c r="D31">
        <v>42.74</v>
      </c>
    </row>
    <row r="32" spans="1:4" x14ac:dyDescent="0.35">
      <c r="A32" s="3" t="s">
        <v>34</v>
      </c>
      <c r="B32" s="4">
        <v>0.05</v>
      </c>
      <c r="C32" s="4">
        <v>0.16420295645225724</v>
      </c>
      <c r="D32">
        <v>41.1</v>
      </c>
    </row>
    <row r="33" spans="1:4" x14ac:dyDescent="0.35">
      <c r="A33" s="3" t="s">
        <v>35</v>
      </c>
      <c r="B33" s="4">
        <v>0.05</v>
      </c>
      <c r="C33" s="4">
        <v>0.36271371691779219</v>
      </c>
      <c r="D33">
        <v>46.459999999999994</v>
      </c>
    </row>
    <row r="34" spans="1:4" x14ac:dyDescent="0.35">
      <c r="A34" s="3" t="s">
        <v>36</v>
      </c>
      <c r="B34" s="4">
        <v>0.05</v>
      </c>
      <c r="C34" s="4">
        <v>0.20992417187707868</v>
      </c>
      <c r="D34">
        <v>15.780000000000001</v>
      </c>
    </row>
    <row r="35" spans="1:4" x14ac:dyDescent="0.35">
      <c r="A35" s="3" t="s">
        <v>37</v>
      </c>
      <c r="B35" s="4">
        <v>0.05</v>
      </c>
      <c r="C35" s="4">
        <v>1.8957599060130299E-2</v>
      </c>
      <c r="D35">
        <v>3.55</v>
      </c>
    </row>
    <row r="36" spans="1:4" x14ac:dyDescent="0.35">
      <c r="A36" s="3" t="s">
        <v>38</v>
      </c>
      <c r="B36" s="4">
        <v>0.05</v>
      </c>
      <c r="C36" s="4">
        <v>2.3009861369158204E-2</v>
      </c>
      <c r="D36">
        <v>4.83</v>
      </c>
    </row>
    <row r="37" spans="1:4" x14ac:dyDescent="0.35">
      <c r="A37" s="3" t="s">
        <v>39</v>
      </c>
      <c r="B37" s="4">
        <v>0.05</v>
      </c>
      <c r="C37" s="4">
        <v>0.11871527307223202</v>
      </c>
      <c r="D37">
        <v>26.279999999999998</v>
      </c>
    </row>
    <row r="38" spans="1:4" x14ac:dyDescent="0.35">
      <c r="A38" s="3" t="s">
        <v>40</v>
      </c>
      <c r="B38" s="4">
        <v>0.05</v>
      </c>
      <c r="C38" s="4">
        <v>1.4348493672896701E-2</v>
      </c>
      <c r="D38">
        <v>2.71</v>
      </c>
    </row>
    <row r="39" spans="1:4" x14ac:dyDescent="0.35">
      <c r="A39" s="3" t="s">
        <v>41</v>
      </c>
      <c r="B39" s="4">
        <v>0.05</v>
      </c>
      <c r="C39" s="4">
        <v>3.810574556564543E-2</v>
      </c>
      <c r="D39">
        <v>4.49</v>
      </c>
    </row>
    <row r="40" spans="1:4" x14ac:dyDescent="0.35">
      <c r="A40" s="3" t="s">
        <v>42</v>
      </c>
      <c r="B40" s="4">
        <v>0.05</v>
      </c>
      <c r="C40" s="4">
        <v>0</v>
      </c>
      <c r="D40">
        <v>0</v>
      </c>
    </row>
    <row r="41" spans="1:4" x14ac:dyDescent="0.35">
      <c r="A41" s="3" t="s">
        <v>43</v>
      </c>
      <c r="B41" s="4">
        <v>0.05</v>
      </c>
      <c r="C41" s="4">
        <v>4.5874300613830188E-2</v>
      </c>
      <c r="D41">
        <v>16.89</v>
      </c>
    </row>
    <row r="42" spans="1:4" x14ac:dyDescent="0.35">
      <c r="A42" s="3" t="s">
        <v>44</v>
      </c>
      <c r="B42" s="4">
        <v>0.05</v>
      </c>
      <c r="C42" s="4">
        <v>1.6489556614144373E-2</v>
      </c>
      <c r="D42">
        <v>3.15</v>
      </c>
    </row>
    <row r="43" spans="1:4" x14ac:dyDescent="0.35">
      <c r="A43" s="3" t="s">
        <v>45</v>
      </c>
      <c r="B43" s="4">
        <v>0.05</v>
      </c>
      <c r="C43" s="4">
        <v>8.5905601829168704E-2</v>
      </c>
      <c r="D43">
        <v>21.04</v>
      </c>
    </row>
    <row r="44" spans="1:4" x14ac:dyDescent="0.35">
      <c r="A44" s="3" t="s">
        <v>46</v>
      </c>
      <c r="B44" s="4">
        <v>0.05</v>
      </c>
      <c r="C44" s="4">
        <v>0.89040545367944735</v>
      </c>
      <c r="D44">
        <v>598.20999999999992</v>
      </c>
    </row>
    <row r="45" spans="1:4" x14ac:dyDescent="0.35">
      <c r="A45" s="3" t="s">
        <v>47</v>
      </c>
      <c r="B45" s="4">
        <v>0.05</v>
      </c>
      <c r="C45" s="4">
        <v>5.2303094233473985E-2</v>
      </c>
      <c r="D45">
        <v>11.9</v>
      </c>
    </row>
    <row r="46" spans="1:4" x14ac:dyDescent="0.35">
      <c r="A46" s="3" t="s">
        <v>48</v>
      </c>
      <c r="B46" s="4">
        <v>0.05</v>
      </c>
      <c r="C46" s="4">
        <v>0.10185016681831967</v>
      </c>
      <c r="D46">
        <v>16.79</v>
      </c>
    </row>
    <row r="47" spans="1:4" x14ac:dyDescent="0.35">
      <c r="A47" s="3" t="s">
        <v>49</v>
      </c>
      <c r="B47" s="4">
        <v>0.05</v>
      </c>
      <c r="C47" s="4">
        <v>0.24362685071802298</v>
      </c>
      <c r="D47">
        <v>43.77</v>
      </c>
    </row>
    <row r="48" spans="1:4" x14ac:dyDescent="0.35">
      <c r="A48" s="3" t="s">
        <v>50</v>
      </c>
      <c r="B48" s="4">
        <v>0.05</v>
      </c>
      <c r="C48" s="4">
        <v>7.4942791762013725E-2</v>
      </c>
      <c r="D48">
        <v>14.41</v>
      </c>
    </row>
    <row r="49" spans="1:4" x14ac:dyDescent="0.35">
      <c r="A49" s="3" t="s">
        <v>51</v>
      </c>
      <c r="B49" s="4">
        <v>0.05</v>
      </c>
      <c r="C49" s="4">
        <v>0.17848398540948379</v>
      </c>
      <c r="D49">
        <v>35.72</v>
      </c>
    </row>
    <row r="50" spans="1:4" x14ac:dyDescent="0.35">
      <c r="A50" s="3" t="s">
        <v>52</v>
      </c>
      <c r="B50" s="4">
        <v>0.05</v>
      </c>
      <c r="C50" s="4">
        <v>0.94312112874987131</v>
      </c>
      <c r="D50">
        <v>641.03000000000009</v>
      </c>
    </row>
    <row r="51" spans="1:4" x14ac:dyDescent="0.35">
      <c r="A51" s="3" t="s">
        <v>53</v>
      </c>
      <c r="B51" s="4">
        <v>0.05</v>
      </c>
      <c r="C51" s="4">
        <v>0.12982948945397199</v>
      </c>
      <c r="D51">
        <v>52.69</v>
      </c>
    </row>
    <row r="52" spans="1:4" x14ac:dyDescent="0.35">
      <c r="A52" s="3" t="s">
        <v>54</v>
      </c>
      <c r="B52" s="4">
        <v>0.05</v>
      </c>
      <c r="C52" s="4">
        <v>0.18404907975460122</v>
      </c>
      <c r="D52">
        <v>36.6</v>
      </c>
    </row>
    <row r="53" spans="1:4" x14ac:dyDescent="0.35">
      <c r="A53" s="3" t="s">
        <v>55</v>
      </c>
      <c r="B53" s="4">
        <v>0.05</v>
      </c>
      <c r="C53" s="4">
        <v>0.29411500650895528</v>
      </c>
      <c r="D53">
        <v>65.52</v>
      </c>
    </row>
    <row r="54" spans="1:4" x14ac:dyDescent="0.35">
      <c r="A54" s="3" t="s">
        <v>56</v>
      </c>
      <c r="B54" s="4">
        <v>0.05</v>
      </c>
      <c r="C54" s="4">
        <v>9.6775723091512583E-2</v>
      </c>
      <c r="D54">
        <v>20.41</v>
      </c>
    </row>
    <row r="55" spans="1:4" x14ac:dyDescent="0.35">
      <c r="A55" s="3" t="s">
        <v>57</v>
      </c>
      <c r="B55" s="4">
        <v>0.05</v>
      </c>
      <c r="C55" s="4">
        <v>0.48300364893412695</v>
      </c>
      <c r="D55">
        <v>100.6</v>
      </c>
    </row>
    <row r="56" spans="1:4" x14ac:dyDescent="0.35">
      <c r="A56" s="3" t="s">
        <v>58</v>
      </c>
      <c r="B56" s="4">
        <v>0.05</v>
      </c>
      <c r="C56" s="4">
        <v>0.41612416371950539</v>
      </c>
      <c r="D56">
        <v>184.73000000000002</v>
      </c>
    </row>
    <row r="57" spans="1:4" x14ac:dyDescent="0.35">
      <c r="A57" s="3" t="s">
        <v>59</v>
      </c>
      <c r="B57" s="4">
        <v>0.05</v>
      </c>
      <c r="C57" s="4">
        <v>2.0911127707244213E-2</v>
      </c>
      <c r="D57">
        <v>2.8</v>
      </c>
    </row>
    <row r="58" spans="1:4" x14ac:dyDescent="0.35">
      <c r="A58" s="3" t="s">
        <v>60</v>
      </c>
      <c r="B58" s="4">
        <v>0.05</v>
      </c>
      <c r="C58" s="4">
        <v>3.1543324181086782E-2</v>
      </c>
      <c r="D58">
        <v>4.9399999999999995</v>
      </c>
    </row>
    <row r="59" spans="1:4" x14ac:dyDescent="0.35">
      <c r="A59" s="3" t="s">
        <v>61</v>
      </c>
      <c r="B59" s="4">
        <v>0.05</v>
      </c>
      <c r="C59" s="4">
        <v>3.5696534273191444E-3</v>
      </c>
      <c r="D59">
        <v>0.79</v>
      </c>
    </row>
    <row r="60" spans="1:4" x14ac:dyDescent="0.35">
      <c r="A60" s="3" t="s">
        <v>62</v>
      </c>
      <c r="B60" s="4">
        <v>0.05</v>
      </c>
      <c r="C60" s="4">
        <v>2.7427001639416887E-2</v>
      </c>
      <c r="D60">
        <v>6.19</v>
      </c>
    </row>
    <row r="61" spans="1:4" x14ac:dyDescent="0.35">
      <c r="A61" s="3" t="s">
        <v>63</v>
      </c>
      <c r="B61" s="4">
        <v>0.05</v>
      </c>
      <c r="C61" s="4">
        <v>0.41098693810727116</v>
      </c>
      <c r="D61">
        <v>230.95</v>
      </c>
    </row>
    <row r="62" spans="1:4" x14ac:dyDescent="0.35">
      <c r="A62" s="3" t="s">
        <v>64</v>
      </c>
      <c r="B62" s="4">
        <v>0.05</v>
      </c>
      <c r="C62" s="4">
        <v>1.8546446334028559E-2</v>
      </c>
      <c r="D62">
        <v>5.78</v>
      </c>
    </row>
    <row r="63" spans="1:4" x14ac:dyDescent="0.35">
      <c r="A63" s="3" t="s">
        <v>65</v>
      </c>
      <c r="B63" s="4">
        <v>0.05</v>
      </c>
      <c r="C63" s="4">
        <v>3.0337351346978393E-3</v>
      </c>
      <c r="D63">
        <v>0.75</v>
      </c>
    </row>
    <row r="64" spans="1:4" x14ac:dyDescent="0.35">
      <c r="A64" s="3" t="s">
        <v>66</v>
      </c>
      <c r="B64" s="4">
        <v>0.05</v>
      </c>
      <c r="C64" s="4">
        <v>0.20419882820374416</v>
      </c>
      <c r="D64">
        <v>3140.1899999999991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F0B23-5C50-456A-A539-69A44FEEEA7C}">
  <dimension ref="A33:C2039"/>
  <sheetViews>
    <sheetView topLeftCell="A16" workbookViewId="0">
      <selection activeCell="A35" sqref="A35"/>
    </sheetView>
  </sheetViews>
  <sheetFormatPr defaultRowHeight="14.5" x14ac:dyDescent="0.35"/>
  <cols>
    <col min="1" max="1" width="34.1796875" bestFit="1" customWidth="1"/>
    <col min="2" max="2" width="13.81640625" bestFit="1" customWidth="1"/>
    <col min="3" max="3" width="12.7265625" bestFit="1" customWidth="1"/>
    <col min="4" max="4" width="22.7265625" bestFit="1" customWidth="1"/>
    <col min="5" max="7" width="13.81640625" bestFit="1" customWidth="1"/>
    <col min="8" max="8" width="16.26953125" bestFit="1" customWidth="1"/>
  </cols>
  <sheetData>
    <row r="33" spans="1:3" x14ac:dyDescent="0.35">
      <c r="A33" s="2" t="s">
        <v>2</v>
      </c>
      <c r="B33" t="s">
        <v>67</v>
      </c>
      <c r="C33" t="s">
        <v>68</v>
      </c>
    </row>
    <row r="34" spans="1:3" x14ac:dyDescent="0.35">
      <c r="A34" s="3" t="s">
        <v>69</v>
      </c>
      <c r="B34" s="6">
        <v>268879800.81697524</v>
      </c>
      <c r="C34" s="6">
        <v>360929877</v>
      </c>
    </row>
    <row r="35" spans="1:3" x14ac:dyDescent="0.35">
      <c r="A35" s="52" t="s">
        <v>70</v>
      </c>
      <c r="B35" s="6">
        <v>131400339.03697464</v>
      </c>
      <c r="C35" s="6">
        <v>130732073</v>
      </c>
    </row>
    <row r="36" spans="1:3" x14ac:dyDescent="0.35">
      <c r="A36" s="53" t="s">
        <v>71</v>
      </c>
      <c r="B36" s="6">
        <v>32902270.134483732</v>
      </c>
      <c r="C36" s="6">
        <v>32533734</v>
      </c>
    </row>
    <row r="37" spans="1:3" x14ac:dyDescent="0.35">
      <c r="A37" s="54" t="s">
        <v>72</v>
      </c>
      <c r="B37" s="6">
        <v>10300735.446364218</v>
      </c>
      <c r="C37" s="6">
        <v>10299274</v>
      </c>
    </row>
    <row r="38" spans="1:3" x14ac:dyDescent="0.35">
      <c r="A38" s="55">
        <v>45292</v>
      </c>
      <c r="B38" s="6">
        <v>10300735.446364218</v>
      </c>
      <c r="C38" s="6">
        <v>10299274</v>
      </c>
    </row>
    <row r="39" spans="1:3" x14ac:dyDescent="0.35">
      <c r="A39" s="56" t="s">
        <v>18</v>
      </c>
      <c r="B39" s="6">
        <v>402702.5446153846</v>
      </c>
      <c r="C39" s="6">
        <v>389000</v>
      </c>
    </row>
    <row r="40" spans="1:3" x14ac:dyDescent="0.35">
      <c r="A40" s="56" t="s">
        <v>19</v>
      </c>
      <c r="B40" s="6">
        <v>402702.5446153846</v>
      </c>
      <c r="C40" s="6">
        <v>381600</v>
      </c>
    </row>
    <row r="41" spans="1:3" x14ac:dyDescent="0.35">
      <c r="A41" s="56" t="s">
        <v>20</v>
      </c>
      <c r="B41" s="6">
        <v>402702.5446153846</v>
      </c>
      <c r="C41" s="6">
        <v>381180</v>
      </c>
    </row>
    <row r="42" spans="1:3" x14ac:dyDescent="0.35">
      <c r="A42" s="56" t="s">
        <v>21</v>
      </c>
      <c r="B42" s="6">
        <v>402702.5446153846</v>
      </c>
      <c r="C42" s="6">
        <v>348200</v>
      </c>
    </row>
    <row r="43" spans="1:3" x14ac:dyDescent="0.35">
      <c r="A43" s="56" t="s">
        <v>22</v>
      </c>
      <c r="B43" s="6">
        <v>431775</v>
      </c>
      <c r="C43" s="6">
        <v>450180</v>
      </c>
    </row>
    <row r="44" spans="1:3" x14ac:dyDescent="0.35">
      <c r="A44" s="56" t="s">
        <v>23</v>
      </c>
      <c r="B44" s="6">
        <v>431775</v>
      </c>
      <c r="C44" s="6">
        <v>448440</v>
      </c>
    </row>
    <row r="45" spans="1:3" x14ac:dyDescent="0.35">
      <c r="A45" s="56" t="s">
        <v>28</v>
      </c>
      <c r="B45" s="6">
        <v>206152.87745454538</v>
      </c>
      <c r="C45" s="6">
        <v>599715</v>
      </c>
    </row>
    <row r="46" spans="1:3" x14ac:dyDescent="0.35">
      <c r="A46" s="56" t="s">
        <v>35</v>
      </c>
      <c r="B46" s="6">
        <v>456993.97373207926</v>
      </c>
      <c r="C46" s="6">
        <v>421180</v>
      </c>
    </row>
    <row r="47" spans="1:3" x14ac:dyDescent="0.35">
      <c r="A47" s="56" t="s">
        <v>36</v>
      </c>
      <c r="B47" s="6">
        <v>765711.77588811202</v>
      </c>
      <c r="C47" s="6">
        <v>585285</v>
      </c>
    </row>
    <row r="48" spans="1:3" x14ac:dyDescent="0.35">
      <c r="A48" s="56" t="s">
        <v>43</v>
      </c>
      <c r="B48" s="6">
        <v>849563.58453435136</v>
      </c>
      <c r="C48" s="6">
        <v>759000</v>
      </c>
    </row>
    <row r="49" spans="1:3" x14ac:dyDescent="0.35">
      <c r="A49" s="56" t="s">
        <v>46</v>
      </c>
      <c r="B49" s="6">
        <v>794534.48769230768</v>
      </c>
      <c r="C49" s="6">
        <v>809470</v>
      </c>
    </row>
    <row r="50" spans="1:3" x14ac:dyDescent="0.35">
      <c r="A50" s="56" t="s">
        <v>49</v>
      </c>
      <c r="B50" s="6">
        <v>660633.59341127856</v>
      </c>
      <c r="C50" s="6">
        <v>643380</v>
      </c>
    </row>
    <row r="51" spans="1:3" x14ac:dyDescent="0.35">
      <c r="A51" s="56" t="s">
        <v>50</v>
      </c>
      <c r="B51" s="6">
        <v>854987.03795282997</v>
      </c>
      <c r="C51" s="6">
        <v>853924</v>
      </c>
    </row>
    <row r="52" spans="1:3" x14ac:dyDescent="0.35">
      <c r="A52" s="56" t="s">
        <v>51</v>
      </c>
      <c r="B52" s="6">
        <v>918373.58060445124</v>
      </c>
      <c r="C52" s="6">
        <v>947164</v>
      </c>
    </row>
    <row r="53" spans="1:3" x14ac:dyDescent="0.35">
      <c r="A53" s="56" t="s">
        <v>52</v>
      </c>
      <c r="B53" s="6">
        <v>660851.83260624856</v>
      </c>
      <c r="C53" s="6">
        <v>580646</v>
      </c>
    </row>
    <row r="54" spans="1:3" x14ac:dyDescent="0.35">
      <c r="A54" s="56" t="s">
        <v>53</v>
      </c>
      <c r="B54" s="6">
        <v>754505.10962880845</v>
      </c>
      <c r="C54" s="6">
        <v>1008960</v>
      </c>
    </row>
    <row r="55" spans="1:3" x14ac:dyDescent="0.35">
      <c r="A55" s="56" t="s">
        <v>54</v>
      </c>
      <c r="B55" s="6">
        <v>904067.41439766728</v>
      </c>
      <c r="C55" s="6">
        <v>691950</v>
      </c>
    </row>
    <row r="56" spans="1:3" x14ac:dyDescent="0.35">
      <c r="A56" s="54" t="s">
        <v>73</v>
      </c>
      <c r="B56" s="6">
        <v>10350658.16843468</v>
      </c>
      <c r="C56" s="6">
        <v>10477611</v>
      </c>
    </row>
    <row r="57" spans="1:3" x14ac:dyDescent="0.35">
      <c r="A57" s="55">
        <v>45323</v>
      </c>
      <c r="B57" s="6">
        <v>10350658.16843468</v>
      </c>
      <c r="C57" s="6">
        <v>10477611</v>
      </c>
    </row>
    <row r="58" spans="1:3" x14ac:dyDescent="0.35">
      <c r="A58" s="56" t="s">
        <v>18</v>
      </c>
      <c r="B58" s="6">
        <v>381507.67384615383</v>
      </c>
      <c r="C58" s="6">
        <v>368700</v>
      </c>
    </row>
    <row r="59" spans="1:3" x14ac:dyDescent="0.35">
      <c r="A59" s="56" t="s">
        <v>19</v>
      </c>
      <c r="B59" s="6">
        <v>381507.67384615383</v>
      </c>
      <c r="C59" s="6">
        <v>380940</v>
      </c>
    </row>
    <row r="60" spans="1:3" x14ac:dyDescent="0.35">
      <c r="A60" s="56" t="s">
        <v>20</v>
      </c>
      <c r="B60" s="6">
        <v>381507.67384615383</v>
      </c>
      <c r="C60" s="6">
        <v>373860</v>
      </c>
    </row>
    <row r="61" spans="1:3" x14ac:dyDescent="0.35">
      <c r="A61" s="56" t="s">
        <v>21</v>
      </c>
      <c r="B61" s="6">
        <v>381507.67384615383</v>
      </c>
      <c r="C61" s="6">
        <v>354900</v>
      </c>
    </row>
    <row r="62" spans="1:3" x14ac:dyDescent="0.35">
      <c r="A62" s="56" t="s">
        <v>22</v>
      </c>
      <c r="B62" s="6">
        <v>409050</v>
      </c>
      <c r="C62" s="6">
        <v>477000</v>
      </c>
    </row>
    <row r="63" spans="1:3" x14ac:dyDescent="0.35">
      <c r="A63" s="56" t="s">
        <v>23</v>
      </c>
      <c r="B63" s="6">
        <v>409050</v>
      </c>
      <c r="C63" s="6">
        <v>450750</v>
      </c>
    </row>
    <row r="64" spans="1:3" x14ac:dyDescent="0.35">
      <c r="A64" s="56" t="s">
        <v>28</v>
      </c>
      <c r="B64" s="6">
        <v>195302.72600956931</v>
      </c>
      <c r="C64" s="6">
        <v>504974</v>
      </c>
    </row>
    <row r="65" spans="1:3" x14ac:dyDescent="0.35">
      <c r="A65" s="56" t="s">
        <v>35</v>
      </c>
      <c r="B65" s="6">
        <v>432941.65932512772</v>
      </c>
      <c r="C65" s="6">
        <v>428730</v>
      </c>
    </row>
    <row r="66" spans="1:3" x14ac:dyDescent="0.35">
      <c r="A66" s="56" t="s">
        <v>36</v>
      </c>
      <c r="B66" s="6">
        <v>725411.15610452706</v>
      </c>
      <c r="C66" s="6">
        <v>574616</v>
      </c>
    </row>
    <row r="67" spans="1:3" x14ac:dyDescent="0.35">
      <c r="A67" s="56" t="s">
        <v>43</v>
      </c>
      <c r="B67" s="6">
        <v>804849.7116641223</v>
      </c>
      <c r="C67" s="6">
        <v>759360</v>
      </c>
    </row>
    <row r="68" spans="1:3" x14ac:dyDescent="0.35">
      <c r="A68" s="56" t="s">
        <v>46</v>
      </c>
      <c r="B68" s="6">
        <v>752716.88307692308</v>
      </c>
      <c r="C68" s="6">
        <v>701340</v>
      </c>
    </row>
    <row r="69" spans="1:3" x14ac:dyDescent="0.35">
      <c r="A69" s="56" t="s">
        <v>49</v>
      </c>
      <c r="B69" s="6">
        <v>625863.40428436908</v>
      </c>
      <c r="C69" s="6">
        <v>663501</v>
      </c>
    </row>
    <row r="70" spans="1:3" x14ac:dyDescent="0.35">
      <c r="A70" s="56" t="s">
        <v>50</v>
      </c>
      <c r="B70" s="6">
        <v>809987.72016583895</v>
      </c>
      <c r="C70" s="6">
        <v>919700</v>
      </c>
    </row>
    <row r="71" spans="1:3" x14ac:dyDescent="0.35">
      <c r="A71" s="56" t="s">
        <v>51</v>
      </c>
      <c r="B71" s="6">
        <v>870038.1289936906</v>
      </c>
      <c r="C71" s="6">
        <v>779755</v>
      </c>
    </row>
    <row r="72" spans="1:3" x14ac:dyDescent="0.35">
      <c r="A72" s="56" t="s">
        <v>52</v>
      </c>
      <c r="B72" s="6">
        <v>614745.89079650957</v>
      </c>
      <c r="C72" s="6">
        <v>502560</v>
      </c>
    </row>
    <row r="73" spans="1:3" x14ac:dyDescent="0.35">
      <c r="A73" s="56" t="s">
        <v>53</v>
      </c>
      <c r="B73" s="6">
        <v>714794.31438518688</v>
      </c>
      <c r="C73" s="6">
        <v>745990</v>
      </c>
    </row>
    <row r="74" spans="1:3" x14ac:dyDescent="0.35">
      <c r="A74" s="56" t="s">
        <v>54</v>
      </c>
      <c r="B74" s="6">
        <v>856484.91890305316</v>
      </c>
      <c r="C74" s="6">
        <v>769440</v>
      </c>
    </row>
    <row r="75" spans="1:3" x14ac:dyDescent="0.35">
      <c r="A75" s="56" t="s">
        <v>58</v>
      </c>
      <c r="B75" s="6">
        <v>603390.9593411485</v>
      </c>
      <c r="C75" s="6">
        <v>721495</v>
      </c>
    </row>
    <row r="76" spans="1:3" x14ac:dyDescent="0.35">
      <c r="A76" s="54" t="s">
        <v>74</v>
      </c>
      <c r="B76" s="6">
        <v>12250876.519684818</v>
      </c>
      <c r="C76" s="6">
        <v>11756849</v>
      </c>
    </row>
    <row r="77" spans="1:3" x14ac:dyDescent="0.35">
      <c r="A77" s="55">
        <v>45352</v>
      </c>
      <c r="B77" s="6">
        <v>12250876.519684818</v>
      </c>
      <c r="C77" s="6">
        <v>11756849</v>
      </c>
    </row>
    <row r="78" spans="1:3" x14ac:dyDescent="0.35">
      <c r="A78" s="56" t="s">
        <v>18</v>
      </c>
      <c r="B78" s="6">
        <v>409767.50153846148</v>
      </c>
      <c r="C78" s="6">
        <v>367900</v>
      </c>
    </row>
    <row r="79" spans="1:3" x14ac:dyDescent="0.35">
      <c r="A79" s="56" t="s">
        <v>19</v>
      </c>
      <c r="B79" s="6">
        <v>409767.50153846148</v>
      </c>
      <c r="C79" s="6">
        <v>435800</v>
      </c>
    </row>
    <row r="80" spans="1:3" x14ac:dyDescent="0.35">
      <c r="A80" s="56" t="s">
        <v>20</v>
      </c>
      <c r="B80" s="6">
        <v>409767.50153846148</v>
      </c>
      <c r="C80" s="6">
        <v>387540</v>
      </c>
    </row>
    <row r="81" spans="1:3" x14ac:dyDescent="0.35">
      <c r="A81" s="56" t="s">
        <v>21</v>
      </c>
      <c r="B81" s="6">
        <v>409767.50153846148</v>
      </c>
      <c r="C81" s="6">
        <v>366400</v>
      </c>
    </row>
    <row r="82" spans="1:3" x14ac:dyDescent="0.35">
      <c r="A82" s="56" t="s">
        <v>22</v>
      </c>
      <c r="B82" s="6">
        <v>439349.99999999994</v>
      </c>
      <c r="C82" s="6">
        <v>482400</v>
      </c>
    </row>
    <row r="83" spans="1:3" x14ac:dyDescent="0.35">
      <c r="A83" s="56" t="s">
        <v>23</v>
      </c>
      <c r="B83" s="6">
        <v>439349.99999999994</v>
      </c>
      <c r="C83" s="6">
        <v>466630</v>
      </c>
    </row>
    <row r="84" spans="1:3" x14ac:dyDescent="0.35">
      <c r="A84" s="56" t="s">
        <v>24</v>
      </c>
      <c r="B84" s="6">
        <v>1223735.2906355453</v>
      </c>
      <c r="C84" s="6">
        <v>1003640</v>
      </c>
    </row>
    <row r="85" spans="1:3" x14ac:dyDescent="0.35">
      <c r="A85" s="56" t="s">
        <v>28</v>
      </c>
      <c r="B85" s="6">
        <v>209769.5946028707</v>
      </c>
      <c r="C85" s="6">
        <v>330855</v>
      </c>
    </row>
    <row r="86" spans="1:3" x14ac:dyDescent="0.35">
      <c r="A86" s="56" t="s">
        <v>35</v>
      </c>
      <c r="B86" s="6">
        <v>465011.41186772974</v>
      </c>
      <c r="C86" s="6">
        <v>400242</v>
      </c>
    </row>
    <row r="87" spans="1:3" x14ac:dyDescent="0.35">
      <c r="A87" s="56" t="s">
        <v>36</v>
      </c>
      <c r="B87" s="6">
        <v>779145.31581597356</v>
      </c>
      <c r="C87" s="6">
        <v>571200</v>
      </c>
    </row>
    <row r="88" spans="1:3" x14ac:dyDescent="0.35">
      <c r="A88" s="56" t="s">
        <v>43</v>
      </c>
      <c r="B88" s="6">
        <v>864468.20882442768</v>
      </c>
      <c r="C88" s="6">
        <v>829500</v>
      </c>
    </row>
    <row r="89" spans="1:3" x14ac:dyDescent="0.35">
      <c r="A89" s="56" t="s">
        <v>46</v>
      </c>
      <c r="B89" s="6">
        <v>808473.68923076929</v>
      </c>
      <c r="C89" s="6">
        <v>725370</v>
      </c>
    </row>
    <row r="90" spans="1:3" x14ac:dyDescent="0.35">
      <c r="A90" s="56" t="s">
        <v>49</v>
      </c>
      <c r="B90" s="6">
        <v>672223.65645358164</v>
      </c>
      <c r="C90" s="6">
        <v>714400</v>
      </c>
    </row>
    <row r="91" spans="1:3" x14ac:dyDescent="0.35">
      <c r="A91" s="56" t="s">
        <v>50</v>
      </c>
      <c r="B91" s="6">
        <v>869986.81054849364</v>
      </c>
      <c r="C91" s="6">
        <v>972050</v>
      </c>
    </row>
    <row r="92" spans="1:3" x14ac:dyDescent="0.35">
      <c r="A92" s="56" t="s">
        <v>51</v>
      </c>
      <c r="B92" s="6">
        <v>934485.39780803805</v>
      </c>
      <c r="C92" s="6">
        <v>899697</v>
      </c>
    </row>
    <row r="93" spans="1:3" x14ac:dyDescent="0.35">
      <c r="A93" s="56" t="s">
        <v>52</v>
      </c>
      <c r="B93" s="6">
        <v>614745.89079650957</v>
      </c>
      <c r="C93" s="6">
        <v>365585</v>
      </c>
    </row>
    <row r="94" spans="1:3" x14ac:dyDescent="0.35">
      <c r="A94" s="56" t="s">
        <v>53</v>
      </c>
      <c r="B94" s="6">
        <v>767742.04137668235</v>
      </c>
      <c r="C94" s="6">
        <v>936350</v>
      </c>
    </row>
    <row r="95" spans="1:3" x14ac:dyDescent="0.35">
      <c r="A95" s="56" t="s">
        <v>54</v>
      </c>
      <c r="B95" s="6">
        <v>919928.24622920528</v>
      </c>
      <c r="C95" s="6">
        <v>807360</v>
      </c>
    </row>
    <row r="96" spans="1:3" x14ac:dyDescent="0.35">
      <c r="A96" s="56" t="s">
        <v>58</v>
      </c>
      <c r="B96" s="6">
        <v>603390.9593411485</v>
      </c>
      <c r="C96" s="6">
        <v>693930</v>
      </c>
    </row>
    <row r="97" spans="1:3" x14ac:dyDescent="0.35">
      <c r="A97" s="53" t="s">
        <v>75</v>
      </c>
      <c r="B97" s="6">
        <v>35847606.439789928</v>
      </c>
      <c r="C97" s="6">
        <v>34235042</v>
      </c>
    </row>
    <row r="98" spans="1:3" x14ac:dyDescent="0.35">
      <c r="A98" s="54" t="s">
        <v>76</v>
      </c>
      <c r="B98" s="6">
        <v>12034728.596416187</v>
      </c>
      <c r="C98" s="6">
        <v>11334242</v>
      </c>
    </row>
    <row r="99" spans="1:3" x14ac:dyDescent="0.35">
      <c r="A99" s="55">
        <v>45383</v>
      </c>
      <c r="B99" s="6">
        <v>12034728.596416187</v>
      </c>
      <c r="C99" s="6">
        <v>11334242</v>
      </c>
    </row>
    <row r="100" spans="1:3" x14ac:dyDescent="0.35">
      <c r="A100" s="56" t="s">
        <v>18</v>
      </c>
      <c r="B100" s="6">
        <v>395637.58769230766</v>
      </c>
      <c r="C100" s="6">
        <v>413600</v>
      </c>
    </row>
    <row r="101" spans="1:3" x14ac:dyDescent="0.35">
      <c r="A101" s="56" t="s">
        <v>19</v>
      </c>
      <c r="B101" s="6">
        <v>395637.58769230766</v>
      </c>
      <c r="C101" s="6">
        <v>413800</v>
      </c>
    </row>
    <row r="102" spans="1:3" x14ac:dyDescent="0.35">
      <c r="A102" s="56" t="s">
        <v>20</v>
      </c>
      <c r="B102" s="6">
        <v>395637.58769230766</v>
      </c>
      <c r="C102" s="6">
        <v>420960</v>
      </c>
    </row>
    <row r="103" spans="1:3" x14ac:dyDescent="0.35">
      <c r="A103" s="56" t="s">
        <v>21</v>
      </c>
      <c r="B103" s="6">
        <v>395637.58769230766</v>
      </c>
      <c r="C103" s="6">
        <v>305500</v>
      </c>
    </row>
    <row r="104" spans="1:3" x14ac:dyDescent="0.35">
      <c r="A104" s="56" t="s">
        <v>22</v>
      </c>
      <c r="B104" s="6">
        <v>424200</v>
      </c>
      <c r="C104" s="6">
        <v>484620</v>
      </c>
    </row>
    <row r="105" spans="1:3" x14ac:dyDescent="0.35">
      <c r="A105" s="56" t="s">
        <v>23</v>
      </c>
      <c r="B105" s="6">
        <v>424200</v>
      </c>
      <c r="C105" s="6">
        <v>502920</v>
      </c>
    </row>
    <row r="106" spans="1:3" x14ac:dyDescent="0.35">
      <c r="A106" s="56" t="s">
        <v>24</v>
      </c>
      <c r="B106" s="6">
        <v>1284922.0551673225</v>
      </c>
      <c r="C106" s="6">
        <v>1035127</v>
      </c>
    </row>
    <row r="107" spans="1:3" x14ac:dyDescent="0.35">
      <c r="A107" s="56" t="s">
        <v>28</v>
      </c>
      <c r="B107" s="6">
        <v>202536.16030622</v>
      </c>
      <c r="C107" s="6">
        <v>389725</v>
      </c>
    </row>
    <row r="108" spans="1:3" x14ac:dyDescent="0.35">
      <c r="A108" s="56" t="s">
        <v>35</v>
      </c>
      <c r="B108" s="6">
        <v>448976.53559642873</v>
      </c>
      <c r="C108" s="6">
        <v>394178</v>
      </c>
    </row>
    <row r="109" spans="1:3" x14ac:dyDescent="0.35">
      <c r="A109" s="56" t="s">
        <v>36</v>
      </c>
      <c r="B109" s="6">
        <v>752278.23596025025</v>
      </c>
      <c r="C109" s="6">
        <v>515625</v>
      </c>
    </row>
    <row r="110" spans="1:3" x14ac:dyDescent="0.35">
      <c r="A110" s="56" t="s">
        <v>43</v>
      </c>
      <c r="B110" s="6">
        <v>834658.96024427493</v>
      </c>
      <c r="C110" s="6">
        <v>735600</v>
      </c>
    </row>
    <row r="111" spans="1:3" x14ac:dyDescent="0.35">
      <c r="A111" s="56" t="s">
        <v>46</v>
      </c>
      <c r="B111" s="6">
        <v>780595.28615384619</v>
      </c>
      <c r="C111" s="6">
        <v>754843</v>
      </c>
    </row>
    <row r="112" spans="1:3" x14ac:dyDescent="0.35">
      <c r="A112" s="56" t="s">
        <v>49</v>
      </c>
      <c r="B112" s="6">
        <v>649043.53036897536</v>
      </c>
      <c r="C112" s="6">
        <v>544300</v>
      </c>
    </row>
    <row r="113" spans="1:3" x14ac:dyDescent="0.35">
      <c r="A113" s="56" t="s">
        <v>50</v>
      </c>
      <c r="B113" s="6">
        <v>839987.2653571663</v>
      </c>
      <c r="C113" s="6">
        <v>842600</v>
      </c>
    </row>
    <row r="114" spans="1:3" x14ac:dyDescent="0.35">
      <c r="A114" s="56" t="s">
        <v>51</v>
      </c>
      <c r="B114" s="6">
        <v>902261.76340086421</v>
      </c>
      <c r="C114" s="6">
        <v>889773</v>
      </c>
    </row>
    <row r="115" spans="1:3" x14ac:dyDescent="0.35">
      <c r="A115" s="56" t="s">
        <v>52</v>
      </c>
      <c r="B115" s="6">
        <v>645483.18533633556</v>
      </c>
      <c r="C115" s="6">
        <v>202091</v>
      </c>
    </row>
    <row r="116" spans="1:3" x14ac:dyDescent="0.35">
      <c r="A116" s="56" t="s">
        <v>53</v>
      </c>
      <c r="B116" s="6">
        <v>741268.17788093456</v>
      </c>
      <c r="C116" s="6">
        <v>913200</v>
      </c>
    </row>
    <row r="117" spans="1:3" x14ac:dyDescent="0.35">
      <c r="A117" s="56" t="s">
        <v>54</v>
      </c>
      <c r="B117" s="6">
        <v>888206.58256612916</v>
      </c>
      <c r="C117" s="6">
        <v>783600</v>
      </c>
    </row>
    <row r="118" spans="1:3" x14ac:dyDescent="0.35">
      <c r="A118" s="56" t="s">
        <v>58</v>
      </c>
      <c r="B118" s="6">
        <v>633560.50730820594</v>
      </c>
      <c r="C118" s="6">
        <v>792180</v>
      </c>
    </row>
    <row r="119" spans="1:3" x14ac:dyDescent="0.35">
      <c r="A119" s="54" t="s">
        <v>77</v>
      </c>
      <c r="B119" s="6">
        <v>12495063.733762141</v>
      </c>
      <c r="C119" s="6">
        <v>11249555</v>
      </c>
    </row>
    <row r="120" spans="1:3" x14ac:dyDescent="0.35">
      <c r="A120" s="55">
        <v>45413</v>
      </c>
      <c r="B120" s="6">
        <v>12495063.733762141</v>
      </c>
      <c r="C120" s="6">
        <v>11249555</v>
      </c>
    </row>
    <row r="121" spans="1:3" x14ac:dyDescent="0.35">
      <c r="A121" s="56" t="s">
        <v>18</v>
      </c>
      <c r="B121" s="6">
        <v>409767.50153846148</v>
      </c>
      <c r="C121" s="6">
        <v>410200</v>
      </c>
    </row>
    <row r="122" spans="1:3" x14ac:dyDescent="0.35">
      <c r="A122" s="56" t="s">
        <v>19</v>
      </c>
      <c r="B122" s="6">
        <v>409767.50153846148</v>
      </c>
      <c r="C122" s="6">
        <v>344600</v>
      </c>
    </row>
    <row r="123" spans="1:3" x14ac:dyDescent="0.35">
      <c r="A123" s="56" t="s">
        <v>20</v>
      </c>
      <c r="B123" s="6">
        <v>409767.50153846148</v>
      </c>
      <c r="C123" s="6">
        <v>382260</v>
      </c>
    </row>
    <row r="124" spans="1:3" x14ac:dyDescent="0.35">
      <c r="A124" s="56" t="s">
        <v>21</v>
      </c>
      <c r="B124" s="6">
        <v>409767.50153846148</v>
      </c>
      <c r="C124" s="6">
        <v>384200</v>
      </c>
    </row>
    <row r="125" spans="1:3" x14ac:dyDescent="0.35">
      <c r="A125" s="56" t="s">
        <v>22</v>
      </c>
      <c r="B125" s="6">
        <v>439349.99999999994</v>
      </c>
      <c r="C125" s="6">
        <v>506700</v>
      </c>
    </row>
    <row r="126" spans="1:3" x14ac:dyDescent="0.35">
      <c r="A126" s="56" t="s">
        <v>23</v>
      </c>
      <c r="B126" s="6">
        <v>439349.99999999994</v>
      </c>
      <c r="C126" s="6">
        <v>474480</v>
      </c>
    </row>
    <row r="127" spans="1:3" x14ac:dyDescent="0.35">
      <c r="A127" s="56" t="s">
        <v>24</v>
      </c>
      <c r="B127" s="6">
        <v>1346108.8196991</v>
      </c>
      <c r="C127" s="6">
        <v>1502212</v>
      </c>
    </row>
    <row r="128" spans="1:3" x14ac:dyDescent="0.35">
      <c r="A128" s="56" t="s">
        <v>28</v>
      </c>
      <c r="B128" s="6">
        <v>209769.5946028707</v>
      </c>
      <c r="C128" s="6">
        <v>356844</v>
      </c>
    </row>
    <row r="129" spans="1:3" x14ac:dyDescent="0.35">
      <c r="A129" s="56" t="s">
        <v>35</v>
      </c>
      <c r="B129" s="6">
        <v>465011.41186772974</v>
      </c>
      <c r="C129" s="6">
        <v>367160</v>
      </c>
    </row>
    <row r="130" spans="1:3" x14ac:dyDescent="0.35">
      <c r="A130" s="56" t="s">
        <v>36</v>
      </c>
      <c r="B130" s="6">
        <v>779145.31581597356</v>
      </c>
      <c r="C130" s="6">
        <v>426375</v>
      </c>
    </row>
    <row r="131" spans="1:3" x14ac:dyDescent="0.35">
      <c r="A131" s="56" t="s">
        <v>43</v>
      </c>
      <c r="B131" s="6">
        <v>864468.20882442768</v>
      </c>
      <c r="C131" s="6">
        <v>482730</v>
      </c>
    </row>
    <row r="132" spans="1:3" x14ac:dyDescent="0.35">
      <c r="A132" s="56" t="s">
        <v>46</v>
      </c>
      <c r="B132" s="6">
        <v>808473.68923076929</v>
      </c>
      <c r="C132" s="6">
        <v>722060</v>
      </c>
    </row>
    <row r="133" spans="1:3" x14ac:dyDescent="0.35">
      <c r="A133" s="56" t="s">
        <v>49</v>
      </c>
      <c r="B133" s="6">
        <v>672223.65645358164</v>
      </c>
      <c r="C133" s="6">
        <v>742300</v>
      </c>
    </row>
    <row r="134" spans="1:3" x14ac:dyDescent="0.35">
      <c r="A134" s="56" t="s">
        <v>50</v>
      </c>
      <c r="B134" s="6">
        <v>869986.81054849364</v>
      </c>
      <c r="C134" s="6">
        <v>830300</v>
      </c>
    </row>
    <row r="135" spans="1:3" x14ac:dyDescent="0.35">
      <c r="A135" s="56" t="s">
        <v>51</v>
      </c>
      <c r="B135" s="6">
        <v>934485.39780803805</v>
      </c>
      <c r="C135" s="6">
        <v>797914</v>
      </c>
    </row>
    <row r="136" spans="1:3" x14ac:dyDescent="0.35">
      <c r="A136" s="56" t="s">
        <v>52</v>
      </c>
      <c r="B136" s="6">
        <v>676220.47987616144</v>
      </c>
      <c r="C136" s="6">
        <v>734400</v>
      </c>
    </row>
    <row r="137" spans="1:3" x14ac:dyDescent="0.35">
      <c r="A137" s="56" t="s">
        <v>53</v>
      </c>
      <c r="B137" s="6">
        <v>767742.04137668235</v>
      </c>
      <c r="C137" s="6">
        <v>744540</v>
      </c>
    </row>
    <row r="138" spans="1:3" x14ac:dyDescent="0.35">
      <c r="A138" s="56" t="s">
        <v>54</v>
      </c>
      <c r="B138" s="6">
        <v>919928.24622920528</v>
      </c>
      <c r="C138" s="6">
        <v>849640</v>
      </c>
    </row>
    <row r="139" spans="1:3" x14ac:dyDescent="0.35">
      <c r="A139" s="56" t="s">
        <v>58</v>
      </c>
      <c r="B139" s="6">
        <v>663730.05527526338</v>
      </c>
      <c r="C139" s="6">
        <v>190640</v>
      </c>
    </row>
    <row r="140" spans="1:3" x14ac:dyDescent="0.35">
      <c r="A140" s="54" t="s">
        <v>78</v>
      </c>
      <c r="B140" s="6">
        <v>11317814.109611591</v>
      </c>
      <c r="C140" s="6">
        <v>11651245</v>
      </c>
    </row>
    <row r="141" spans="1:3" x14ac:dyDescent="0.35">
      <c r="A141" s="55">
        <v>45444</v>
      </c>
      <c r="B141" s="6">
        <v>11317814.109611591</v>
      </c>
      <c r="C141" s="6">
        <v>11651245</v>
      </c>
    </row>
    <row r="142" spans="1:3" x14ac:dyDescent="0.35">
      <c r="A142" s="56" t="s">
        <v>18</v>
      </c>
      <c r="B142" s="6">
        <v>395637.58769230766</v>
      </c>
      <c r="C142" s="6">
        <v>375300</v>
      </c>
    </row>
    <row r="143" spans="1:3" x14ac:dyDescent="0.35">
      <c r="A143" s="56" t="s">
        <v>19</v>
      </c>
      <c r="B143" s="6">
        <v>395637.58769230766</v>
      </c>
      <c r="C143" s="6">
        <v>414300</v>
      </c>
    </row>
    <row r="144" spans="1:3" x14ac:dyDescent="0.35">
      <c r="A144" s="56" t="s">
        <v>20</v>
      </c>
      <c r="B144" s="6">
        <v>395637.58769230766</v>
      </c>
      <c r="C144" s="6">
        <v>352380</v>
      </c>
    </row>
    <row r="145" spans="1:3" x14ac:dyDescent="0.35">
      <c r="A145" s="56" t="s">
        <v>21</v>
      </c>
      <c r="B145" s="6">
        <v>395637.58769230766</v>
      </c>
      <c r="C145" s="6">
        <v>360300</v>
      </c>
    </row>
    <row r="146" spans="1:3" x14ac:dyDescent="0.35">
      <c r="A146" s="56" t="s">
        <v>22</v>
      </c>
      <c r="B146" s="6">
        <v>424200</v>
      </c>
      <c r="C146" s="6">
        <v>445200</v>
      </c>
    </row>
    <row r="147" spans="1:3" x14ac:dyDescent="0.35">
      <c r="A147" s="56" t="s">
        <v>23</v>
      </c>
      <c r="B147" s="6">
        <v>424200</v>
      </c>
      <c r="C147" s="6">
        <v>433320</v>
      </c>
    </row>
    <row r="148" spans="1:3" x14ac:dyDescent="0.35">
      <c r="A148" s="56" t="s">
        <v>24</v>
      </c>
      <c r="B148" s="6">
        <v>1162548.526103768</v>
      </c>
      <c r="C148" s="6">
        <v>1576267</v>
      </c>
    </row>
    <row r="149" spans="1:3" x14ac:dyDescent="0.35">
      <c r="A149" s="56" t="s">
        <v>28</v>
      </c>
      <c r="B149" s="6">
        <v>202536.16030622</v>
      </c>
      <c r="C149" s="6">
        <v>417775</v>
      </c>
    </row>
    <row r="150" spans="1:3" x14ac:dyDescent="0.35">
      <c r="A150" s="56" t="s">
        <v>35</v>
      </c>
      <c r="B150" s="6">
        <v>448976.53559642873</v>
      </c>
      <c r="C150" s="6">
        <v>359636</v>
      </c>
    </row>
    <row r="151" spans="1:3" x14ac:dyDescent="0.35">
      <c r="A151" s="56" t="s">
        <v>36</v>
      </c>
      <c r="B151" s="6">
        <v>752278.23596025025</v>
      </c>
      <c r="C151" s="6">
        <v>536440</v>
      </c>
    </row>
    <row r="152" spans="1:3" x14ac:dyDescent="0.35">
      <c r="A152" s="56" t="s">
        <v>43</v>
      </c>
      <c r="B152" s="6">
        <v>834658.96024427493</v>
      </c>
      <c r="C152" s="6">
        <v>638402</v>
      </c>
    </row>
    <row r="153" spans="1:3" x14ac:dyDescent="0.35">
      <c r="A153" s="56" t="s">
        <v>46</v>
      </c>
      <c r="B153" s="6">
        <v>780595.28615384619</v>
      </c>
      <c r="C153" s="6">
        <v>634500</v>
      </c>
    </row>
    <row r="154" spans="1:3" x14ac:dyDescent="0.35">
      <c r="A154" s="56" t="s">
        <v>49</v>
      </c>
      <c r="B154" s="6">
        <v>649043.53036897536</v>
      </c>
      <c r="C154" s="6">
        <v>692800</v>
      </c>
    </row>
    <row r="155" spans="1:3" x14ac:dyDescent="0.35">
      <c r="A155" s="56" t="s">
        <v>50</v>
      </c>
      <c r="B155" s="6">
        <v>839987.2653571663</v>
      </c>
      <c r="C155" s="6">
        <v>781240</v>
      </c>
    </row>
    <row r="156" spans="1:3" x14ac:dyDescent="0.35">
      <c r="A156" s="56" t="s">
        <v>51</v>
      </c>
      <c r="B156" s="6">
        <v>902261.76340086421</v>
      </c>
      <c r="C156" s="6">
        <v>830585</v>
      </c>
    </row>
    <row r="157" spans="1:3" x14ac:dyDescent="0.35">
      <c r="A157" s="56" t="s">
        <v>52</v>
      </c>
      <c r="B157" s="6">
        <v>111281.32352941176</v>
      </c>
      <c r="C157" s="6">
        <v>665640</v>
      </c>
    </row>
    <row r="158" spans="1:3" x14ac:dyDescent="0.35">
      <c r="A158" s="56" t="s">
        <v>53</v>
      </c>
      <c r="B158" s="6">
        <v>741268.17788093456</v>
      </c>
      <c r="C158" s="6">
        <v>860280</v>
      </c>
    </row>
    <row r="159" spans="1:3" x14ac:dyDescent="0.35">
      <c r="A159" s="56" t="s">
        <v>54</v>
      </c>
      <c r="B159" s="6">
        <v>888206.58256612916</v>
      </c>
      <c r="C159" s="6">
        <v>847080</v>
      </c>
    </row>
    <row r="160" spans="1:3" x14ac:dyDescent="0.35">
      <c r="A160" s="56" t="s">
        <v>58</v>
      </c>
      <c r="B160" s="6">
        <v>573221.41137409105</v>
      </c>
      <c r="C160" s="6">
        <v>429800</v>
      </c>
    </row>
    <row r="161" spans="1:3" x14ac:dyDescent="0.35">
      <c r="A161" s="53" t="s">
        <v>79</v>
      </c>
      <c r="B161" s="6">
        <v>31244069.316206843</v>
      </c>
      <c r="C161" s="6">
        <v>31962717</v>
      </c>
    </row>
    <row r="162" spans="1:3" x14ac:dyDescent="0.35">
      <c r="A162" s="54" t="s">
        <v>80</v>
      </c>
      <c r="B162" s="6">
        <v>11003043.288265828</v>
      </c>
      <c r="C162" s="6">
        <v>11749366</v>
      </c>
    </row>
    <row r="163" spans="1:3" x14ac:dyDescent="0.35">
      <c r="A163" s="55">
        <v>45474</v>
      </c>
      <c r="B163" s="6">
        <v>11003043.288265828</v>
      </c>
      <c r="C163" s="6">
        <v>11749366</v>
      </c>
    </row>
    <row r="164" spans="1:3" x14ac:dyDescent="0.35">
      <c r="A164" s="56" t="s">
        <v>18</v>
      </c>
      <c r="B164" s="6">
        <v>381507.67384615383</v>
      </c>
      <c r="C164" s="6">
        <v>413410</v>
      </c>
    </row>
    <row r="165" spans="1:3" x14ac:dyDescent="0.35">
      <c r="A165" s="56" t="s">
        <v>19</v>
      </c>
      <c r="B165" s="6">
        <v>381507.67384615383</v>
      </c>
      <c r="C165" s="6">
        <v>334500</v>
      </c>
    </row>
    <row r="166" spans="1:3" x14ac:dyDescent="0.35">
      <c r="A166" s="56" t="s">
        <v>20</v>
      </c>
      <c r="B166" s="6">
        <v>381507.67384615383</v>
      </c>
      <c r="C166" s="6">
        <v>346200</v>
      </c>
    </row>
    <row r="167" spans="1:3" x14ac:dyDescent="0.35">
      <c r="A167" s="56" t="s">
        <v>21</v>
      </c>
      <c r="B167" s="6">
        <v>381507.67384615383</v>
      </c>
      <c r="C167" s="6">
        <v>381600</v>
      </c>
    </row>
    <row r="168" spans="1:3" x14ac:dyDescent="0.35">
      <c r="A168" s="56" t="s">
        <v>22</v>
      </c>
      <c r="B168" s="6">
        <v>409050</v>
      </c>
      <c r="C168" s="6">
        <v>472440</v>
      </c>
    </row>
    <row r="169" spans="1:3" x14ac:dyDescent="0.35">
      <c r="A169" s="56" t="s">
        <v>23</v>
      </c>
      <c r="B169" s="6">
        <v>409050</v>
      </c>
      <c r="C169" s="6">
        <v>443160</v>
      </c>
    </row>
    <row r="170" spans="1:3" x14ac:dyDescent="0.35">
      <c r="A170" s="56" t="s">
        <v>24</v>
      </c>
      <c r="B170" s="6">
        <v>1223735.2906355453</v>
      </c>
      <c r="C170" s="6">
        <v>1473550</v>
      </c>
    </row>
    <row r="171" spans="1:3" x14ac:dyDescent="0.35">
      <c r="A171" s="56" t="s">
        <v>28</v>
      </c>
      <c r="B171" s="6">
        <v>195302.72600956931</v>
      </c>
      <c r="C171" s="6">
        <v>527532</v>
      </c>
    </row>
    <row r="172" spans="1:3" x14ac:dyDescent="0.35">
      <c r="A172" s="56" t="s">
        <v>35</v>
      </c>
      <c r="B172" s="6">
        <v>432941.65932512772</v>
      </c>
      <c r="C172" s="6">
        <v>223460</v>
      </c>
    </row>
    <row r="173" spans="1:3" x14ac:dyDescent="0.35">
      <c r="A173" s="56" t="s">
        <v>36</v>
      </c>
      <c r="B173" s="6">
        <v>725411.15610452706</v>
      </c>
      <c r="C173" s="6">
        <v>500931</v>
      </c>
    </row>
    <row r="174" spans="1:3" x14ac:dyDescent="0.35">
      <c r="A174" s="56" t="s">
        <v>43</v>
      </c>
      <c r="B174" s="6">
        <v>804849.7116641223</v>
      </c>
      <c r="C174" s="6">
        <v>756567</v>
      </c>
    </row>
    <row r="175" spans="1:3" x14ac:dyDescent="0.35">
      <c r="A175" s="56" t="s">
        <v>46</v>
      </c>
      <c r="B175" s="6">
        <v>752716.88307692308</v>
      </c>
      <c r="C175" s="6">
        <v>733067</v>
      </c>
    </row>
    <row r="176" spans="1:3" x14ac:dyDescent="0.35">
      <c r="A176" s="56" t="s">
        <v>49</v>
      </c>
      <c r="B176" s="6">
        <v>625863.40428436908</v>
      </c>
      <c r="C176" s="6">
        <v>604810</v>
      </c>
    </row>
    <row r="177" spans="1:3" x14ac:dyDescent="0.35">
      <c r="A177" s="56" t="s">
        <v>50</v>
      </c>
      <c r="B177" s="6">
        <v>809987.72016583895</v>
      </c>
      <c r="C177" s="6">
        <v>818300</v>
      </c>
    </row>
    <row r="178" spans="1:3" x14ac:dyDescent="0.35">
      <c r="A178" s="56" t="s">
        <v>51</v>
      </c>
      <c r="B178" s="6">
        <v>621709.03221521177</v>
      </c>
      <c r="C178" s="6">
        <v>834679</v>
      </c>
    </row>
    <row r="179" spans="1:3" x14ac:dyDescent="0.35">
      <c r="A179" s="56" t="s">
        <v>52</v>
      </c>
      <c r="B179" s="6">
        <v>117138.23529411764</v>
      </c>
      <c r="C179" s="6">
        <v>495000</v>
      </c>
    </row>
    <row r="180" spans="1:3" x14ac:dyDescent="0.35">
      <c r="A180" s="56" t="s">
        <v>53</v>
      </c>
      <c r="B180" s="6">
        <v>794215.90487242991</v>
      </c>
      <c r="C180" s="6">
        <v>904840</v>
      </c>
    </row>
    <row r="181" spans="1:3" x14ac:dyDescent="0.35">
      <c r="A181" s="56" t="s">
        <v>54</v>
      </c>
      <c r="B181" s="6">
        <v>951649.90989228128</v>
      </c>
      <c r="C181" s="6">
        <v>921240</v>
      </c>
    </row>
    <row r="182" spans="1:3" x14ac:dyDescent="0.35">
      <c r="A182" s="56" t="s">
        <v>58</v>
      </c>
      <c r="B182" s="6">
        <v>603390.9593411485</v>
      </c>
      <c r="C182" s="6">
        <v>564080</v>
      </c>
    </row>
    <row r="183" spans="1:3" x14ac:dyDescent="0.35">
      <c r="A183" s="54" t="s">
        <v>81</v>
      </c>
      <c r="B183" s="6">
        <v>8420543.9394950364</v>
      </c>
      <c r="C183" s="6">
        <v>8212114</v>
      </c>
    </row>
    <row r="184" spans="1:3" x14ac:dyDescent="0.35">
      <c r="A184" s="55">
        <v>45505</v>
      </c>
      <c r="B184" s="6">
        <v>8420543.9394950364</v>
      </c>
      <c r="C184" s="6">
        <v>8212114</v>
      </c>
    </row>
    <row r="185" spans="1:3" x14ac:dyDescent="0.35">
      <c r="A185" s="56" t="s">
        <v>18</v>
      </c>
      <c r="B185" s="6">
        <v>282598.27692307695</v>
      </c>
      <c r="C185" s="6">
        <v>263300</v>
      </c>
    </row>
    <row r="186" spans="1:3" x14ac:dyDescent="0.35">
      <c r="A186" s="56" t="s">
        <v>19</v>
      </c>
      <c r="B186" s="6">
        <v>282598.27692307695</v>
      </c>
      <c r="C186" s="6">
        <v>225100</v>
      </c>
    </row>
    <row r="187" spans="1:3" x14ac:dyDescent="0.35">
      <c r="A187" s="56" t="s">
        <v>20</v>
      </c>
      <c r="B187" s="6">
        <v>282598.27692307695</v>
      </c>
      <c r="C187" s="6">
        <v>220710</v>
      </c>
    </row>
    <row r="188" spans="1:3" x14ac:dyDescent="0.35">
      <c r="A188" s="56" t="s">
        <v>21</v>
      </c>
      <c r="B188" s="6">
        <v>282598.27692307695</v>
      </c>
      <c r="C188" s="6">
        <v>246200</v>
      </c>
    </row>
    <row r="189" spans="1:3" x14ac:dyDescent="0.35">
      <c r="A189" s="56" t="s">
        <v>22</v>
      </c>
      <c r="B189" s="6">
        <v>303000</v>
      </c>
      <c r="C189" s="6">
        <v>312480</v>
      </c>
    </row>
    <row r="190" spans="1:3" x14ac:dyDescent="0.35">
      <c r="A190" s="56" t="s">
        <v>23</v>
      </c>
      <c r="B190" s="6">
        <v>303000</v>
      </c>
      <c r="C190" s="6">
        <v>324720</v>
      </c>
    </row>
    <row r="191" spans="1:3" x14ac:dyDescent="0.35">
      <c r="A191" s="56" t="s">
        <v>24</v>
      </c>
      <c r="B191" s="6">
        <v>917801.46797665895</v>
      </c>
      <c r="C191" s="6">
        <v>1177132</v>
      </c>
    </row>
    <row r="192" spans="1:3" x14ac:dyDescent="0.35">
      <c r="A192" s="56" t="s">
        <v>28</v>
      </c>
      <c r="B192" s="6">
        <v>144668.68593301429</v>
      </c>
      <c r="C192" s="6">
        <v>370085</v>
      </c>
    </row>
    <row r="193" spans="1:3" x14ac:dyDescent="0.35">
      <c r="A193" s="56" t="s">
        <v>35</v>
      </c>
      <c r="B193" s="6">
        <v>320697.52542602055</v>
      </c>
      <c r="C193" s="6">
        <v>269140</v>
      </c>
    </row>
    <row r="194" spans="1:3" x14ac:dyDescent="0.35">
      <c r="A194" s="56" t="s">
        <v>36</v>
      </c>
      <c r="B194" s="6">
        <v>537341.5971144645</v>
      </c>
      <c r="C194" s="6">
        <v>419640</v>
      </c>
    </row>
    <row r="195" spans="1:3" x14ac:dyDescent="0.35">
      <c r="A195" s="56" t="s">
        <v>43</v>
      </c>
      <c r="B195" s="6">
        <v>596184.97160305362</v>
      </c>
      <c r="C195" s="6">
        <v>542932</v>
      </c>
    </row>
    <row r="196" spans="1:3" x14ac:dyDescent="0.35">
      <c r="A196" s="56" t="s">
        <v>46</v>
      </c>
      <c r="B196" s="6">
        <v>557568.0615384616</v>
      </c>
      <c r="C196" s="6">
        <v>512330</v>
      </c>
    </row>
    <row r="197" spans="1:3" x14ac:dyDescent="0.35">
      <c r="A197" s="56" t="s">
        <v>49</v>
      </c>
      <c r="B197" s="6">
        <v>463602.5216921253</v>
      </c>
      <c r="C197" s="6">
        <v>562865</v>
      </c>
    </row>
    <row r="198" spans="1:3" x14ac:dyDescent="0.35">
      <c r="A198" s="56" t="s">
        <v>50</v>
      </c>
      <c r="B198" s="6">
        <v>599990.90382654744</v>
      </c>
      <c r="C198" s="6">
        <v>442600</v>
      </c>
    </row>
    <row r="199" spans="1:3" x14ac:dyDescent="0.35">
      <c r="A199" s="56" t="s">
        <v>51</v>
      </c>
      <c r="B199" s="6">
        <v>492814.49458651687</v>
      </c>
      <c r="C199" s="6">
        <v>688090</v>
      </c>
    </row>
    <row r="200" spans="1:3" x14ac:dyDescent="0.35">
      <c r="A200" s="56" t="s">
        <v>52</v>
      </c>
      <c r="B200" s="6">
        <v>87853.676470588223</v>
      </c>
      <c r="C200" s="6">
        <v>103320</v>
      </c>
    </row>
    <row r="201" spans="1:3" x14ac:dyDescent="0.35">
      <c r="A201" s="56" t="s">
        <v>53</v>
      </c>
      <c r="B201" s="6">
        <v>688320.45088943932</v>
      </c>
      <c r="C201" s="6">
        <v>583480</v>
      </c>
    </row>
    <row r="202" spans="1:3" x14ac:dyDescent="0.35">
      <c r="A202" s="56" t="s">
        <v>54</v>
      </c>
      <c r="B202" s="6">
        <v>824763.25523997715</v>
      </c>
      <c r="C202" s="6">
        <v>566040</v>
      </c>
    </row>
    <row r="203" spans="1:3" x14ac:dyDescent="0.35">
      <c r="A203" s="56" t="s">
        <v>58</v>
      </c>
      <c r="B203" s="6">
        <v>452543.21950586134</v>
      </c>
      <c r="C203" s="6">
        <v>381950</v>
      </c>
    </row>
    <row r="204" spans="1:3" x14ac:dyDescent="0.35">
      <c r="A204" s="54" t="s">
        <v>82</v>
      </c>
      <c r="B204" s="6">
        <v>11820482.088445967</v>
      </c>
      <c r="C204" s="6">
        <v>12001237</v>
      </c>
    </row>
    <row r="205" spans="1:3" x14ac:dyDescent="0.35">
      <c r="A205" s="55">
        <v>45536</v>
      </c>
      <c r="B205" s="6">
        <v>11820482.088445967</v>
      </c>
      <c r="C205" s="6">
        <v>12001237</v>
      </c>
    </row>
    <row r="206" spans="1:3" x14ac:dyDescent="0.35">
      <c r="A206" s="56" t="s">
        <v>18</v>
      </c>
      <c r="B206" s="6">
        <v>409767.50153846148</v>
      </c>
      <c r="C206" s="6">
        <v>415800</v>
      </c>
    </row>
    <row r="207" spans="1:3" x14ac:dyDescent="0.35">
      <c r="A207" s="56" t="s">
        <v>19</v>
      </c>
      <c r="B207" s="6">
        <v>409767.50153846148</v>
      </c>
      <c r="C207" s="6">
        <v>411100</v>
      </c>
    </row>
    <row r="208" spans="1:3" x14ac:dyDescent="0.35">
      <c r="A208" s="56" t="s">
        <v>20</v>
      </c>
      <c r="B208" s="6">
        <v>409767.50153846148</v>
      </c>
      <c r="C208" s="6">
        <v>354720</v>
      </c>
    </row>
    <row r="209" spans="1:3" x14ac:dyDescent="0.35">
      <c r="A209" s="56" t="s">
        <v>21</v>
      </c>
      <c r="B209" s="6">
        <v>409767.50153846148</v>
      </c>
      <c r="C209" s="6">
        <v>369400</v>
      </c>
    </row>
    <row r="210" spans="1:3" x14ac:dyDescent="0.35">
      <c r="A210" s="56" t="s">
        <v>22</v>
      </c>
      <c r="B210" s="6">
        <v>439349.99999999994</v>
      </c>
      <c r="C210" s="6">
        <v>524100</v>
      </c>
    </row>
    <row r="211" spans="1:3" x14ac:dyDescent="0.35">
      <c r="A211" s="56" t="s">
        <v>23</v>
      </c>
      <c r="B211" s="6">
        <v>439349.99999999994</v>
      </c>
      <c r="C211" s="6">
        <v>466920</v>
      </c>
    </row>
    <row r="212" spans="1:3" x14ac:dyDescent="0.35">
      <c r="A212" s="56" t="s">
        <v>24</v>
      </c>
      <c r="B212" s="6">
        <v>1284922.0551673225</v>
      </c>
      <c r="C212" s="6">
        <v>1618827</v>
      </c>
    </row>
    <row r="213" spans="1:3" x14ac:dyDescent="0.35">
      <c r="A213" s="56" t="s">
        <v>28</v>
      </c>
      <c r="B213" s="6">
        <v>209769.5946028707</v>
      </c>
      <c r="C213" s="6">
        <v>204155</v>
      </c>
    </row>
    <row r="214" spans="1:3" x14ac:dyDescent="0.35">
      <c r="A214" s="56" t="s">
        <v>35</v>
      </c>
      <c r="B214" s="6">
        <v>465011.41186772974</v>
      </c>
      <c r="C214" s="6">
        <v>275220</v>
      </c>
    </row>
    <row r="215" spans="1:3" x14ac:dyDescent="0.35">
      <c r="A215" s="56" t="s">
        <v>36</v>
      </c>
      <c r="B215" s="6">
        <v>779145.31581597356</v>
      </c>
      <c r="C215" s="6">
        <v>575190</v>
      </c>
    </row>
    <row r="216" spans="1:3" x14ac:dyDescent="0.35">
      <c r="A216" s="56" t="s">
        <v>43</v>
      </c>
      <c r="B216" s="6">
        <v>864468.20882442768</v>
      </c>
      <c r="C216" s="6">
        <v>880607</v>
      </c>
    </row>
    <row r="217" spans="1:3" x14ac:dyDescent="0.35">
      <c r="A217" s="56" t="s">
        <v>46</v>
      </c>
      <c r="B217" s="6">
        <v>808473.68923076929</v>
      </c>
      <c r="C217" s="6">
        <v>705062</v>
      </c>
    </row>
    <row r="218" spans="1:3" x14ac:dyDescent="0.35">
      <c r="A218" s="56" t="s">
        <v>49</v>
      </c>
      <c r="B218" s="6">
        <v>672223.65645358164</v>
      </c>
      <c r="C218" s="6">
        <v>799530</v>
      </c>
    </row>
    <row r="219" spans="1:3" x14ac:dyDescent="0.35">
      <c r="A219" s="56" t="s">
        <v>50</v>
      </c>
      <c r="B219" s="6">
        <v>869986.81054849364</v>
      </c>
      <c r="C219" s="6">
        <v>953550</v>
      </c>
    </row>
    <row r="220" spans="1:3" x14ac:dyDescent="0.35">
      <c r="A220" s="56" t="s">
        <v>51</v>
      </c>
      <c r="B220" s="6">
        <v>904485.39780803805</v>
      </c>
      <c r="C220" s="6">
        <v>872703</v>
      </c>
    </row>
    <row r="221" spans="1:3" x14ac:dyDescent="0.35">
      <c r="A221" s="56" t="s">
        <v>52</v>
      </c>
      <c r="B221" s="6">
        <v>122995.14705882352</v>
      </c>
      <c r="C221" s="6">
        <v>104613</v>
      </c>
    </row>
    <row r="222" spans="1:3" x14ac:dyDescent="0.35">
      <c r="A222" s="56" t="s">
        <v>53</v>
      </c>
      <c r="B222" s="6">
        <v>767742.04137668235</v>
      </c>
      <c r="C222" s="6">
        <v>844130</v>
      </c>
    </row>
    <row r="223" spans="1:3" x14ac:dyDescent="0.35">
      <c r="A223" s="56" t="s">
        <v>54</v>
      </c>
      <c r="B223" s="6">
        <v>919928.24622920528</v>
      </c>
      <c r="C223" s="6">
        <v>875560</v>
      </c>
    </row>
    <row r="224" spans="1:3" x14ac:dyDescent="0.35">
      <c r="A224" s="56" t="s">
        <v>58</v>
      </c>
      <c r="B224" s="6">
        <v>633560.50730820594</v>
      </c>
      <c r="C224" s="6">
        <v>750050</v>
      </c>
    </row>
    <row r="225" spans="1:3" x14ac:dyDescent="0.35">
      <c r="A225" s="53" t="s">
        <v>83</v>
      </c>
      <c r="B225" s="6">
        <v>31406393.14649431</v>
      </c>
      <c r="C225" s="6">
        <v>32000580</v>
      </c>
    </row>
    <row r="226" spans="1:3" x14ac:dyDescent="0.35">
      <c r="A226" s="54" t="s">
        <v>84</v>
      </c>
      <c r="B226" s="6">
        <v>11557695.31270951</v>
      </c>
      <c r="C226" s="6">
        <v>12171655</v>
      </c>
    </row>
    <row r="227" spans="1:3" x14ac:dyDescent="0.35">
      <c r="A227" s="55">
        <v>45566</v>
      </c>
      <c r="B227" s="6">
        <v>11557695.31270951</v>
      </c>
      <c r="C227" s="6">
        <v>12171655</v>
      </c>
    </row>
    <row r="228" spans="1:3" x14ac:dyDescent="0.35">
      <c r="A228" s="56" t="s">
        <v>18</v>
      </c>
      <c r="B228" s="6">
        <v>409767.50153846148</v>
      </c>
      <c r="C228" s="6">
        <v>415800</v>
      </c>
    </row>
    <row r="229" spans="1:3" x14ac:dyDescent="0.35">
      <c r="A229" s="56" t="s">
        <v>19</v>
      </c>
      <c r="B229" s="6">
        <v>409767.50153846148</v>
      </c>
      <c r="C229" s="6">
        <v>465100</v>
      </c>
    </row>
    <row r="230" spans="1:3" x14ac:dyDescent="0.35">
      <c r="A230" s="56" t="s">
        <v>20</v>
      </c>
      <c r="B230" s="6">
        <v>409767.50153846148</v>
      </c>
      <c r="C230" s="6">
        <v>380280</v>
      </c>
    </row>
    <row r="231" spans="1:3" x14ac:dyDescent="0.35">
      <c r="A231" s="56" t="s">
        <v>21</v>
      </c>
      <c r="B231" s="6">
        <v>409767.50153846148</v>
      </c>
      <c r="C231" s="6">
        <v>361300</v>
      </c>
    </row>
    <row r="232" spans="1:3" x14ac:dyDescent="0.35">
      <c r="A232" s="56" t="s">
        <v>22</v>
      </c>
      <c r="B232" s="6">
        <v>439349.99999999994</v>
      </c>
      <c r="C232" s="6">
        <v>488160</v>
      </c>
    </row>
    <row r="233" spans="1:3" x14ac:dyDescent="0.35">
      <c r="A233" s="56" t="s">
        <v>23</v>
      </c>
      <c r="B233" s="6">
        <v>439349.99999999994</v>
      </c>
      <c r="C233" s="6">
        <v>476880</v>
      </c>
    </row>
    <row r="234" spans="1:3" x14ac:dyDescent="0.35">
      <c r="A234" s="56" t="s">
        <v>24</v>
      </c>
      <c r="B234" s="6">
        <v>1346108.8196991</v>
      </c>
      <c r="C234" s="6">
        <v>1694836</v>
      </c>
    </row>
    <row r="235" spans="1:3" x14ac:dyDescent="0.35">
      <c r="A235" s="56" t="s">
        <v>28</v>
      </c>
      <c r="B235" s="6">
        <v>209769.5946028707</v>
      </c>
      <c r="C235" s="6">
        <v>379121</v>
      </c>
    </row>
    <row r="236" spans="1:3" x14ac:dyDescent="0.35">
      <c r="A236" s="56" t="s">
        <v>35</v>
      </c>
      <c r="B236" s="6">
        <v>465011.41186772974</v>
      </c>
      <c r="C236" s="6">
        <v>401110</v>
      </c>
    </row>
    <row r="237" spans="1:3" x14ac:dyDescent="0.35">
      <c r="A237" s="56" t="s">
        <v>36</v>
      </c>
      <c r="B237" s="6">
        <v>779145.31581597356</v>
      </c>
      <c r="C237" s="6">
        <v>578795</v>
      </c>
    </row>
    <row r="238" spans="1:3" x14ac:dyDescent="0.35">
      <c r="A238" s="56" t="s">
        <v>43</v>
      </c>
      <c r="B238" s="6">
        <v>864468.20882442768</v>
      </c>
      <c r="C238" s="6">
        <v>871770</v>
      </c>
    </row>
    <row r="239" spans="1:3" x14ac:dyDescent="0.35">
      <c r="A239" s="56" t="s">
        <v>46</v>
      </c>
      <c r="B239" s="6">
        <v>808473.68923076929</v>
      </c>
      <c r="C239" s="6">
        <v>730348</v>
      </c>
    </row>
    <row r="240" spans="1:3" x14ac:dyDescent="0.35">
      <c r="A240" s="56" t="s">
        <v>49</v>
      </c>
      <c r="B240" s="6">
        <v>672223.65645358164</v>
      </c>
      <c r="C240" s="6">
        <v>682100</v>
      </c>
    </row>
    <row r="241" spans="1:3" x14ac:dyDescent="0.35">
      <c r="A241" s="56" t="s">
        <v>50</v>
      </c>
      <c r="B241" s="6">
        <v>869986.81054849364</v>
      </c>
      <c r="C241" s="6">
        <v>926500</v>
      </c>
    </row>
    <row r="242" spans="1:3" x14ac:dyDescent="0.35">
      <c r="A242" s="56" t="s">
        <v>51</v>
      </c>
      <c r="B242" s="6">
        <v>934485.39780803805</v>
      </c>
      <c r="C242" s="6">
        <v>916375</v>
      </c>
    </row>
    <row r="243" spans="1:3" x14ac:dyDescent="0.35">
      <c r="A243" s="56" t="s">
        <v>52</v>
      </c>
      <c r="B243" s="6">
        <v>128852.0588235294</v>
      </c>
      <c r="C243" s="6">
        <v>178180</v>
      </c>
    </row>
    <row r="244" spans="1:3" x14ac:dyDescent="0.35">
      <c r="A244" s="56" t="s">
        <v>53</v>
      </c>
      <c r="B244" s="6">
        <v>377742.04137668235</v>
      </c>
      <c r="C244" s="6">
        <v>826960</v>
      </c>
    </row>
    <row r="245" spans="1:3" x14ac:dyDescent="0.35">
      <c r="A245" s="56" t="s">
        <v>54</v>
      </c>
      <c r="B245" s="6">
        <v>919928.24622920528</v>
      </c>
      <c r="C245" s="6">
        <v>900720</v>
      </c>
    </row>
    <row r="246" spans="1:3" x14ac:dyDescent="0.35">
      <c r="A246" s="56" t="s">
        <v>58</v>
      </c>
      <c r="B246" s="6">
        <v>663730.05527526338</v>
      </c>
      <c r="C246" s="6">
        <v>497320</v>
      </c>
    </row>
    <row r="247" spans="1:3" x14ac:dyDescent="0.35">
      <c r="A247" s="54" t="s">
        <v>85</v>
      </c>
      <c r="B247" s="6">
        <v>11460482.088445967</v>
      </c>
      <c r="C247" s="6">
        <v>11822133</v>
      </c>
    </row>
    <row r="248" spans="1:3" x14ac:dyDescent="0.35">
      <c r="A248" s="55">
        <v>45597</v>
      </c>
      <c r="B248" s="6">
        <v>11460482.088445967</v>
      </c>
      <c r="C248" s="6">
        <v>11822133</v>
      </c>
    </row>
    <row r="249" spans="1:3" x14ac:dyDescent="0.35">
      <c r="A249" s="56" t="s">
        <v>18</v>
      </c>
      <c r="B249" s="6">
        <v>409767.50153846148</v>
      </c>
      <c r="C249" s="6">
        <v>418600</v>
      </c>
    </row>
    <row r="250" spans="1:3" x14ac:dyDescent="0.35">
      <c r="A250" s="56" t="s">
        <v>19</v>
      </c>
      <c r="B250" s="6">
        <v>409767.50153846148</v>
      </c>
      <c r="C250" s="6">
        <v>429500</v>
      </c>
    </row>
    <row r="251" spans="1:3" x14ac:dyDescent="0.35">
      <c r="A251" s="56" t="s">
        <v>20</v>
      </c>
      <c r="B251" s="6">
        <v>409767.50153846148</v>
      </c>
      <c r="C251" s="6">
        <v>269400</v>
      </c>
    </row>
    <row r="252" spans="1:3" x14ac:dyDescent="0.35">
      <c r="A252" s="56" t="s">
        <v>21</v>
      </c>
      <c r="B252" s="6">
        <v>409767.50153846148</v>
      </c>
      <c r="C252" s="6">
        <v>376300</v>
      </c>
    </row>
    <row r="253" spans="1:3" x14ac:dyDescent="0.35">
      <c r="A253" s="56" t="s">
        <v>22</v>
      </c>
      <c r="B253" s="6">
        <v>439349.99999999994</v>
      </c>
      <c r="C253" s="6">
        <v>490920</v>
      </c>
    </row>
    <row r="254" spans="1:3" x14ac:dyDescent="0.35">
      <c r="A254" s="56" t="s">
        <v>23</v>
      </c>
      <c r="B254" s="6">
        <v>439349.99999999994</v>
      </c>
      <c r="C254" s="6">
        <v>480480</v>
      </c>
    </row>
    <row r="255" spans="1:3" x14ac:dyDescent="0.35">
      <c r="A255" s="56" t="s">
        <v>24</v>
      </c>
      <c r="B255" s="6">
        <v>1284922.0551673225</v>
      </c>
      <c r="C255" s="6">
        <v>1695002</v>
      </c>
    </row>
    <row r="256" spans="1:3" x14ac:dyDescent="0.35">
      <c r="A256" s="56" t="s">
        <v>28</v>
      </c>
      <c r="B256" s="6">
        <v>209769.5946028707</v>
      </c>
      <c r="C256" s="6">
        <v>244935</v>
      </c>
    </row>
    <row r="257" spans="1:3" x14ac:dyDescent="0.35">
      <c r="A257" s="56" t="s">
        <v>35</v>
      </c>
      <c r="B257" s="6">
        <v>465011.41186772974</v>
      </c>
      <c r="C257" s="6">
        <v>404050</v>
      </c>
    </row>
    <row r="258" spans="1:3" x14ac:dyDescent="0.35">
      <c r="A258" s="56" t="s">
        <v>36</v>
      </c>
      <c r="B258" s="6">
        <v>779145.31581597356</v>
      </c>
      <c r="C258" s="6">
        <v>487100</v>
      </c>
    </row>
    <row r="259" spans="1:3" x14ac:dyDescent="0.35">
      <c r="A259" s="56" t="s">
        <v>43</v>
      </c>
      <c r="B259" s="6">
        <v>864468.20882442768</v>
      </c>
      <c r="C259" s="6">
        <v>803240</v>
      </c>
    </row>
    <row r="260" spans="1:3" x14ac:dyDescent="0.35">
      <c r="A260" s="56" t="s">
        <v>46</v>
      </c>
      <c r="B260" s="6">
        <v>808473.68923076929</v>
      </c>
      <c r="C260" s="6">
        <v>710760</v>
      </c>
    </row>
    <row r="261" spans="1:3" x14ac:dyDescent="0.35">
      <c r="A261" s="56" t="s">
        <v>49</v>
      </c>
      <c r="B261" s="6">
        <v>672223.65645358164</v>
      </c>
      <c r="C261" s="6">
        <v>703000</v>
      </c>
    </row>
    <row r="262" spans="1:3" x14ac:dyDescent="0.35">
      <c r="A262" s="56" t="s">
        <v>50</v>
      </c>
      <c r="B262" s="6">
        <v>869986.81054849364</v>
      </c>
      <c r="C262" s="6">
        <v>795500</v>
      </c>
    </row>
    <row r="263" spans="1:3" x14ac:dyDescent="0.35">
      <c r="A263" s="56" t="s">
        <v>51</v>
      </c>
      <c r="B263" s="6">
        <v>934485.39780803805</v>
      </c>
      <c r="C263" s="6">
        <v>992701</v>
      </c>
    </row>
    <row r="264" spans="1:3" x14ac:dyDescent="0.35">
      <c r="A264" s="56" t="s">
        <v>52</v>
      </c>
      <c r="B264" s="6">
        <v>122995.14705882352</v>
      </c>
      <c r="C264" s="6">
        <v>55275</v>
      </c>
    </row>
    <row r="265" spans="1:3" x14ac:dyDescent="0.35">
      <c r="A265" s="56" t="s">
        <v>53</v>
      </c>
      <c r="B265" s="6">
        <v>377742.04137668235</v>
      </c>
      <c r="C265" s="6">
        <v>861110</v>
      </c>
    </row>
    <row r="266" spans="1:3" x14ac:dyDescent="0.35">
      <c r="A266" s="56" t="s">
        <v>54</v>
      </c>
      <c r="B266" s="6">
        <v>919928.24622920528</v>
      </c>
      <c r="C266" s="6">
        <v>894960</v>
      </c>
    </row>
    <row r="267" spans="1:3" x14ac:dyDescent="0.35">
      <c r="A267" s="56" t="s">
        <v>58</v>
      </c>
      <c r="B267" s="6">
        <v>633560.50730820594</v>
      </c>
      <c r="C267" s="6">
        <v>709300</v>
      </c>
    </row>
    <row r="268" spans="1:3" x14ac:dyDescent="0.35">
      <c r="A268" s="54" t="s">
        <v>86</v>
      </c>
      <c r="B268" s="6">
        <v>8388215.7453388274</v>
      </c>
      <c r="C268" s="6">
        <v>8006792</v>
      </c>
    </row>
    <row r="269" spans="1:3" x14ac:dyDescent="0.35">
      <c r="A269" s="55">
        <v>45627</v>
      </c>
      <c r="B269" s="6">
        <v>8388215.7453388274</v>
      </c>
      <c r="C269" s="6">
        <v>8006792</v>
      </c>
    </row>
    <row r="270" spans="1:3" x14ac:dyDescent="0.35">
      <c r="A270" s="56" t="s">
        <v>18</v>
      </c>
      <c r="B270" s="6">
        <v>303793.14769230771</v>
      </c>
      <c r="C270" s="6">
        <v>341400</v>
      </c>
    </row>
    <row r="271" spans="1:3" x14ac:dyDescent="0.35">
      <c r="A271" s="56" t="s">
        <v>19</v>
      </c>
      <c r="B271" s="6">
        <v>303793.14769230771</v>
      </c>
      <c r="C271" s="6">
        <v>325100</v>
      </c>
    </row>
    <row r="272" spans="1:3" x14ac:dyDescent="0.35">
      <c r="A272" s="56" t="s">
        <v>20</v>
      </c>
      <c r="B272" s="6">
        <v>303793.14769230771</v>
      </c>
      <c r="C272" s="6">
        <v>261960</v>
      </c>
    </row>
    <row r="273" spans="1:3" x14ac:dyDescent="0.35">
      <c r="A273" s="56" t="s">
        <v>21</v>
      </c>
      <c r="B273" s="6">
        <v>303793.14769230771</v>
      </c>
      <c r="C273" s="6">
        <v>280001</v>
      </c>
    </row>
    <row r="274" spans="1:3" x14ac:dyDescent="0.35">
      <c r="A274" s="56" t="s">
        <v>22</v>
      </c>
      <c r="B274" s="6">
        <v>325725.00000000006</v>
      </c>
      <c r="C274" s="6">
        <v>347640</v>
      </c>
    </row>
    <row r="275" spans="1:3" x14ac:dyDescent="0.35">
      <c r="A275" s="56" t="s">
        <v>23</v>
      </c>
      <c r="B275" s="6">
        <v>325725.00000000006</v>
      </c>
      <c r="C275" s="6">
        <v>370560</v>
      </c>
    </row>
    <row r="276" spans="1:3" x14ac:dyDescent="0.35">
      <c r="A276" s="56" t="s">
        <v>24</v>
      </c>
      <c r="B276" s="6">
        <v>948394.85024254769</v>
      </c>
      <c r="C276" s="6">
        <v>994875</v>
      </c>
    </row>
    <row r="277" spans="1:3" x14ac:dyDescent="0.35">
      <c r="A277" s="56" t="s">
        <v>28</v>
      </c>
      <c r="B277" s="6">
        <v>155518.83737799039</v>
      </c>
      <c r="C277" s="6">
        <v>192270</v>
      </c>
    </row>
    <row r="278" spans="1:3" x14ac:dyDescent="0.35">
      <c r="A278" s="56" t="s">
        <v>35</v>
      </c>
      <c r="B278" s="6">
        <v>344749.83983297209</v>
      </c>
      <c r="C278" s="6">
        <v>215621</v>
      </c>
    </row>
    <row r="279" spans="1:3" x14ac:dyDescent="0.35">
      <c r="A279" s="56" t="s">
        <v>36</v>
      </c>
      <c r="B279" s="6">
        <v>577642.21689804946</v>
      </c>
      <c r="C279" s="6">
        <v>262745</v>
      </c>
    </row>
    <row r="280" spans="1:3" x14ac:dyDescent="0.35">
      <c r="A280" s="56" t="s">
        <v>43</v>
      </c>
      <c r="B280" s="6">
        <v>640898.84447328269</v>
      </c>
      <c r="C280" s="6">
        <v>559228</v>
      </c>
    </row>
    <row r="281" spans="1:3" x14ac:dyDescent="0.35">
      <c r="A281" s="56" t="s">
        <v>46</v>
      </c>
      <c r="B281" s="6">
        <v>599385.66615384619</v>
      </c>
      <c r="C281" s="6">
        <v>422690</v>
      </c>
    </row>
    <row r="282" spans="1:3" x14ac:dyDescent="0.35">
      <c r="A282" s="56" t="s">
        <v>49</v>
      </c>
      <c r="B282" s="6">
        <v>498372.71081903472</v>
      </c>
      <c r="C282" s="6">
        <v>505100</v>
      </c>
    </row>
    <row r="283" spans="1:3" x14ac:dyDescent="0.35">
      <c r="A283" s="56" t="s">
        <v>50</v>
      </c>
      <c r="B283" s="6">
        <v>644990.22161353845</v>
      </c>
      <c r="C283" s="6">
        <v>595502</v>
      </c>
    </row>
    <row r="284" spans="1:3" x14ac:dyDescent="0.35">
      <c r="A284" s="56" t="s">
        <v>51</v>
      </c>
      <c r="B284" s="6">
        <v>692808.13975423505</v>
      </c>
      <c r="C284" s="6">
        <v>563860</v>
      </c>
    </row>
    <row r="285" spans="1:3" x14ac:dyDescent="0.35">
      <c r="A285" s="56" t="s">
        <v>53</v>
      </c>
      <c r="B285" s="6">
        <v>569188.06515857473</v>
      </c>
      <c r="C285" s="6">
        <v>554480</v>
      </c>
    </row>
    <row r="286" spans="1:3" x14ac:dyDescent="0.35">
      <c r="A286" s="56" t="s">
        <v>54</v>
      </c>
      <c r="B286" s="6">
        <v>382015.76875613478</v>
      </c>
      <c r="C286" s="6">
        <v>621360</v>
      </c>
    </row>
    <row r="287" spans="1:3" x14ac:dyDescent="0.35">
      <c r="A287" s="56" t="s">
        <v>58</v>
      </c>
      <c r="B287" s="6">
        <v>467627.99348939012</v>
      </c>
      <c r="C287" s="6">
        <v>592400</v>
      </c>
    </row>
    <row r="288" spans="1:3" x14ac:dyDescent="0.35">
      <c r="A288" s="52" t="s">
        <v>87</v>
      </c>
      <c r="B288" s="6">
        <v>137479461.78000036</v>
      </c>
      <c r="C288" s="6">
        <v>149840988</v>
      </c>
    </row>
    <row r="289" spans="1:3" x14ac:dyDescent="0.35">
      <c r="A289" s="53" t="s">
        <v>71</v>
      </c>
      <c r="B289" s="6">
        <v>33683488.074244574</v>
      </c>
      <c r="C289" s="6">
        <v>34697293</v>
      </c>
    </row>
    <row r="290" spans="1:3" x14ac:dyDescent="0.35">
      <c r="A290" s="54" t="s">
        <v>72</v>
      </c>
      <c r="B290" s="6">
        <v>11368066.300756831</v>
      </c>
      <c r="C290" s="6">
        <v>11142475</v>
      </c>
    </row>
    <row r="291" spans="1:3" x14ac:dyDescent="0.35">
      <c r="A291" s="55">
        <v>45658</v>
      </c>
      <c r="B291" s="6">
        <v>11368066.300756831</v>
      </c>
      <c r="C291" s="6">
        <v>11142475</v>
      </c>
    </row>
    <row r="292" spans="1:3" x14ac:dyDescent="0.35">
      <c r="A292" s="56" t="s">
        <v>18</v>
      </c>
      <c r="B292" s="6">
        <v>405279.21134191199</v>
      </c>
      <c r="C292" s="6">
        <v>436900</v>
      </c>
    </row>
    <row r="293" spans="1:3" x14ac:dyDescent="0.35">
      <c r="A293" s="56" t="s">
        <v>19</v>
      </c>
      <c r="B293" s="6">
        <v>412780.2227759423</v>
      </c>
      <c r="C293" s="6">
        <v>429000</v>
      </c>
    </row>
    <row r="294" spans="1:3" x14ac:dyDescent="0.35">
      <c r="A294" s="56" t="s">
        <v>20</v>
      </c>
      <c r="B294" s="6">
        <v>391468.57039838529</v>
      </c>
      <c r="C294" s="6">
        <v>397290</v>
      </c>
    </row>
    <row r="295" spans="1:3" x14ac:dyDescent="0.35">
      <c r="A295" s="56" t="s">
        <v>21</v>
      </c>
      <c r="B295" s="6">
        <v>390041.8838302985</v>
      </c>
      <c r="C295" s="6">
        <v>338420</v>
      </c>
    </row>
    <row r="296" spans="1:3" x14ac:dyDescent="0.35">
      <c r="A296" s="56" t="s">
        <v>22</v>
      </c>
      <c r="B296" s="6">
        <v>409654.25544284476</v>
      </c>
      <c r="C296" s="6">
        <v>473520</v>
      </c>
    </row>
    <row r="297" spans="1:3" x14ac:dyDescent="0.35">
      <c r="A297" s="56" t="s">
        <v>23</v>
      </c>
      <c r="B297" s="6">
        <v>421711.32326138637</v>
      </c>
      <c r="C297" s="6">
        <v>460620</v>
      </c>
    </row>
    <row r="298" spans="1:3" x14ac:dyDescent="0.35">
      <c r="A298" s="56" t="s">
        <v>24</v>
      </c>
      <c r="B298" s="6">
        <v>1573224.6764924354</v>
      </c>
      <c r="C298" s="6">
        <v>1594901</v>
      </c>
    </row>
    <row r="299" spans="1:3" x14ac:dyDescent="0.35">
      <c r="A299" s="56" t="s">
        <v>28</v>
      </c>
      <c r="B299" s="6">
        <v>439689.12895283313</v>
      </c>
      <c r="C299" s="6">
        <v>292915</v>
      </c>
    </row>
    <row r="300" spans="1:3" x14ac:dyDescent="0.35">
      <c r="A300" s="56" t="s">
        <v>35</v>
      </c>
      <c r="B300" s="6">
        <v>466716.65980107634</v>
      </c>
      <c r="C300" s="6">
        <v>305342</v>
      </c>
    </row>
    <row r="301" spans="1:3" x14ac:dyDescent="0.35">
      <c r="A301" s="56" t="s">
        <v>36</v>
      </c>
      <c r="B301" s="6">
        <v>199987.66535857201</v>
      </c>
      <c r="C301" s="6">
        <v>320325</v>
      </c>
    </row>
    <row r="302" spans="1:3" x14ac:dyDescent="0.35">
      <c r="A302" s="56" t="s">
        <v>43</v>
      </c>
      <c r="B302" s="6">
        <v>858754.11332755862</v>
      </c>
      <c r="C302" s="6">
        <v>787240</v>
      </c>
    </row>
    <row r="303" spans="1:3" x14ac:dyDescent="0.35">
      <c r="A303" s="56" t="s">
        <v>46</v>
      </c>
      <c r="B303" s="6">
        <v>775473.54020708054</v>
      </c>
      <c r="C303" s="6">
        <v>618550</v>
      </c>
    </row>
    <row r="304" spans="1:3" x14ac:dyDescent="0.35">
      <c r="A304" s="56" t="s">
        <v>49</v>
      </c>
      <c r="B304" s="6">
        <v>710556.90122583567</v>
      </c>
      <c r="C304" s="6">
        <v>693450</v>
      </c>
    </row>
    <row r="305" spans="1:3" x14ac:dyDescent="0.35">
      <c r="A305" s="56" t="s">
        <v>50</v>
      </c>
      <c r="B305" s="6">
        <v>803919.35600456258</v>
      </c>
      <c r="C305" s="6">
        <v>855051</v>
      </c>
    </row>
    <row r="306" spans="1:3" x14ac:dyDescent="0.35">
      <c r="A306" s="56" t="s">
        <v>51</v>
      </c>
      <c r="B306" s="6">
        <v>618683.21497184224</v>
      </c>
      <c r="C306" s="6">
        <v>789620</v>
      </c>
    </row>
    <row r="307" spans="1:3" x14ac:dyDescent="0.35">
      <c r="A307" s="56" t="s">
        <v>52</v>
      </c>
      <c r="B307" s="6">
        <v>101939.94254651797</v>
      </c>
      <c r="C307" s="6">
        <v>48191</v>
      </c>
    </row>
    <row r="308" spans="1:3" x14ac:dyDescent="0.35">
      <c r="A308" s="56" t="s">
        <v>53</v>
      </c>
      <c r="B308" s="6">
        <v>814123.79133721313</v>
      </c>
      <c r="C308" s="6">
        <v>758520</v>
      </c>
    </row>
    <row r="309" spans="1:3" x14ac:dyDescent="0.35">
      <c r="A309" s="56" t="s">
        <v>54</v>
      </c>
      <c r="B309" s="6">
        <v>745658.43173337285</v>
      </c>
      <c r="C309" s="6">
        <v>834560</v>
      </c>
    </row>
    <row r="310" spans="1:3" x14ac:dyDescent="0.35">
      <c r="A310" s="56" t="s">
        <v>58</v>
      </c>
      <c r="B310" s="6">
        <v>828403.4117471613</v>
      </c>
      <c r="C310" s="6">
        <v>708060</v>
      </c>
    </row>
    <row r="311" spans="1:3" x14ac:dyDescent="0.35">
      <c r="A311" s="54" t="s">
        <v>73</v>
      </c>
      <c r="B311" s="6">
        <v>10835665.133027408</v>
      </c>
      <c r="C311" s="6">
        <v>11012655</v>
      </c>
    </row>
    <row r="312" spans="1:3" x14ac:dyDescent="0.35">
      <c r="A312" s="55">
        <v>45689</v>
      </c>
      <c r="B312" s="6">
        <v>10835665.133027408</v>
      </c>
      <c r="C312" s="6">
        <v>11012655</v>
      </c>
    </row>
    <row r="313" spans="1:3" x14ac:dyDescent="0.35">
      <c r="A313" s="56" t="s">
        <v>18</v>
      </c>
      <c r="B313" s="6">
        <v>405279.21134191193</v>
      </c>
      <c r="C313" s="6">
        <v>420600</v>
      </c>
    </row>
    <row r="314" spans="1:3" x14ac:dyDescent="0.35">
      <c r="A314" s="56" t="s">
        <v>19</v>
      </c>
      <c r="B314" s="6">
        <v>412780.22277594241</v>
      </c>
      <c r="C314" s="6">
        <v>442500</v>
      </c>
    </row>
    <row r="315" spans="1:3" x14ac:dyDescent="0.35">
      <c r="A315" s="56" t="s">
        <v>20</v>
      </c>
      <c r="B315" s="6">
        <v>391468.57039838529</v>
      </c>
      <c r="C315" s="6">
        <v>387600</v>
      </c>
    </row>
    <row r="316" spans="1:3" x14ac:dyDescent="0.35">
      <c r="A316" s="56" t="s">
        <v>21</v>
      </c>
      <c r="B316" s="6">
        <v>390041.88383029844</v>
      </c>
      <c r="C316" s="6">
        <v>386945</v>
      </c>
    </row>
    <row r="317" spans="1:3" x14ac:dyDescent="0.35">
      <c r="A317" s="56" t="s">
        <v>22</v>
      </c>
      <c r="B317" s="6">
        <v>409654.25544284488</v>
      </c>
      <c r="C317" s="6">
        <v>471120</v>
      </c>
    </row>
    <row r="318" spans="1:3" x14ac:dyDescent="0.35">
      <c r="A318" s="56" t="s">
        <v>23</v>
      </c>
      <c r="B318" s="6">
        <v>421711.32326138654</v>
      </c>
      <c r="C318" s="6">
        <v>487940</v>
      </c>
    </row>
    <row r="319" spans="1:3" x14ac:dyDescent="0.35">
      <c r="A319" s="56" t="s">
        <v>24</v>
      </c>
      <c r="B319" s="6">
        <v>1583224.6764924352</v>
      </c>
      <c r="C319" s="6">
        <v>1463442</v>
      </c>
    </row>
    <row r="320" spans="1:3" x14ac:dyDescent="0.35">
      <c r="A320" s="56" t="s">
        <v>28</v>
      </c>
      <c r="B320" s="6">
        <v>439689.12895283313</v>
      </c>
      <c r="C320" s="6">
        <v>387005</v>
      </c>
    </row>
    <row r="321" spans="1:3" x14ac:dyDescent="0.35">
      <c r="A321" s="56" t="s">
        <v>35</v>
      </c>
      <c r="B321" s="6">
        <v>295875.91632994264</v>
      </c>
      <c r="C321" s="6">
        <v>368890</v>
      </c>
    </row>
    <row r="322" spans="1:3" x14ac:dyDescent="0.35">
      <c r="A322" s="56" t="s">
        <v>36</v>
      </c>
      <c r="B322" s="6">
        <v>199987.66535857201</v>
      </c>
      <c r="C322" s="6">
        <v>285177</v>
      </c>
    </row>
    <row r="323" spans="1:3" x14ac:dyDescent="0.35">
      <c r="A323" s="56" t="s">
        <v>43</v>
      </c>
      <c r="B323" s="6">
        <v>739954.11332755839</v>
      </c>
      <c r="C323" s="6">
        <v>814590</v>
      </c>
    </row>
    <row r="324" spans="1:3" x14ac:dyDescent="0.35">
      <c r="A324" s="56" t="s">
        <v>46</v>
      </c>
      <c r="B324" s="6">
        <v>588753.54020708078</v>
      </c>
      <c r="C324" s="6">
        <v>545640</v>
      </c>
    </row>
    <row r="325" spans="1:3" x14ac:dyDescent="0.35">
      <c r="A325" s="56" t="s">
        <v>49</v>
      </c>
      <c r="B325" s="6">
        <v>715556.90122583555</v>
      </c>
      <c r="C325" s="6">
        <v>651770</v>
      </c>
    </row>
    <row r="326" spans="1:3" x14ac:dyDescent="0.35">
      <c r="A326" s="56" t="s">
        <v>50</v>
      </c>
      <c r="B326" s="6">
        <v>823919.35600456258</v>
      </c>
      <c r="C326" s="6">
        <v>782230</v>
      </c>
    </row>
    <row r="327" spans="1:3" x14ac:dyDescent="0.35">
      <c r="A327" s="56" t="s">
        <v>51</v>
      </c>
      <c r="B327" s="6">
        <v>635703.21497184224</v>
      </c>
      <c r="C327" s="6">
        <v>727676</v>
      </c>
    </row>
    <row r="328" spans="1:3" x14ac:dyDescent="0.35">
      <c r="A328" s="56" t="s">
        <v>52</v>
      </c>
      <c r="B328" s="6">
        <v>101939.94254651797</v>
      </c>
      <c r="C328" s="6">
        <v>0</v>
      </c>
    </row>
    <row r="329" spans="1:3" x14ac:dyDescent="0.35">
      <c r="A329" s="56" t="s">
        <v>53</v>
      </c>
      <c r="B329" s="6">
        <v>705103.36707892246</v>
      </c>
      <c r="C329" s="6">
        <v>746880</v>
      </c>
    </row>
    <row r="330" spans="1:3" x14ac:dyDescent="0.35">
      <c r="A330" s="56" t="s">
        <v>54</v>
      </c>
      <c r="B330" s="6">
        <v>728618.43173337274</v>
      </c>
      <c r="C330" s="6">
        <v>822990</v>
      </c>
    </row>
    <row r="331" spans="1:3" x14ac:dyDescent="0.35">
      <c r="A331" s="56" t="s">
        <v>58</v>
      </c>
      <c r="B331" s="6">
        <v>846403.41174716142</v>
      </c>
      <c r="C331" s="6">
        <v>819660</v>
      </c>
    </row>
    <row r="332" spans="1:3" x14ac:dyDescent="0.35">
      <c r="A332" s="54" t="s">
        <v>74</v>
      </c>
      <c r="B332" s="6">
        <v>11479756.640460337</v>
      </c>
      <c r="C332" s="6">
        <v>12542163</v>
      </c>
    </row>
    <row r="333" spans="1:3" x14ac:dyDescent="0.35">
      <c r="A333" s="55">
        <v>45717</v>
      </c>
      <c r="B333" s="6">
        <v>11479756.640460337</v>
      </c>
      <c r="C333" s="6">
        <v>12542163</v>
      </c>
    </row>
    <row r="334" spans="1:3" x14ac:dyDescent="0.35">
      <c r="A334" s="56" t="s">
        <v>18</v>
      </c>
      <c r="B334" s="6">
        <v>405279.21134191204</v>
      </c>
      <c r="C334" s="6">
        <v>467200</v>
      </c>
    </row>
    <row r="335" spans="1:3" x14ac:dyDescent="0.35">
      <c r="A335" s="56" t="s">
        <v>19</v>
      </c>
      <c r="B335" s="6">
        <v>412780.2227759423</v>
      </c>
      <c r="C335" s="6">
        <v>433800</v>
      </c>
    </row>
    <row r="336" spans="1:3" x14ac:dyDescent="0.35">
      <c r="A336" s="56" t="s">
        <v>20</v>
      </c>
      <c r="B336" s="6">
        <v>391468.57039838535</v>
      </c>
      <c r="C336" s="6">
        <v>457470</v>
      </c>
    </row>
    <row r="337" spans="1:3" x14ac:dyDescent="0.35">
      <c r="A337" s="56" t="s">
        <v>21</v>
      </c>
      <c r="B337" s="6">
        <v>390041.88383029832</v>
      </c>
      <c r="C337" s="6">
        <v>465100</v>
      </c>
    </row>
    <row r="338" spans="1:3" x14ac:dyDescent="0.35">
      <c r="A338" s="56" t="s">
        <v>22</v>
      </c>
      <c r="B338" s="6">
        <v>409654.25544284459</v>
      </c>
      <c r="C338" s="6">
        <v>515400</v>
      </c>
    </row>
    <row r="339" spans="1:3" x14ac:dyDescent="0.35">
      <c r="A339" s="56" t="s">
        <v>23</v>
      </c>
      <c r="B339" s="6">
        <v>421711.32326138631</v>
      </c>
      <c r="C339" s="6">
        <v>536300</v>
      </c>
    </row>
    <row r="340" spans="1:3" x14ac:dyDescent="0.35">
      <c r="A340" s="56" t="s">
        <v>24</v>
      </c>
      <c r="B340" s="6">
        <v>1583224.6764924354</v>
      </c>
      <c r="C340" s="6">
        <v>2091639</v>
      </c>
    </row>
    <row r="341" spans="1:3" x14ac:dyDescent="0.35">
      <c r="A341" s="56" t="s">
        <v>28</v>
      </c>
      <c r="B341" s="6">
        <v>439689.12895283313</v>
      </c>
      <c r="C341" s="6">
        <v>399940</v>
      </c>
    </row>
    <row r="342" spans="1:3" x14ac:dyDescent="0.35">
      <c r="A342" s="56" t="s">
        <v>35</v>
      </c>
      <c r="B342" s="6">
        <v>309296.28806550929</v>
      </c>
      <c r="C342" s="6">
        <v>266100</v>
      </c>
    </row>
    <row r="343" spans="1:3" x14ac:dyDescent="0.35">
      <c r="A343" s="56" t="s">
        <v>36</v>
      </c>
      <c r="B343" s="6">
        <v>199987.66535857201</v>
      </c>
      <c r="C343" s="6">
        <v>508015</v>
      </c>
    </row>
    <row r="344" spans="1:3" x14ac:dyDescent="0.35">
      <c r="A344" s="56" t="s">
        <v>43</v>
      </c>
      <c r="B344" s="6">
        <v>881854.11332755862</v>
      </c>
      <c r="C344" s="6">
        <v>784480</v>
      </c>
    </row>
    <row r="345" spans="1:3" x14ac:dyDescent="0.35">
      <c r="A345" s="56" t="s">
        <v>46</v>
      </c>
      <c r="B345" s="6">
        <v>945528.54020708054</v>
      </c>
      <c r="C345" s="6">
        <v>439951</v>
      </c>
    </row>
    <row r="346" spans="1:3" x14ac:dyDescent="0.35">
      <c r="A346" s="56" t="s">
        <v>49</v>
      </c>
      <c r="B346" s="6">
        <v>710556.90122583555</v>
      </c>
      <c r="C346" s="6">
        <v>756800</v>
      </c>
    </row>
    <row r="347" spans="1:3" x14ac:dyDescent="0.35">
      <c r="A347" s="56" t="s">
        <v>50</v>
      </c>
      <c r="B347" s="6">
        <v>818919.35600456246</v>
      </c>
      <c r="C347" s="6">
        <v>845950</v>
      </c>
    </row>
    <row r="348" spans="1:3" x14ac:dyDescent="0.35">
      <c r="A348" s="56" t="s">
        <v>51</v>
      </c>
      <c r="B348" s="6">
        <v>662949.13854005898</v>
      </c>
      <c r="C348" s="6">
        <v>833404</v>
      </c>
    </row>
    <row r="349" spans="1:3" x14ac:dyDescent="0.35">
      <c r="A349" s="56" t="s">
        <v>52</v>
      </c>
      <c r="B349" s="6">
        <v>111939.94254651795</v>
      </c>
      <c r="C349" s="6">
        <v>199414</v>
      </c>
    </row>
    <row r="350" spans="1:3" x14ac:dyDescent="0.35">
      <c r="A350" s="56" t="s">
        <v>53</v>
      </c>
      <c r="B350" s="6">
        <v>878733.57920806773</v>
      </c>
      <c r="C350" s="6">
        <v>834040</v>
      </c>
    </row>
    <row r="351" spans="1:3" x14ac:dyDescent="0.35">
      <c r="A351" s="56" t="s">
        <v>54</v>
      </c>
      <c r="B351" s="6">
        <v>659738.43173337274</v>
      </c>
      <c r="C351" s="6">
        <v>852960</v>
      </c>
    </row>
    <row r="352" spans="1:3" x14ac:dyDescent="0.35">
      <c r="A352" s="56" t="s">
        <v>58</v>
      </c>
      <c r="B352" s="6">
        <v>846403.41174716165</v>
      </c>
      <c r="C352" s="6">
        <v>854200</v>
      </c>
    </row>
    <row r="353" spans="1:3" x14ac:dyDescent="0.35">
      <c r="A353" s="53" t="s">
        <v>75</v>
      </c>
      <c r="B353" s="6">
        <v>34738200.271431871</v>
      </c>
      <c r="C353" s="6">
        <v>38805715</v>
      </c>
    </row>
    <row r="354" spans="1:3" x14ac:dyDescent="0.35">
      <c r="A354" s="54" t="s">
        <v>76</v>
      </c>
      <c r="B354" s="6">
        <v>11371763.216197135</v>
      </c>
      <c r="C354" s="6">
        <v>12275957</v>
      </c>
    </row>
    <row r="355" spans="1:3" x14ac:dyDescent="0.35">
      <c r="A355" s="55">
        <v>45748</v>
      </c>
      <c r="B355" s="6">
        <v>11371763.216197135</v>
      </c>
      <c r="C355" s="6">
        <v>12275957</v>
      </c>
    </row>
    <row r="356" spans="1:3" x14ac:dyDescent="0.35">
      <c r="A356" s="56" t="s">
        <v>18</v>
      </c>
      <c r="B356" s="6">
        <v>405279.21134191181</v>
      </c>
      <c r="C356" s="6">
        <v>440400</v>
      </c>
    </row>
    <row r="357" spans="1:3" x14ac:dyDescent="0.35">
      <c r="A357" s="56" t="s">
        <v>19</v>
      </c>
      <c r="B357" s="6">
        <v>412780.22277594241</v>
      </c>
      <c r="C357" s="6">
        <v>421700</v>
      </c>
    </row>
    <row r="358" spans="1:3" x14ac:dyDescent="0.35">
      <c r="A358" s="56" t="s">
        <v>20</v>
      </c>
      <c r="B358" s="6">
        <v>391468.57039838529</v>
      </c>
      <c r="C358" s="6">
        <v>437190</v>
      </c>
    </row>
    <row r="359" spans="1:3" x14ac:dyDescent="0.35">
      <c r="A359" s="56" t="s">
        <v>21</v>
      </c>
      <c r="B359" s="6">
        <v>390041.88383029855</v>
      </c>
      <c r="C359" s="6">
        <v>382360</v>
      </c>
    </row>
    <row r="360" spans="1:3" x14ac:dyDescent="0.35">
      <c r="A360" s="56" t="s">
        <v>22</v>
      </c>
      <c r="B360" s="6">
        <v>409654.25544284476</v>
      </c>
      <c r="C360" s="6">
        <v>495060</v>
      </c>
    </row>
    <row r="361" spans="1:3" x14ac:dyDescent="0.35">
      <c r="A361" s="56" t="s">
        <v>23</v>
      </c>
      <c r="B361" s="6">
        <v>421711.3232613866</v>
      </c>
      <c r="C361" s="6">
        <v>487620</v>
      </c>
    </row>
    <row r="362" spans="1:3" x14ac:dyDescent="0.35">
      <c r="A362" s="56" t="s">
        <v>24</v>
      </c>
      <c r="B362" s="6">
        <v>1573224.6764924354</v>
      </c>
      <c r="C362" s="6">
        <v>1900432</v>
      </c>
    </row>
    <row r="363" spans="1:3" x14ac:dyDescent="0.35">
      <c r="A363" s="56" t="s">
        <v>28</v>
      </c>
      <c r="B363" s="6">
        <v>439689.12895283324</v>
      </c>
      <c r="C363" s="6">
        <v>347340</v>
      </c>
    </row>
    <row r="364" spans="1:3" x14ac:dyDescent="0.35">
      <c r="A364" s="56" t="s">
        <v>35</v>
      </c>
      <c r="B364" s="6">
        <v>291596.2880655094</v>
      </c>
      <c r="C364" s="6">
        <v>360340</v>
      </c>
    </row>
    <row r="365" spans="1:3" x14ac:dyDescent="0.35">
      <c r="A365" s="56" t="s">
        <v>36</v>
      </c>
      <c r="B365" s="6">
        <v>199987.66535857201</v>
      </c>
      <c r="C365" s="6">
        <v>511535</v>
      </c>
    </row>
    <row r="366" spans="1:3" x14ac:dyDescent="0.35">
      <c r="A366" s="56" t="s">
        <v>43</v>
      </c>
      <c r="B366" s="6">
        <v>881254.11332755873</v>
      </c>
      <c r="C366" s="6">
        <v>853260</v>
      </c>
    </row>
    <row r="367" spans="1:3" x14ac:dyDescent="0.35">
      <c r="A367" s="56" t="s">
        <v>46</v>
      </c>
      <c r="B367" s="6">
        <v>800593.54020708054</v>
      </c>
      <c r="C367" s="6">
        <v>669610</v>
      </c>
    </row>
    <row r="368" spans="1:3" x14ac:dyDescent="0.35">
      <c r="A368" s="56" t="s">
        <v>49</v>
      </c>
      <c r="B368" s="6">
        <v>710556.90122583567</v>
      </c>
      <c r="C368" s="6">
        <v>633201</v>
      </c>
    </row>
    <row r="369" spans="1:3" x14ac:dyDescent="0.35">
      <c r="A369" s="56" t="s">
        <v>50</v>
      </c>
      <c r="B369" s="6">
        <v>803919.35600456246</v>
      </c>
      <c r="C369" s="6">
        <v>890553</v>
      </c>
    </row>
    <row r="370" spans="1:3" x14ac:dyDescent="0.35">
      <c r="A370" s="56" t="s">
        <v>51</v>
      </c>
      <c r="B370" s="6">
        <v>682647.29140362551</v>
      </c>
      <c r="C370" s="6">
        <v>844940</v>
      </c>
    </row>
    <row r="371" spans="1:3" x14ac:dyDescent="0.35">
      <c r="A371" s="56" t="s">
        <v>52</v>
      </c>
      <c r="B371" s="6">
        <v>101939.94254651797</v>
      </c>
      <c r="C371" s="6">
        <v>188925</v>
      </c>
    </row>
    <row r="372" spans="1:3" x14ac:dyDescent="0.35">
      <c r="A372" s="56" t="s">
        <v>53</v>
      </c>
      <c r="B372" s="6">
        <v>762973.57920806773</v>
      </c>
      <c r="C372" s="6">
        <v>747360</v>
      </c>
    </row>
    <row r="373" spans="1:3" x14ac:dyDescent="0.35">
      <c r="A373" s="56" t="s">
        <v>54</v>
      </c>
      <c r="B373" s="6">
        <v>852041.85460660362</v>
      </c>
      <c r="C373" s="6">
        <v>908280</v>
      </c>
    </row>
    <row r="374" spans="1:3" x14ac:dyDescent="0.35">
      <c r="A374" s="56" t="s">
        <v>58</v>
      </c>
      <c r="B374" s="6">
        <v>840403.4117471613</v>
      </c>
      <c r="C374" s="6">
        <v>755851</v>
      </c>
    </row>
    <row r="375" spans="1:3" x14ac:dyDescent="0.35">
      <c r="A375" s="54" t="s">
        <v>77</v>
      </c>
      <c r="B375" s="6">
        <v>11676024.077162899</v>
      </c>
      <c r="C375" s="6">
        <v>13607250</v>
      </c>
    </row>
    <row r="376" spans="1:3" x14ac:dyDescent="0.35">
      <c r="A376" s="55">
        <v>45778</v>
      </c>
      <c r="B376" s="6">
        <v>11676024.077162899</v>
      </c>
      <c r="C376" s="6">
        <v>13607250</v>
      </c>
    </row>
    <row r="377" spans="1:3" x14ac:dyDescent="0.35">
      <c r="A377" s="56" t="s">
        <v>18</v>
      </c>
      <c r="B377" s="6">
        <v>405279.21134191199</v>
      </c>
      <c r="C377" s="6">
        <v>450800</v>
      </c>
    </row>
    <row r="378" spans="1:3" x14ac:dyDescent="0.35">
      <c r="A378" s="56" t="s">
        <v>19</v>
      </c>
      <c r="B378" s="6">
        <v>412780.2227759423</v>
      </c>
      <c r="C378" s="6">
        <v>424700</v>
      </c>
    </row>
    <row r="379" spans="1:3" x14ac:dyDescent="0.35">
      <c r="A379" s="56" t="s">
        <v>20</v>
      </c>
      <c r="B379" s="6">
        <v>391468.57039838529</v>
      </c>
      <c r="C379" s="6">
        <v>412230</v>
      </c>
    </row>
    <row r="380" spans="1:3" x14ac:dyDescent="0.35">
      <c r="A380" s="56" t="s">
        <v>21</v>
      </c>
      <c r="B380" s="6">
        <v>390041.8838302985</v>
      </c>
      <c r="C380" s="6">
        <v>411870</v>
      </c>
    </row>
    <row r="381" spans="1:3" x14ac:dyDescent="0.35">
      <c r="A381" s="56" t="s">
        <v>22</v>
      </c>
      <c r="B381" s="6">
        <v>409654.25544284476</v>
      </c>
      <c r="C381" s="6">
        <v>526260</v>
      </c>
    </row>
    <row r="382" spans="1:3" x14ac:dyDescent="0.35">
      <c r="A382" s="56" t="s">
        <v>23</v>
      </c>
      <c r="B382" s="6">
        <v>421711.32326138637</v>
      </c>
      <c r="C382" s="6">
        <v>497300</v>
      </c>
    </row>
    <row r="383" spans="1:3" x14ac:dyDescent="0.35">
      <c r="A383" s="56" t="s">
        <v>24</v>
      </c>
      <c r="B383" s="6">
        <v>1598224.6764924354</v>
      </c>
      <c r="C383" s="6">
        <v>2159462</v>
      </c>
    </row>
    <row r="384" spans="1:3" x14ac:dyDescent="0.35">
      <c r="A384" s="56" t="s">
        <v>28</v>
      </c>
      <c r="B384" s="6">
        <v>439689.12895283313</v>
      </c>
      <c r="C384" s="6">
        <v>348336</v>
      </c>
    </row>
    <row r="385" spans="1:3" x14ac:dyDescent="0.35">
      <c r="A385" s="56" t="s">
        <v>35</v>
      </c>
      <c r="B385" s="6">
        <v>267296.28806550935</v>
      </c>
      <c r="C385" s="6">
        <v>352900</v>
      </c>
    </row>
    <row r="386" spans="1:3" x14ac:dyDescent="0.35">
      <c r="A386" s="56" t="s">
        <v>36</v>
      </c>
      <c r="B386" s="6">
        <v>201343.66535857201</v>
      </c>
      <c r="C386" s="6">
        <v>436405</v>
      </c>
    </row>
    <row r="387" spans="1:3" x14ac:dyDescent="0.35">
      <c r="A387" s="56" t="s">
        <v>43</v>
      </c>
      <c r="B387" s="6">
        <v>785054.11332755862</v>
      </c>
      <c r="C387" s="6">
        <v>928407</v>
      </c>
    </row>
    <row r="388" spans="1:3" x14ac:dyDescent="0.35">
      <c r="A388" s="56" t="s">
        <v>46</v>
      </c>
      <c r="B388" s="6">
        <v>667860.18900726107</v>
      </c>
      <c r="C388" s="6">
        <v>527200</v>
      </c>
    </row>
    <row r="389" spans="1:3" x14ac:dyDescent="0.35">
      <c r="A389" s="56" t="s">
        <v>49</v>
      </c>
      <c r="B389" s="6">
        <v>715556.90122583567</v>
      </c>
      <c r="C389" s="6">
        <v>780601</v>
      </c>
    </row>
    <row r="390" spans="1:3" x14ac:dyDescent="0.35">
      <c r="A390" s="56" t="s">
        <v>50</v>
      </c>
      <c r="B390" s="6">
        <v>803919.35600456258</v>
      </c>
      <c r="C390" s="6">
        <v>941601</v>
      </c>
    </row>
    <row r="391" spans="1:3" x14ac:dyDescent="0.35">
      <c r="A391" s="56" t="s">
        <v>51</v>
      </c>
      <c r="B391" s="6">
        <v>636809.96467207209</v>
      </c>
      <c r="C391" s="6">
        <v>933982</v>
      </c>
    </row>
    <row r="392" spans="1:3" x14ac:dyDescent="0.35">
      <c r="A392" s="56" t="s">
        <v>52</v>
      </c>
      <c r="B392" s="6">
        <v>101939.94254651797</v>
      </c>
      <c r="C392" s="6">
        <v>55164</v>
      </c>
    </row>
    <row r="393" spans="1:3" x14ac:dyDescent="0.35">
      <c r="A393" s="56" t="s">
        <v>53</v>
      </c>
      <c r="B393" s="6">
        <v>877575.44168979686</v>
      </c>
      <c r="C393" s="6">
        <v>738220</v>
      </c>
    </row>
    <row r="394" spans="1:3" x14ac:dyDescent="0.35">
      <c r="A394" s="56" t="s">
        <v>54</v>
      </c>
      <c r="B394" s="6">
        <v>691835.00886014197</v>
      </c>
      <c r="C394" s="6">
        <v>882000</v>
      </c>
    </row>
    <row r="395" spans="1:3" x14ac:dyDescent="0.35">
      <c r="A395" s="56" t="s">
        <v>58</v>
      </c>
      <c r="B395" s="6">
        <v>859403.4117471613</v>
      </c>
      <c r="C395" s="6">
        <v>880010</v>
      </c>
    </row>
    <row r="396" spans="1:3" x14ac:dyDescent="0.35">
      <c r="A396" s="56" t="s">
        <v>63</v>
      </c>
      <c r="B396" s="6">
        <v>598580.52216187061</v>
      </c>
      <c r="C396" s="6">
        <v>919802</v>
      </c>
    </row>
    <row r="397" spans="1:3" x14ac:dyDescent="0.35">
      <c r="A397" s="54" t="s">
        <v>78</v>
      </c>
      <c r="B397" s="6">
        <v>11690412.978071844</v>
      </c>
      <c r="C397" s="6">
        <v>12922508</v>
      </c>
    </row>
    <row r="398" spans="1:3" x14ac:dyDescent="0.35">
      <c r="A398" s="55">
        <v>45809</v>
      </c>
      <c r="B398" s="6">
        <v>11690412.978071844</v>
      </c>
      <c r="C398" s="6">
        <v>12922508</v>
      </c>
    </row>
    <row r="399" spans="1:3" x14ac:dyDescent="0.35">
      <c r="A399" s="56" t="s">
        <v>18</v>
      </c>
      <c r="B399" s="6">
        <v>405279.21134191187</v>
      </c>
      <c r="C399" s="6">
        <v>395300</v>
      </c>
    </row>
    <row r="400" spans="1:3" x14ac:dyDescent="0.35">
      <c r="A400" s="56" t="s">
        <v>19</v>
      </c>
      <c r="B400" s="6">
        <v>412780.22277594206</v>
      </c>
      <c r="C400" s="6">
        <v>322800</v>
      </c>
    </row>
    <row r="401" spans="1:3" x14ac:dyDescent="0.35">
      <c r="A401" s="56" t="s">
        <v>20</v>
      </c>
      <c r="B401" s="6">
        <v>391468.57039838546</v>
      </c>
      <c r="C401" s="6">
        <v>427800</v>
      </c>
    </row>
    <row r="402" spans="1:3" x14ac:dyDescent="0.35">
      <c r="A402" s="56" t="s">
        <v>21</v>
      </c>
      <c r="B402" s="6">
        <v>390041.88383029669</v>
      </c>
      <c r="C402" s="6">
        <v>397400</v>
      </c>
    </row>
    <row r="403" spans="1:3" x14ac:dyDescent="0.35">
      <c r="A403" s="56" t="s">
        <v>22</v>
      </c>
      <c r="B403" s="6">
        <v>409654.25544284395</v>
      </c>
      <c r="C403" s="6">
        <v>468000</v>
      </c>
    </row>
    <row r="404" spans="1:3" x14ac:dyDescent="0.35">
      <c r="A404" s="56" t="s">
        <v>23</v>
      </c>
      <c r="B404" s="6">
        <v>421711.32326138415</v>
      </c>
      <c r="C404" s="6">
        <v>471220</v>
      </c>
    </row>
    <row r="405" spans="1:3" x14ac:dyDescent="0.35">
      <c r="A405" s="56" t="s">
        <v>24</v>
      </c>
      <c r="B405" s="6">
        <v>1573224.6764924349</v>
      </c>
      <c r="C405" s="6">
        <v>2222751</v>
      </c>
    </row>
    <row r="406" spans="1:3" x14ac:dyDescent="0.35">
      <c r="A406" s="56" t="s">
        <v>28</v>
      </c>
      <c r="B406" s="6">
        <v>439689.12895283324</v>
      </c>
      <c r="C406" s="6">
        <v>320426</v>
      </c>
    </row>
    <row r="407" spans="1:3" x14ac:dyDescent="0.35">
      <c r="A407" s="56" t="s">
        <v>35</v>
      </c>
      <c r="B407" s="6">
        <v>270896.28806550917</v>
      </c>
      <c r="C407" s="6">
        <v>300580</v>
      </c>
    </row>
    <row r="408" spans="1:3" x14ac:dyDescent="0.35">
      <c r="A408" s="56" t="s">
        <v>36</v>
      </c>
      <c r="B408" s="6">
        <v>201072.66535857192</v>
      </c>
      <c r="C408" s="6">
        <v>400505</v>
      </c>
    </row>
    <row r="409" spans="1:3" x14ac:dyDescent="0.35">
      <c r="A409" s="56" t="s">
        <v>43</v>
      </c>
      <c r="B409" s="6">
        <v>805954.11332756141</v>
      </c>
      <c r="C409" s="6">
        <v>779640</v>
      </c>
    </row>
    <row r="410" spans="1:3" x14ac:dyDescent="0.35">
      <c r="A410" s="56" t="s">
        <v>46</v>
      </c>
      <c r="B410" s="6">
        <v>769166.89140689815</v>
      </c>
      <c r="C410" s="6">
        <v>742953</v>
      </c>
    </row>
    <row r="411" spans="1:3" x14ac:dyDescent="0.35">
      <c r="A411" s="56" t="s">
        <v>49</v>
      </c>
      <c r="B411" s="6">
        <v>717556.90122583637</v>
      </c>
      <c r="C411" s="6">
        <v>764480</v>
      </c>
    </row>
    <row r="412" spans="1:3" x14ac:dyDescent="0.35">
      <c r="A412" s="56" t="s">
        <v>50</v>
      </c>
      <c r="B412" s="6">
        <v>833919.35600455874</v>
      </c>
      <c r="C412" s="6">
        <v>848750</v>
      </c>
    </row>
    <row r="413" spans="1:3" x14ac:dyDescent="0.35">
      <c r="A413" s="56" t="s">
        <v>51</v>
      </c>
      <c r="B413" s="6">
        <v>630163.46527161414</v>
      </c>
      <c r="C413" s="6">
        <v>866703</v>
      </c>
    </row>
    <row r="414" spans="1:3" x14ac:dyDescent="0.35">
      <c r="A414" s="56" t="s">
        <v>52</v>
      </c>
      <c r="B414" s="6">
        <v>101939.94254651788</v>
      </c>
      <c r="C414" s="6">
        <v>79465</v>
      </c>
    </row>
    <row r="415" spans="1:3" x14ac:dyDescent="0.35">
      <c r="A415" s="56" t="s">
        <v>53</v>
      </c>
      <c r="B415" s="6">
        <v>806291.71672633884</v>
      </c>
      <c r="C415" s="6">
        <v>637050</v>
      </c>
    </row>
    <row r="416" spans="1:3" x14ac:dyDescent="0.35">
      <c r="A416" s="56" t="s">
        <v>54</v>
      </c>
      <c r="B416" s="6">
        <v>674618.43173337239</v>
      </c>
      <c r="C416" s="6">
        <v>896880</v>
      </c>
    </row>
    <row r="417" spans="1:3" x14ac:dyDescent="0.35">
      <c r="A417" s="56" t="s">
        <v>58</v>
      </c>
      <c r="B417" s="6">
        <v>840403.41174716037</v>
      </c>
      <c r="C417" s="6">
        <v>755405</v>
      </c>
    </row>
    <row r="418" spans="1:3" x14ac:dyDescent="0.35">
      <c r="A418" s="56" t="s">
        <v>63</v>
      </c>
      <c r="B418" s="6">
        <v>594580.52216187236</v>
      </c>
      <c r="C418" s="6">
        <v>824400</v>
      </c>
    </row>
    <row r="419" spans="1:3" x14ac:dyDescent="0.35">
      <c r="A419" s="53" t="s">
        <v>79</v>
      </c>
      <c r="B419" s="6">
        <v>34471521.738456659</v>
      </c>
      <c r="C419" s="6">
        <v>40116815</v>
      </c>
    </row>
    <row r="420" spans="1:3" x14ac:dyDescent="0.35">
      <c r="A420" s="54" t="s">
        <v>80</v>
      </c>
      <c r="B420" s="6">
        <v>11498352.315608691</v>
      </c>
      <c r="C420" s="6">
        <v>13539976</v>
      </c>
    </row>
    <row r="421" spans="1:3" x14ac:dyDescent="0.35">
      <c r="A421" s="55">
        <v>45839</v>
      </c>
      <c r="B421" s="6">
        <v>11498352.315608691</v>
      </c>
      <c r="C421" s="6">
        <v>13539976</v>
      </c>
    </row>
    <row r="422" spans="1:3" x14ac:dyDescent="0.35">
      <c r="A422" s="56" t="s">
        <v>18</v>
      </c>
      <c r="B422" s="6">
        <v>405279.21134191193</v>
      </c>
      <c r="C422" s="6">
        <v>410800</v>
      </c>
    </row>
    <row r="423" spans="1:3" x14ac:dyDescent="0.35">
      <c r="A423" s="56" t="s">
        <v>19</v>
      </c>
      <c r="B423" s="6">
        <v>412780.22277594253</v>
      </c>
      <c r="C423" s="6">
        <v>429900</v>
      </c>
    </row>
    <row r="424" spans="1:3" x14ac:dyDescent="0.35">
      <c r="A424" s="56" t="s">
        <v>20</v>
      </c>
      <c r="B424" s="6">
        <v>391468.57039838529</v>
      </c>
      <c r="C424" s="6">
        <v>441450</v>
      </c>
    </row>
    <row r="425" spans="1:3" x14ac:dyDescent="0.35">
      <c r="A425" s="56" t="s">
        <v>21</v>
      </c>
      <c r="B425" s="6">
        <v>390041.88383029844</v>
      </c>
      <c r="C425" s="6">
        <v>396452</v>
      </c>
    </row>
    <row r="426" spans="1:3" x14ac:dyDescent="0.35">
      <c r="A426" s="56" t="s">
        <v>22</v>
      </c>
      <c r="B426" s="6">
        <v>409654.25544284476</v>
      </c>
      <c r="C426" s="6">
        <v>478080</v>
      </c>
    </row>
    <row r="427" spans="1:3" x14ac:dyDescent="0.35">
      <c r="A427" s="56" t="s">
        <v>23</v>
      </c>
      <c r="B427" s="6">
        <v>421711.32326138642</v>
      </c>
      <c r="C427" s="6">
        <v>518240</v>
      </c>
    </row>
    <row r="428" spans="1:3" x14ac:dyDescent="0.35">
      <c r="A428" s="56" t="s">
        <v>24</v>
      </c>
      <c r="B428" s="6">
        <v>1593224.6764924354</v>
      </c>
      <c r="C428" s="6">
        <v>2777332</v>
      </c>
    </row>
    <row r="429" spans="1:3" x14ac:dyDescent="0.35">
      <c r="A429" s="56" t="s">
        <v>28</v>
      </c>
      <c r="B429" s="6">
        <v>439689.12895283313</v>
      </c>
      <c r="C429" s="6">
        <v>336260</v>
      </c>
    </row>
    <row r="430" spans="1:3" x14ac:dyDescent="0.35">
      <c r="A430" s="56" t="s">
        <v>35</v>
      </c>
      <c r="B430" s="6">
        <v>290750.87213630584</v>
      </c>
      <c r="C430" s="6">
        <v>308490</v>
      </c>
    </row>
    <row r="431" spans="1:3" x14ac:dyDescent="0.35">
      <c r="A431" s="56" t="s">
        <v>36</v>
      </c>
      <c r="B431" s="6">
        <v>201343.66535857201</v>
      </c>
      <c r="C431" s="6">
        <v>427020</v>
      </c>
    </row>
    <row r="432" spans="1:3" x14ac:dyDescent="0.35">
      <c r="A432" s="56" t="s">
        <v>43</v>
      </c>
      <c r="B432" s="6">
        <v>812554.1133275585</v>
      </c>
      <c r="C432" s="6">
        <v>959880</v>
      </c>
    </row>
    <row r="433" spans="1:3" x14ac:dyDescent="0.35">
      <c r="A433" s="56" t="s">
        <v>46</v>
      </c>
      <c r="B433" s="6">
        <v>604682.54020708078</v>
      </c>
      <c r="C433" s="6">
        <v>645390</v>
      </c>
    </row>
    <row r="434" spans="1:3" x14ac:dyDescent="0.35">
      <c r="A434" s="56" t="s">
        <v>49</v>
      </c>
      <c r="B434" s="6">
        <v>710556.90122583555</v>
      </c>
      <c r="C434" s="6">
        <v>797050</v>
      </c>
    </row>
    <row r="435" spans="1:3" x14ac:dyDescent="0.35">
      <c r="A435" s="56" t="s">
        <v>50</v>
      </c>
      <c r="B435" s="6">
        <v>803919.35600456235</v>
      </c>
      <c r="C435" s="6">
        <v>971200</v>
      </c>
    </row>
    <row r="436" spans="1:3" x14ac:dyDescent="0.35">
      <c r="A436" s="56" t="s">
        <v>51</v>
      </c>
      <c r="B436" s="6">
        <v>575703.21497184236</v>
      </c>
      <c r="C436" s="6">
        <v>241351</v>
      </c>
    </row>
    <row r="437" spans="1:3" x14ac:dyDescent="0.35">
      <c r="A437" s="56" t="s">
        <v>52</v>
      </c>
      <c r="B437" s="6">
        <v>101939.94254651797</v>
      </c>
      <c r="C437" s="6">
        <v>46220</v>
      </c>
    </row>
    <row r="438" spans="1:3" x14ac:dyDescent="0.35">
      <c r="A438" s="56" t="s">
        <v>53</v>
      </c>
      <c r="B438" s="6">
        <v>682920.07169197081</v>
      </c>
      <c r="C438" s="6">
        <v>743770</v>
      </c>
    </row>
    <row r="439" spans="1:3" x14ac:dyDescent="0.35">
      <c r="A439" s="56" t="s">
        <v>54</v>
      </c>
      <c r="B439" s="6">
        <v>799898.43173337274</v>
      </c>
      <c r="C439" s="6">
        <v>895680</v>
      </c>
    </row>
    <row r="440" spans="1:3" x14ac:dyDescent="0.35">
      <c r="A440" s="56" t="s">
        <v>58</v>
      </c>
      <c r="B440" s="6">
        <v>840403.41174716118</v>
      </c>
      <c r="C440" s="6">
        <v>869960</v>
      </c>
    </row>
    <row r="441" spans="1:3" x14ac:dyDescent="0.35">
      <c r="A441" s="56" t="s">
        <v>63</v>
      </c>
      <c r="B441" s="6">
        <v>609830.52216187038</v>
      </c>
      <c r="C441" s="6">
        <v>845451</v>
      </c>
    </row>
    <row r="442" spans="1:3" x14ac:dyDescent="0.35">
      <c r="A442" s="54" t="s">
        <v>81</v>
      </c>
      <c r="B442" s="6">
        <v>11362498.41141621</v>
      </c>
      <c r="C442" s="6">
        <v>12887661</v>
      </c>
    </row>
    <row r="443" spans="1:3" x14ac:dyDescent="0.35">
      <c r="A443" s="55">
        <v>45870</v>
      </c>
      <c r="B443" s="6">
        <v>11362498.41141621</v>
      </c>
      <c r="C443" s="6">
        <v>12887661</v>
      </c>
    </row>
    <row r="444" spans="1:3" x14ac:dyDescent="0.35">
      <c r="A444" s="56" t="s">
        <v>18</v>
      </c>
      <c r="B444" s="6">
        <v>405279.21134191193</v>
      </c>
      <c r="C444" s="6">
        <v>456400</v>
      </c>
    </row>
    <row r="445" spans="1:3" x14ac:dyDescent="0.35">
      <c r="A445" s="56" t="s">
        <v>19</v>
      </c>
      <c r="B445" s="6">
        <v>412780.22277594253</v>
      </c>
      <c r="C445" s="6">
        <v>396730</v>
      </c>
    </row>
    <row r="446" spans="1:3" x14ac:dyDescent="0.35">
      <c r="A446" s="56" t="s">
        <v>20</v>
      </c>
      <c r="B446" s="6">
        <v>391468.57039838529</v>
      </c>
      <c r="C446" s="6">
        <v>423360</v>
      </c>
    </row>
    <row r="447" spans="1:3" x14ac:dyDescent="0.35">
      <c r="A447" s="56" t="s">
        <v>21</v>
      </c>
      <c r="B447" s="6">
        <v>390041.88383029844</v>
      </c>
      <c r="C447" s="6">
        <v>397873</v>
      </c>
    </row>
    <row r="448" spans="1:3" x14ac:dyDescent="0.35">
      <c r="A448" s="56" t="s">
        <v>22</v>
      </c>
      <c r="B448" s="6">
        <v>409654.25544284476</v>
      </c>
      <c r="C448" s="6">
        <v>474720</v>
      </c>
    </row>
    <row r="449" spans="1:3" x14ac:dyDescent="0.35">
      <c r="A449" s="56" t="s">
        <v>23</v>
      </c>
      <c r="B449" s="6">
        <v>421711.32326138642</v>
      </c>
      <c r="C449" s="6">
        <v>516600</v>
      </c>
    </row>
    <row r="450" spans="1:3" x14ac:dyDescent="0.35">
      <c r="A450" s="56" t="s">
        <v>24</v>
      </c>
      <c r="B450" s="6">
        <v>1573224.6764924354</v>
      </c>
      <c r="C450" s="6">
        <v>2605567</v>
      </c>
    </row>
    <row r="451" spans="1:3" x14ac:dyDescent="0.35">
      <c r="A451" s="56" t="s">
        <v>28</v>
      </c>
      <c r="B451" s="6">
        <v>439689.12895283313</v>
      </c>
      <c r="C451" s="6">
        <v>182215</v>
      </c>
    </row>
    <row r="452" spans="1:3" x14ac:dyDescent="0.35">
      <c r="A452" s="56" t="s">
        <v>35</v>
      </c>
      <c r="B452" s="6">
        <v>272641.70399471285</v>
      </c>
      <c r="C452" s="6">
        <v>202760</v>
      </c>
    </row>
    <row r="453" spans="1:3" x14ac:dyDescent="0.35">
      <c r="A453" s="56" t="s">
        <v>36</v>
      </c>
      <c r="B453" s="6">
        <v>201343.66535857201</v>
      </c>
      <c r="C453" s="6">
        <v>460860</v>
      </c>
    </row>
    <row r="454" spans="1:3" x14ac:dyDescent="0.35">
      <c r="A454" s="56" t="s">
        <v>43</v>
      </c>
      <c r="B454" s="6">
        <v>819154.1133275585</v>
      </c>
      <c r="C454" s="6">
        <v>800110</v>
      </c>
    </row>
    <row r="455" spans="1:3" x14ac:dyDescent="0.35">
      <c r="A455" s="56" t="s">
        <v>46</v>
      </c>
      <c r="B455" s="6">
        <v>573253.54020708078</v>
      </c>
      <c r="C455" s="6">
        <v>508211</v>
      </c>
    </row>
    <row r="456" spans="1:3" x14ac:dyDescent="0.35">
      <c r="A456" s="56" t="s">
        <v>49</v>
      </c>
      <c r="B456" s="6">
        <v>745556.90122583543</v>
      </c>
      <c r="C456" s="6">
        <v>721370</v>
      </c>
    </row>
    <row r="457" spans="1:3" x14ac:dyDescent="0.35">
      <c r="A457" s="56" t="s">
        <v>50</v>
      </c>
      <c r="B457" s="6">
        <v>823919.35600456235</v>
      </c>
      <c r="C457" s="6">
        <v>1009800</v>
      </c>
    </row>
    <row r="458" spans="1:3" x14ac:dyDescent="0.35">
      <c r="A458" s="56" t="s">
        <v>51</v>
      </c>
      <c r="B458" s="6">
        <v>623483.21497184224</v>
      </c>
      <c r="C458" s="6">
        <v>556107</v>
      </c>
    </row>
    <row r="459" spans="1:3" x14ac:dyDescent="0.35">
      <c r="A459" s="56" t="s">
        <v>52</v>
      </c>
      <c r="B459" s="6">
        <v>111939.94254651797</v>
      </c>
      <c r="C459" s="6">
        <v>147377</v>
      </c>
    </row>
    <row r="460" spans="1:3" x14ac:dyDescent="0.35">
      <c r="A460" s="56" t="s">
        <v>53</v>
      </c>
      <c r="B460" s="6">
        <v>634841.23456341948</v>
      </c>
      <c r="C460" s="6">
        <v>715510</v>
      </c>
    </row>
    <row r="461" spans="1:3" x14ac:dyDescent="0.35">
      <c r="A461" s="56" t="s">
        <v>54</v>
      </c>
      <c r="B461" s="6">
        <v>666698.43173337274</v>
      </c>
      <c r="C461" s="6">
        <v>848760</v>
      </c>
    </row>
    <row r="462" spans="1:3" x14ac:dyDescent="0.35">
      <c r="A462" s="56" t="s">
        <v>58</v>
      </c>
      <c r="B462" s="6">
        <v>844403.41174716118</v>
      </c>
      <c r="C462" s="6">
        <v>796130</v>
      </c>
    </row>
    <row r="463" spans="1:3" x14ac:dyDescent="0.35">
      <c r="A463" s="56" t="s">
        <v>63</v>
      </c>
      <c r="B463" s="6">
        <v>601413.62323953665</v>
      </c>
      <c r="C463" s="6">
        <v>667201</v>
      </c>
    </row>
    <row r="464" spans="1:3" x14ac:dyDescent="0.35">
      <c r="A464" s="54" t="s">
        <v>82</v>
      </c>
      <c r="B464" s="6">
        <v>11610671.011431763</v>
      </c>
      <c r="C464" s="6">
        <v>13689178</v>
      </c>
    </row>
    <row r="465" spans="1:3" x14ac:dyDescent="0.35">
      <c r="A465" s="55">
        <v>45901</v>
      </c>
      <c r="B465" s="6">
        <v>11610671.011431763</v>
      </c>
      <c r="C465" s="6">
        <v>13689178</v>
      </c>
    </row>
    <row r="466" spans="1:3" x14ac:dyDescent="0.35">
      <c r="A466" s="56" t="s">
        <v>18</v>
      </c>
      <c r="B466" s="6">
        <v>405279.21134191193</v>
      </c>
      <c r="C466" s="6">
        <v>448460</v>
      </c>
    </row>
    <row r="467" spans="1:3" x14ac:dyDescent="0.35">
      <c r="A467" s="56" t="s">
        <v>19</v>
      </c>
      <c r="B467" s="6">
        <v>412780.22277594253</v>
      </c>
      <c r="C467" s="6">
        <v>382700</v>
      </c>
    </row>
    <row r="468" spans="1:3" x14ac:dyDescent="0.35">
      <c r="A468" s="56" t="s">
        <v>20</v>
      </c>
      <c r="B468" s="6">
        <v>391468.57039838529</v>
      </c>
      <c r="C468" s="6">
        <v>418240</v>
      </c>
    </row>
    <row r="469" spans="1:3" x14ac:dyDescent="0.35">
      <c r="A469" s="56" t="s">
        <v>21</v>
      </c>
      <c r="B469" s="6">
        <v>390041.88383029844</v>
      </c>
      <c r="C469" s="6">
        <v>390060</v>
      </c>
    </row>
    <row r="470" spans="1:3" x14ac:dyDescent="0.35">
      <c r="A470" s="56" t="s">
        <v>22</v>
      </c>
      <c r="B470" s="6">
        <v>409654.25544284476</v>
      </c>
      <c r="C470" s="6">
        <v>488940</v>
      </c>
    </row>
    <row r="471" spans="1:3" x14ac:dyDescent="0.35">
      <c r="A471" s="56" t="s">
        <v>23</v>
      </c>
      <c r="B471" s="6">
        <v>421711.32326138642</v>
      </c>
      <c r="C471" s="6">
        <v>482700</v>
      </c>
    </row>
    <row r="472" spans="1:3" x14ac:dyDescent="0.35">
      <c r="A472" s="56" t="s">
        <v>24</v>
      </c>
      <c r="B472" s="6">
        <v>1583224.6764924354</v>
      </c>
      <c r="C472" s="6">
        <v>2649296</v>
      </c>
    </row>
    <row r="473" spans="1:3" x14ac:dyDescent="0.35">
      <c r="A473" s="56" t="s">
        <v>28</v>
      </c>
      <c r="B473" s="6">
        <v>439689.12895283313</v>
      </c>
      <c r="C473" s="6">
        <v>353700</v>
      </c>
    </row>
    <row r="474" spans="1:3" x14ac:dyDescent="0.35">
      <c r="A474" s="56" t="s">
        <v>35</v>
      </c>
      <c r="B474" s="6">
        <v>271796.28806550935</v>
      </c>
      <c r="C474" s="6">
        <v>421756</v>
      </c>
    </row>
    <row r="475" spans="1:3" x14ac:dyDescent="0.35">
      <c r="A475" s="56" t="s">
        <v>36</v>
      </c>
      <c r="B475" s="6">
        <v>201072.66535857201</v>
      </c>
      <c r="C475" s="6">
        <v>483885</v>
      </c>
    </row>
    <row r="476" spans="1:3" x14ac:dyDescent="0.35">
      <c r="A476" s="56" t="s">
        <v>43</v>
      </c>
      <c r="B476" s="6">
        <v>834854.1133275585</v>
      </c>
      <c r="C476" s="6">
        <v>826900</v>
      </c>
    </row>
    <row r="477" spans="1:3" x14ac:dyDescent="0.35">
      <c r="A477" s="56" t="s">
        <v>46</v>
      </c>
      <c r="B477" s="6">
        <v>607003.54020708078</v>
      </c>
      <c r="C477" s="6">
        <v>686714</v>
      </c>
    </row>
    <row r="478" spans="1:3" x14ac:dyDescent="0.35">
      <c r="A478" s="56" t="s">
        <v>49</v>
      </c>
      <c r="B478" s="6">
        <v>715556.90122583555</v>
      </c>
      <c r="C478" s="6">
        <v>630750</v>
      </c>
    </row>
    <row r="479" spans="1:3" x14ac:dyDescent="0.35">
      <c r="A479" s="56" t="s">
        <v>50</v>
      </c>
      <c r="B479" s="6">
        <v>803919.35600456235</v>
      </c>
      <c r="C479" s="6">
        <v>872070</v>
      </c>
    </row>
    <row r="480" spans="1:3" x14ac:dyDescent="0.35">
      <c r="A480" s="56" t="s">
        <v>51</v>
      </c>
      <c r="B480" s="6">
        <v>650463.21497184224</v>
      </c>
      <c r="C480" s="6">
        <v>637830</v>
      </c>
    </row>
    <row r="481" spans="1:3" x14ac:dyDescent="0.35">
      <c r="A481" s="56" t="s">
        <v>52</v>
      </c>
      <c r="B481" s="6">
        <v>101939.94254651797</v>
      </c>
      <c r="C481" s="6">
        <v>125370</v>
      </c>
    </row>
    <row r="482" spans="1:3" x14ac:dyDescent="0.35">
      <c r="A482" s="56" t="s">
        <v>53</v>
      </c>
      <c r="B482" s="6">
        <v>817026.45266350673</v>
      </c>
      <c r="C482" s="6">
        <v>778000</v>
      </c>
    </row>
    <row r="483" spans="1:3" x14ac:dyDescent="0.35">
      <c r="A483" s="56" t="s">
        <v>54</v>
      </c>
      <c r="B483" s="6">
        <v>700538.43173337274</v>
      </c>
      <c r="C483" s="6">
        <v>877230</v>
      </c>
    </row>
    <row r="484" spans="1:3" x14ac:dyDescent="0.35">
      <c r="A484" s="56" t="s">
        <v>58</v>
      </c>
      <c r="B484" s="6">
        <v>838403.41174716118</v>
      </c>
      <c r="C484" s="6">
        <v>914825</v>
      </c>
    </row>
    <row r="485" spans="1:3" x14ac:dyDescent="0.35">
      <c r="A485" s="56" t="s">
        <v>63</v>
      </c>
      <c r="B485" s="6">
        <v>614247.42108420411</v>
      </c>
      <c r="C485" s="6">
        <v>819752</v>
      </c>
    </row>
    <row r="486" spans="1:3" x14ac:dyDescent="0.35">
      <c r="A486" s="53" t="s">
        <v>83</v>
      </c>
      <c r="B486" s="6">
        <v>34586251.695867278</v>
      </c>
      <c r="C486" s="6">
        <v>36221165</v>
      </c>
    </row>
    <row r="487" spans="1:3" x14ac:dyDescent="0.35">
      <c r="A487" s="54" t="s">
        <v>84</v>
      </c>
      <c r="B487" s="6">
        <v>11526987.917973638</v>
      </c>
      <c r="C487" s="6">
        <v>14128621</v>
      </c>
    </row>
    <row r="488" spans="1:3" x14ac:dyDescent="0.35">
      <c r="A488" s="55">
        <v>45931</v>
      </c>
      <c r="B488" s="6">
        <v>11526987.917973638</v>
      </c>
      <c r="C488" s="6">
        <v>14128621</v>
      </c>
    </row>
    <row r="489" spans="1:3" x14ac:dyDescent="0.35">
      <c r="A489" s="56" t="s">
        <v>18</v>
      </c>
      <c r="B489" s="6">
        <v>405279.21134191193</v>
      </c>
      <c r="C489" s="6">
        <v>474600</v>
      </c>
    </row>
    <row r="490" spans="1:3" x14ac:dyDescent="0.35">
      <c r="A490" s="56" t="s">
        <v>19</v>
      </c>
      <c r="B490" s="6">
        <v>412780.22277594253</v>
      </c>
      <c r="C490" s="6">
        <v>460700</v>
      </c>
    </row>
    <row r="491" spans="1:3" x14ac:dyDescent="0.35">
      <c r="A491" s="56" t="s">
        <v>20</v>
      </c>
      <c r="B491" s="6">
        <v>391468.57039838529</v>
      </c>
      <c r="C491" s="6">
        <v>452450</v>
      </c>
    </row>
    <row r="492" spans="1:3" x14ac:dyDescent="0.35">
      <c r="A492" s="56" t="s">
        <v>21</v>
      </c>
      <c r="B492" s="6">
        <v>390041.88383029844</v>
      </c>
      <c r="C492" s="6">
        <v>419002</v>
      </c>
    </row>
    <row r="493" spans="1:3" x14ac:dyDescent="0.35">
      <c r="A493" s="56" t="s">
        <v>22</v>
      </c>
      <c r="B493" s="6">
        <v>409654.25544284476</v>
      </c>
      <c r="C493" s="6">
        <v>474890</v>
      </c>
    </row>
    <row r="494" spans="1:3" x14ac:dyDescent="0.35">
      <c r="A494" s="56" t="s">
        <v>23</v>
      </c>
      <c r="B494" s="6">
        <v>421711.32326138642</v>
      </c>
      <c r="C494" s="6">
        <v>519700</v>
      </c>
    </row>
    <row r="495" spans="1:3" x14ac:dyDescent="0.35">
      <c r="A495" s="56" t="s">
        <v>24</v>
      </c>
      <c r="B495" s="6">
        <v>1598224.6764924354</v>
      </c>
      <c r="C495" s="6">
        <v>2317595</v>
      </c>
    </row>
    <row r="496" spans="1:3" x14ac:dyDescent="0.35">
      <c r="A496" s="56" t="s">
        <v>28</v>
      </c>
      <c r="B496" s="6">
        <v>439689.12895283313</v>
      </c>
      <c r="C496" s="6">
        <v>513640</v>
      </c>
    </row>
    <row r="497" spans="1:3" x14ac:dyDescent="0.35">
      <c r="A497" s="56" t="s">
        <v>35</v>
      </c>
      <c r="B497" s="6">
        <v>287996.28806550935</v>
      </c>
      <c r="C497" s="6">
        <v>330545</v>
      </c>
    </row>
    <row r="498" spans="1:3" x14ac:dyDescent="0.35">
      <c r="A498" s="56" t="s">
        <v>36</v>
      </c>
      <c r="B498" s="6">
        <v>201343.66535857201</v>
      </c>
      <c r="C498" s="6">
        <v>596336</v>
      </c>
    </row>
    <row r="499" spans="1:3" x14ac:dyDescent="0.35">
      <c r="A499" s="56" t="s">
        <v>43</v>
      </c>
      <c r="B499" s="6">
        <v>772900.44013153703</v>
      </c>
      <c r="C499" s="6">
        <v>820810</v>
      </c>
    </row>
    <row r="500" spans="1:3" x14ac:dyDescent="0.35">
      <c r="A500" s="56" t="s">
        <v>46</v>
      </c>
      <c r="B500" s="6">
        <v>575910.54020708078</v>
      </c>
      <c r="C500" s="6">
        <v>593455</v>
      </c>
    </row>
    <row r="501" spans="1:3" x14ac:dyDescent="0.35">
      <c r="A501" s="56" t="s">
        <v>49</v>
      </c>
      <c r="B501" s="6">
        <v>715556.90122583555</v>
      </c>
      <c r="C501" s="6">
        <v>824500</v>
      </c>
    </row>
    <row r="502" spans="1:3" x14ac:dyDescent="0.35">
      <c r="A502" s="56" t="s">
        <v>50</v>
      </c>
      <c r="B502" s="6">
        <v>818919.35600456235</v>
      </c>
      <c r="C502" s="6">
        <v>935250</v>
      </c>
    </row>
    <row r="503" spans="1:3" x14ac:dyDescent="0.35">
      <c r="A503" s="56" t="s">
        <v>51</v>
      </c>
      <c r="B503" s="6">
        <v>634903.21497184224</v>
      </c>
      <c r="C503" s="6">
        <v>744118</v>
      </c>
    </row>
    <row r="504" spans="1:3" x14ac:dyDescent="0.35">
      <c r="A504" s="56" t="s">
        <v>52</v>
      </c>
      <c r="B504" s="6">
        <v>101939.94254651797</v>
      </c>
      <c r="C504" s="6">
        <v>124910</v>
      </c>
    </row>
    <row r="505" spans="1:3" x14ac:dyDescent="0.35">
      <c r="A505" s="56" t="s">
        <v>53</v>
      </c>
      <c r="B505" s="6">
        <v>766095.93132373772</v>
      </c>
      <c r="C505" s="6">
        <v>811620</v>
      </c>
    </row>
    <row r="506" spans="1:3" x14ac:dyDescent="0.35">
      <c r="A506" s="56" t="s">
        <v>54</v>
      </c>
      <c r="B506" s="6">
        <v>729338.43173337274</v>
      </c>
      <c r="C506" s="6">
        <v>927360</v>
      </c>
    </row>
    <row r="507" spans="1:3" x14ac:dyDescent="0.35">
      <c r="A507" s="56" t="s">
        <v>58</v>
      </c>
      <c r="B507" s="6">
        <v>850403.41174716118</v>
      </c>
      <c r="C507" s="6">
        <v>898040</v>
      </c>
    </row>
    <row r="508" spans="1:3" x14ac:dyDescent="0.35">
      <c r="A508" s="56" t="s">
        <v>63</v>
      </c>
      <c r="B508" s="6">
        <v>602830.52216187038</v>
      </c>
      <c r="C508" s="6">
        <v>889100</v>
      </c>
    </row>
    <row r="509" spans="1:3" x14ac:dyDescent="0.35">
      <c r="A509" s="54" t="s">
        <v>85</v>
      </c>
      <c r="B509" s="6">
        <v>11719684.999204926</v>
      </c>
      <c r="C509" s="6">
        <v>13282121</v>
      </c>
    </row>
    <row r="510" spans="1:3" x14ac:dyDescent="0.35">
      <c r="A510" s="55">
        <v>45962</v>
      </c>
      <c r="B510" s="6">
        <v>11719684.999204926</v>
      </c>
      <c r="C510" s="6">
        <v>13282121</v>
      </c>
    </row>
    <row r="511" spans="1:3" x14ac:dyDescent="0.35">
      <c r="A511" s="56" t="s">
        <v>18</v>
      </c>
      <c r="B511" s="6">
        <v>405279.21134191193</v>
      </c>
      <c r="C511" s="6">
        <v>435400</v>
      </c>
    </row>
    <row r="512" spans="1:3" x14ac:dyDescent="0.35">
      <c r="A512" s="56" t="s">
        <v>19</v>
      </c>
      <c r="B512" s="6">
        <v>412780.22277594253</v>
      </c>
      <c r="C512" s="6">
        <v>461300</v>
      </c>
    </row>
    <row r="513" spans="1:3" x14ac:dyDescent="0.35">
      <c r="A513" s="56" t="s">
        <v>20</v>
      </c>
      <c r="B513" s="6">
        <v>391468.57039838529</v>
      </c>
      <c r="C513" s="6">
        <v>407320</v>
      </c>
    </row>
    <row r="514" spans="1:3" x14ac:dyDescent="0.35">
      <c r="A514" s="56" t="s">
        <v>21</v>
      </c>
      <c r="B514" s="6">
        <v>390041.88383029844</v>
      </c>
      <c r="C514" s="6">
        <v>401647</v>
      </c>
    </row>
    <row r="515" spans="1:3" x14ac:dyDescent="0.35">
      <c r="A515" s="56" t="s">
        <v>22</v>
      </c>
      <c r="B515" s="6">
        <v>409654.25544284476</v>
      </c>
      <c r="C515" s="6">
        <v>448760</v>
      </c>
    </row>
    <row r="516" spans="1:3" x14ac:dyDescent="0.35">
      <c r="A516" s="56" t="s">
        <v>23</v>
      </c>
      <c r="B516" s="6">
        <v>421711.32326138642</v>
      </c>
      <c r="C516" s="6">
        <v>518400</v>
      </c>
    </row>
    <row r="517" spans="1:3" x14ac:dyDescent="0.35">
      <c r="A517" s="56" t="s">
        <v>24</v>
      </c>
      <c r="B517" s="6">
        <v>1573224.6764924354</v>
      </c>
      <c r="C517" s="6">
        <v>2659303</v>
      </c>
    </row>
    <row r="518" spans="1:3" x14ac:dyDescent="0.35">
      <c r="A518" s="56" t="s">
        <v>28</v>
      </c>
      <c r="B518" s="6">
        <v>439689.12895283313</v>
      </c>
      <c r="C518" s="6">
        <v>338975</v>
      </c>
    </row>
    <row r="519" spans="1:3" x14ac:dyDescent="0.35">
      <c r="A519" s="56" t="s">
        <v>35</v>
      </c>
      <c r="B519" s="6">
        <v>267296.28806550935</v>
      </c>
      <c r="C519" s="6">
        <v>338535</v>
      </c>
    </row>
    <row r="520" spans="1:3" x14ac:dyDescent="0.35">
      <c r="A520" s="56" t="s">
        <v>36</v>
      </c>
      <c r="B520" s="6">
        <v>201071.66535857201</v>
      </c>
      <c r="C520" s="6">
        <v>516071</v>
      </c>
    </row>
    <row r="521" spans="1:3" x14ac:dyDescent="0.35">
      <c r="A521" s="56" t="s">
        <v>43</v>
      </c>
      <c r="B521" s="6">
        <v>881307.78652357985</v>
      </c>
      <c r="C521" s="6">
        <v>893571</v>
      </c>
    </row>
    <row r="522" spans="1:3" x14ac:dyDescent="0.35">
      <c r="A522" s="56" t="s">
        <v>46</v>
      </c>
      <c r="B522" s="6">
        <v>579898.54020708078</v>
      </c>
      <c r="C522" s="6">
        <v>175751</v>
      </c>
    </row>
    <row r="523" spans="1:3" x14ac:dyDescent="0.35">
      <c r="A523" s="56" t="s">
        <v>49</v>
      </c>
      <c r="B523" s="6">
        <v>710556.90122583555</v>
      </c>
      <c r="C523" s="6">
        <v>796100</v>
      </c>
    </row>
    <row r="524" spans="1:3" x14ac:dyDescent="0.35">
      <c r="A524" s="56" t="s">
        <v>50</v>
      </c>
      <c r="B524" s="6">
        <v>823919.35600456235</v>
      </c>
      <c r="C524" s="6">
        <v>957400</v>
      </c>
    </row>
    <row r="525" spans="1:3" x14ac:dyDescent="0.35">
      <c r="A525" s="56" t="s">
        <v>51</v>
      </c>
      <c r="B525" s="6">
        <v>539423.21497184236</v>
      </c>
      <c r="C525" s="6">
        <v>739757</v>
      </c>
    </row>
    <row r="526" spans="1:3" x14ac:dyDescent="0.35">
      <c r="A526" s="56" t="s">
        <v>52</v>
      </c>
      <c r="B526" s="6">
        <v>101939.94254651797</v>
      </c>
      <c r="C526" s="6">
        <v>91775</v>
      </c>
    </row>
    <row r="527" spans="1:3" x14ac:dyDescent="0.35">
      <c r="A527" s="56" t="s">
        <v>53</v>
      </c>
      <c r="B527" s="6">
        <v>903819.6661629827</v>
      </c>
      <c r="C527" s="6">
        <v>727970</v>
      </c>
    </row>
    <row r="528" spans="1:3" x14ac:dyDescent="0.35">
      <c r="A528" s="56" t="s">
        <v>54</v>
      </c>
      <c r="B528" s="6">
        <v>818618.43173337274</v>
      </c>
      <c r="C528" s="6">
        <v>836640</v>
      </c>
    </row>
    <row r="529" spans="1:3" x14ac:dyDescent="0.35">
      <c r="A529" s="56" t="s">
        <v>58</v>
      </c>
      <c r="B529" s="6">
        <v>846403.41174716118</v>
      </c>
      <c r="C529" s="6">
        <v>944696</v>
      </c>
    </row>
    <row r="530" spans="1:3" x14ac:dyDescent="0.35">
      <c r="A530" s="56" t="s">
        <v>63</v>
      </c>
      <c r="B530" s="6">
        <v>601580.52216187038</v>
      </c>
      <c r="C530" s="6">
        <v>592750</v>
      </c>
    </row>
    <row r="531" spans="1:3" x14ac:dyDescent="0.35">
      <c r="A531" s="54" t="s">
        <v>86</v>
      </c>
      <c r="B531" s="6">
        <v>11339578.77868871</v>
      </c>
      <c r="C531" s="6">
        <v>8810423</v>
      </c>
    </row>
    <row r="532" spans="1:3" x14ac:dyDescent="0.35">
      <c r="A532" s="55">
        <v>45992</v>
      </c>
      <c r="B532" s="6">
        <v>11339578.77868871</v>
      </c>
      <c r="C532" s="6">
        <v>8810423</v>
      </c>
    </row>
    <row r="533" spans="1:3" x14ac:dyDescent="0.35">
      <c r="A533" s="56" t="s">
        <v>18</v>
      </c>
      <c r="B533" s="6">
        <v>405279.21134191193</v>
      </c>
      <c r="C533" s="6">
        <v>333700</v>
      </c>
    </row>
    <row r="534" spans="1:3" x14ac:dyDescent="0.35">
      <c r="A534" s="56" t="s">
        <v>19</v>
      </c>
      <c r="B534" s="6">
        <v>412780.22277594253</v>
      </c>
      <c r="C534" s="6">
        <v>355100</v>
      </c>
    </row>
    <row r="535" spans="1:3" x14ac:dyDescent="0.35">
      <c r="A535" s="56" t="s">
        <v>20</v>
      </c>
      <c r="B535" s="6">
        <v>391468.57039838529</v>
      </c>
      <c r="C535" s="6">
        <v>324840</v>
      </c>
    </row>
    <row r="536" spans="1:3" x14ac:dyDescent="0.35">
      <c r="A536" s="56" t="s">
        <v>21</v>
      </c>
      <c r="B536" s="6">
        <v>390041.88383029844</v>
      </c>
      <c r="C536" s="6">
        <v>290450</v>
      </c>
    </row>
    <row r="537" spans="1:3" x14ac:dyDescent="0.35">
      <c r="A537" s="56" t="s">
        <v>22</v>
      </c>
      <c r="B537" s="6">
        <v>409654.25544284476</v>
      </c>
      <c r="C537" s="6">
        <v>365260</v>
      </c>
    </row>
    <row r="538" spans="1:3" x14ac:dyDescent="0.35">
      <c r="A538" s="56" t="s">
        <v>23</v>
      </c>
      <c r="B538" s="6">
        <v>421711.32326138642</v>
      </c>
      <c r="C538" s="6">
        <v>363100</v>
      </c>
    </row>
    <row r="539" spans="1:3" x14ac:dyDescent="0.35">
      <c r="A539" s="56" t="s">
        <v>24</v>
      </c>
      <c r="B539" s="6">
        <v>1583224.6764924354</v>
      </c>
      <c r="C539" s="6">
        <v>1364589</v>
      </c>
    </row>
    <row r="540" spans="1:3" x14ac:dyDescent="0.35">
      <c r="A540" s="56" t="s">
        <v>28</v>
      </c>
      <c r="B540" s="6">
        <v>439689.12895283313</v>
      </c>
      <c r="C540" s="6">
        <v>136510</v>
      </c>
    </row>
    <row r="541" spans="1:3" x14ac:dyDescent="0.35">
      <c r="A541" s="56" t="s">
        <v>35</v>
      </c>
      <c r="B541" s="6">
        <v>292496.28806550935</v>
      </c>
      <c r="C541" s="6">
        <v>254200</v>
      </c>
    </row>
    <row r="542" spans="1:3" x14ac:dyDescent="0.35">
      <c r="A542" s="56" t="s">
        <v>36</v>
      </c>
      <c r="B542" s="6">
        <v>201615.66535857201</v>
      </c>
      <c r="C542" s="6">
        <v>311565</v>
      </c>
    </row>
    <row r="543" spans="1:3" x14ac:dyDescent="0.35">
      <c r="A543" s="56" t="s">
        <v>43</v>
      </c>
      <c r="B543" s="6">
        <v>807754.1133275585</v>
      </c>
      <c r="C543" s="6">
        <v>571866</v>
      </c>
    </row>
    <row r="544" spans="1:3" x14ac:dyDescent="0.35">
      <c r="A544" s="56" t="s">
        <v>46</v>
      </c>
      <c r="B544" s="6">
        <v>569753.54020708078</v>
      </c>
      <c r="C544" s="6">
        <v>126600</v>
      </c>
    </row>
    <row r="545" spans="1:3" x14ac:dyDescent="0.35">
      <c r="A545" s="56" t="s">
        <v>49</v>
      </c>
      <c r="B545" s="6">
        <v>710556.90122583555</v>
      </c>
      <c r="C545" s="6">
        <v>512100</v>
      </c>
    </row>
    <row r="546" spans="1:3" x14ac:dyDescent="0.35">
      <c r="A546" s="56" t="s">
        <v>50</v>
      </c>
      <c r="B546" s="6">
        <v>803919.35600456235</v>
      </c>
      <c r="C546" s="6">
        <v>637950</v>
      </c>
    </row>
    <row r="547" spans="1:3" x14ac:dyDescent="0.35">
      <c r="A547" s="56" t="s">
        <v>51</v>
      </c>
      <c r="B547" s="6">
        <v>655683.21497184224</v>
      </c>
      <c r="C547" s="6">
        <v>527671</v>
      </c>
    </row>
    <row r="548" spans="1:3" x14ac:dyDescent="0.35">
      <c r="A548" s="56" t="s">
        <v>52</v>
      </c>
      <c r="B548" s="6">
        <v>101939.94254651797</v>
      </c>
      <c r="C548" s="6">
        <v>108055</v>
      </c>
    </row>
    <row r="549" spans="1:3" x14ac:dyDescent="0.35">
      <c r="A549" s="56" t="s">
        <v>53</v>
      </c>
      <c r="B549" s="6">
        <v>592898.11884278886</v>
      </c>
      <c r="C549" s="6">
        <v>568270</v>
      </c>
    </row>
    <row r="550" spans="1:3" x14ac:dyDescent="0.35">
      <c r="A550" s="56" t="s">
        <v>54</v>
      </c>
      <c r="B550" s="6">
        <v>680378.43173337274</v>
      </c>
      <c r="C550" s="6">
        <v>634680</v>
      </c>
    </row>
    <row r="551" spans="1:3" x14ac:dyDescent="0.35">
      <c r="A551" s="56" t="s">
        <v>58</v>
      </c>
      <c r="B551" s="6">
        <v>840403.41174716118</v>
      </c>
      <c r="C551" s="6">
        <v>645217</v>
      </c>
    </row>
    <row r="552" spans="1:3" x14ac:dyDescent="0.35">
      <c r="A552" s="56" t="s">
        <v>63</v>
      </c>
      <c r="B552" s="6">
        <v>628330.52216187038</v>
      </c>
      <c r="C552" s="6">
        <v>378700</v>
      </c>
    </row>
    <row r="553" spans="1:3" x14ac:dyDescent="0.35">
      <c r="A553" s="52" t="s">
        <v>88</v>
      </c>
      <c r="B553" s="6"/>
      <c r="C553" s="6">
        <v>80356816</v>
      </c>
    </row>
    <row r="554" spans="1:3" x14ac:dyDescent="0.35">
      <c r="A554" s="53" t="s">
        <v>71</v>
      </c>
      <c r="B554" s="6"/>
      <c r="C554" s="6">
        <v>40070911</v>
      </c>
    </row>
    <row r="555" spans="1:3" x14ac:dyDescent="0.35">
      <c r="A555" s="54" t="s">
        <v>72</v>
      </c>
      <c r="B555" s="6"/>
      <c r="C555" s="6">
        <v>13195915</v>
      </c>
    </row>
    <row r="556" spans="1:3" x14ac:dyDescent="0.35">
      <c r="A556" s="55">
        <v>46023</v>
      </c>
      <c r="B556" s="6"/>
      <c r="C556" s="6">
        <v>13195915</v>
      </c>
    </row>
    <row r="557" spans="1:3" x14ac:dyDescent="0.35">
      <c r="A557" s="56" t="s">
        <v>18</v>
      </c>
      <c r="B557" s="6"/>
      <c r="C557" s="6">
        <v>347000</v>
      </c>
    </row>
    <row r="558" spans="1:3" x14ac:dyDescent="0.35">
      <c r="A558" s="56" t="s">
        <v>19</v>
      </c>
      <c r="B558" s="6"/>
      <c r="C558" s="6">
        <v>501100</v>
      </c>
    </row>
    <row r="559" spans="1:3" x14ac:dyDescent="0.35">
      <c r="A559" s="56" t="s">
        <v>20</v>
      </c>
      <c r="B559" s="6"/>
      <c r="C559" s="6">
        <v>414540</v>
      </c>
    </row>
    <row r="560" spans="1:3" x14ac:dyDescent="0.35">
      <c r="A560" s="56" t="s">
        <v>21</v>
      </c>
      <c r="B560" s="6"/>
      <c r="C560" s="6">
        <v>404620</v>
      </c>
    </row>
    <row r="561" spans="1:3" x14ac:dyDescent="0.35">
      <c r="A561" s="56" t="s">
        <v>22</v>
      </c>
      <c r="B561" s="6"/>
      <c r="C561" s="6">
        <v>443520</v>
      </c>
    </row>
    <row r="562" spans="1:3" x14ac:dyDescent="0.35">
      <c r="A562" s="56" t="s">
        <v>23</v>
      </c>
      <c r="B562" s="6"/>
      <c r="C562" s="6">
        <v>430380</v>
      </c>
    </row>
    <row r="563" spans="1:3" x14ac:dyDescent="0.35">
      <c r="A563" s="56" t="s">
        <v>24</v>
      </c>
      <c r="B563" s="6"/>
      <c r="C563" s="6">
        <v>2340396</v>
      </c>
    </row>
    <row r="564" spans="1:3" x14ac:dyDescent="0.35">
      <c r="A564" s="56" t="s">
        <v>28</v>
      </c>
      <c r="B564" s="6"/>
      <c r="C564" s="6">
        <v>454705</v>
      </c>
    </row>
    <row r="565" spans="1:3" x14ac:dyDescent="0.35">
      <c r="A565" s="56" t="s">
        <v>35</v>
      </c>
      <c r="B565" s="6"/>
      <c r="C565" s="6">
        <v>374320</v>
      </c>
    </row>
    <row r="566" spans="1:3" x14ac:dyDescent="0.35">
      <c r="A566" s="56" t="s">
        <v>36</v>
      </c>
      <c r="B566" s="6"/>
      <c r="C566" s="6">
        <v>431250</v>
      </c>
    </row>
    <row r="567" spans="1:3" x14ac:dyDescent="0.35">
      <c r="A567" s="56" t="s">
        <v>43</v>
      </c>
      <c r="B567" s="6"/>
      <c r="C567" s="6">
        <v>873400</v>
      </c>
    </row>
    <row r="568" spans="1:3" x14ac:dyDescent="0.35">
      <c r="A568" s="56" t="s">
        <v>46</v>
      </c>
      <c r="B568" s="6"/>
      <c r="C568" s="6">
        <v>398760</v>
      </c>
    </row>
    <row r="569" spans="1:3" x14ac:dyDescent="0.35">
      <c r="A569" s="56" t="s">
        <v>49</v>
      </c>
      <c r="B569" s="6"/>
      <c r="C569" s="6">
        <v>815800</v>
      </c>
    </row>
    <row r="570" spans="1:3" x14ac:dyDescent="0.35">
      <c r="A570" s="56" t="s">
        <v>50</v>
      </c>
      <c r="B570" s="6"/>
      <c r="C570" s="6">
        <v>922400</v>
      </c>
    </row>
    <row r="571" spans="1:3" x14ac:dyDescent="0.35">
      <c r="A571" s="56" t="s">
        <v>51</v>
      </c>
      <c r="B571" s="6"/>
      <c r="C571" s="6">
        <v>799600</v>
      </c>
    </row>
    <row r="572" spans="1:3" x14ac:dyDescent="0.35">
      <c r="A572" s="56" t="s">
        <v>52</v>
      </c>
      <c r="B572" s="6"/>
      <c r="C572" s="6">
        <v>86825</v>
      </c>
    </row>
    <row r="573" spans="1:3" x14ac:dyDescent="0.35">
      <c r="A573" s="56" t="s">
        <v>53</v>
      </c>
      <c r="B573" s="6"/>
      <c r="C573" s="6">
        <v>794520</v>
      </c>
    </row>
    <row r="574" spans="1:3" x14ac:dyDescent="0.35">
      <c r="A574" s="56" t="s">
        <v>54</v>
      </c>
      <c r="B574" s="6"/>
      <c r="C574" s="6">
        <v>894240</v>
      </c>
    </row>
    <row r="575" spans="1:3" x14ac:dyDescent="0.35">
      <c r="A575" s="56" t="s">
        <v>58</v>
      </c>
      <c r="B575" s="6"/>
      <c r="C575" s="6">
        <v>895930</v>
      </c>
    </row>
    <row r="576" spans="1:3" x14ac:dyDescent="0.35">
      <c r="A576" s="56" t="s">
        <v>63</v>
      </c>
      <c r="B576" s="6"/>
      <c r="C576" s="6">
        <v>572609</v>
      </c>
    </row>
    <row r="577" spans="1:3" x14ac:dyDescent="0.35">
      <c r="A577" s="54" t="s">
        <v>73</v>
      </c>
      <c r="B577" s="6"/>
      <c r="C577" s="6">
        <v>12954140</v>
      </c>
    </row>
    <row r="578" spans="1:3" x14ac:dyDescent="0.35">
      <c r="A578" s="55">
        <v>46054</v>
      </c>
      <c r="B578" s="6"/>
      <c r="C578" s="6">
        <v>12954140</v>
      </c>
    </row>
    <row r="579" spans="1:3" x14ac:dyDescent="0.35">
      <c r="A579" s="56" t="s">
        <v>18</v>
      </c>
      <c r="B579" s="6"/>
      <c r="C579" s="6">
        <v>391600</v>
      </c>
    </row>
    <row r="580" spans="1:3" x14ac:dyDescent="0.35">
      <c r="A580" s="56" t="s">
        <v>19</v>
      </c>
      <c r="B580" s="6"/>
      <c r="C580" s="6">
        <v>464400</v>
      </c>
    </row>
    <row r="581" spans="1:3" x14ac:dyDescent="0.35">
      <c r="A581" s="56" t="s">
        <v>20</v>
      </c>
      <c r="B581" s="6"/>
      <c r="C581" s="6">
        <v>403940</v>
      </c>
    </row>
    <row r="582" spans="1:3" x14ac:dyDescent="0.35">
      <c r="A582" s="56" t="s">
        <v>21</v>
      </c>
      <c r="B582" s="6"/>
      <c r="C582" s="6">
        <v>384800</v>
      </c>
    </row>
    <row r="583" spans="1:3" x14ac:dyDescent="0.35">
      <c r="A583" s="56" t="s">
        <v>22</v>
      </c>
      <c r="B583" s="6"/>
      <c r="C583" s="6">
        <v>427380</v>
      </c>
    </row>
    <row r="584" spans="1:3" x14ac:dyDescent="0.35">
      <c r="A584" s="56" t="s">
        <v>23</v>
      </c>
      <c r="B584" s="6"/>
      <c r="C584" s="6">
        <v>453380</v>
      </c>
    </row>
    <row r="585" spans="1:3" x14ac:dyDescent="0.35">
      <c r="A585" s="56" t="s">
        <v>24</v>
      </c>
      <c r="B585" s="6"/>
      <c r="C585" s="6">
        <v>2491905</v>
      </c>
    </row>
    <row r="586" spans="1:3" x14ac:dyDescent="0.35">
      <c r="A586" s="56" t="s">
        <v>28</v>
      </c>
      <c r="B586" s="6"/>
      <c r="C586" s="6">
        <v>481490</v>
      </c>
    </row>
    <row r="587" spans="1:3" x14ac:dyDescent="0.35">
      <c r="A587" s="56" t="s">
        <v>35</v>
      </c>
      <c r="B587" s="6"/>
      <c r="C587" s="6">
        <v>338340</v>
      </c>
    </row>
    <row r="588" spans="1:3" x14ac:dyDescent="0.35">
      <c r="A588" s="56" t="s">
        <v>36</v>
      </c>
      <c r="B588" s="6"/>
      <c r="C588" s="6">
        <v>450180</v>
      </c>
    </row>
    <row r="589" spans="1:3" x14ac:dyDescent="0.35">
      <c r="A589" s="56" t="s">
        <v>43</v>
      </c>
      <c r="B589" s="6"/>
      <c r="C589" s="6">
        <v>872750</v>
      </c>
    </row>
    <row r="590" spans="1:3" x14ac:dyDescent="0.35">
      <c r="A590" s="56" t="s">
        <v>46</v>
      </c>
      <c r="B590" s="6"/>
      <c r="C590" s="6">
        <v>126080</v>
      </c>
    </row>
    <row r="591" spans="1:3" x14ac:dyDescent="0.35">
      <c r="A591" s="56" t="s">
        <v>49</v>
      </c>
      <c r="B591" s="6"/>
      <c r="C591" s="6">
        <v>691450</v>
      </c>
    </row>
    <row r="592" spans="1:3" x14ac:dyDescent="0.35">
      <c r="A592" s="56" t="s">
        <v>50</v>
      </c>
      <c r="B592" s="6"/>
      <c r="C592" s="6">
        <v>988240</v>
      </c>
    </row>
    <row r="593" spans="1:3" x14ac:dyDescent="0.35">
      <c r="A593" s="56" t="s">
        <v>51</v>
      </c>
      <c r="B593" s="6"/>
      <c r="C593" s="6">
        <v>797705</v>
      </c>
    </row>
    <row r="594" spans="1:3" x14ac:dyDescent="0.35">
      <c r="A594" s="56" t="s">
        <v>52</v>
      </c>
      <c r="B594" s="6"/>
      <c r="C594" s="6">
        <v>109453</v>
      </c>
    </row>
    <row r="595" spans="1:3" x14ac:dyDescent="0.35">
      <c r="A595" s="56" t="s">
        <v>53</v>
      </c>
      <c r="B595" s="6"/>
      <c r="C595" s="6">
        <v>714610</v>
      </c>
    </row>
    <row r="596" spans="1:3" x14ac:dyDescent="0.35">
      <c r="A596" s="56" t="s">
        <v>54</v>
      </c>
      <c r="B596" s="6"/>
      <c r="C596" s="6">
        <v>792600</v>
      </c>
    </row>
    <row r="597" spans="1:3" x14ac:dyDescent="0.35">
      <c r="A597" s="56" t="s">
        <v>58</v>
      </c>
      <c r="B597" s="6"/>
      <c r="C597" s="6">
        <v>853887</v>
      </c>
    </row>
    <row r="598" spans="1:3" x14ac:dyDescent="0.35">
      <c r="A598" s="56" t="s">
        <v>63</v>
      </c>
      <c r="B598" s="6"/>
      <c r="C598" s="6">
        <v>719950</v>
      </c>
    </row>
    <row r="599" spans="1:3" x14ac:dyDescent="0.35">
      <c r="A599" s="54" t="s">
        <v>74</v>
      </c>
      <c r="B599" s="6"/>
      <c r="C599" s="6">
        <v>13920856</v>
      </c>
    </row>
    <row r="600" spans="1:3" x14ac:dyDescent="0.35">
      <c r="A600" s="55">
        <v>46082</v>
      </c>
      <c r="B600" s="6"/>
      <c r="C600" s="6">
        <v>13920856</v>
      </c>
    </row>
    <row r="601" spans="1:3" x14ac:dyDescent="0.35">
      <c r="A601" s="56" t="s">
        <v>18</v>
      </c>
      <c r="B601" s="6"/>
      <c r="C601" s="6">
        <v>434810</v>
      </c>
    </row>
    <row r="602" spans="1:3" x14ac:dyDescent="0.35">
      <c r="A602" s="56" t="s">
        <v>19</v>
      </c>
      <c r="B602" s="6"/>
      <c r="C602" s="6">
        <v>501000</v>
      </c>
    </row>
    <row r="603" spans="1:3" x14ac:dyDescent="0.35">
      <c r="A603" s="56" t="s">
        <v>20</v>
      </c>
      <c r="B603" s="6"/>
      <c r="C603" s="6">
        <v>449740</v>
      </c>
    </row>
    <row r="604" spans="1:3" x14ac:dyDescent="0.35">
      <c r="A604" s="56" t="s">
        <v>21</v>
      </c>
      <c r="B604" s="6"/>
      <c r="C604" s="6">
        <v>407655</v>
      </c>
    </row>
    <row r="605" spans="1:3" x14ac:dyDescent="0.35">
      <c r="A605" s="56" t="s">
        <v>22</v>
      </c>
      <c r="B605" s="6"/>
      <c r="C605" s="6">
        <v>471230</v>
      </c>
    </row>
    <row r="606" spans="1:3" x14ac:dyDescent="0.35">
      <c r="A606" s="56" t="s">
        <v>23</v>
      </c>
      <c r="B606" s="6"/>
      <c r="C606" s="6">
        <v>503900</v>
      </c>
    </row>
    <row r="607" spans="1:3" x14ac:dyDescent="0.35">
      <c r="A607" s="56" t="s">
        <v>24</v>
      </c>
      <c r="B607" s="6"/>
      <c r="C607" s="6">
        <v>2365573</v>
      </c>
    </row>
    <row r="608" spans="1:3" x14ac:dyDescent="0.35">
      <c r="A608" s="56" t="s">
        <v>28</v>
      </c>
      <c r="B608" s="6"/>
      <c r="C608" s="6">
        <v>374460</v>
      </c>
    </row>
    <row r="609" spans="1:3" x14ac:dyDescent="0.35">
      <c r="A609" s="56" t="s">
        <v>35</v>
      </c>
      <c r="B609" s="6"/>
      <c r="C609" s="6">
        <v>362530</v>
      </c>
    </row>
    <row r="610" spans="1:3" x14ac:dyDescent="0.35">
      <c r="A610" s="56" t="s">
        <v>36</v>
      </c>
      <c r="B610" s="6"/>
      <c r="C610" s="6">
        <v>510255</v>
      </c>
    </row>
    <row r="611" spans="1:3" x14ac:dyDescent="0.35">
      <c r="A611" s="56" t="s">
        <v>43</v>
      </c>
      <c r="B611" s="6"/>
      <c r="C611" s="6">
        <v>943690</v>
      </c>
    </row>
    <row r="612" spans="1:3" x14ac:dyDescent="0.35">
      <c r="A612" s="56" t="s">
        <v>46</v>
      </c>
      <c r="B612" s="6"/>
      <c r="C612" s="6">
        <v>276530</v>
      </c>
    </row>
    <row r="613" spans="1:3" x14ac:dyDescent="0.35">
      <c r="A613" s="56" t="s">
        <v>49</v>
      </c>
      <c r="B613" s="6"/>
      <c r="C613" s="6">
        <v>857330</v>
      </c>
    </row>
    <row r="614" spans="1:3" x14ac:dyDescent="0.35">
      <c r="A614" s="56" t="s">
        <v>50</v>
      </c>
      <c r="B614" s="6"/>
      <c r="C614" s="6">
        <v>1020161</v>
      </c>
    </row>
    <row r="615" spans="1:3" x14ac:dyDescent="0.35">
      <c r="A615" s="56" t="s">
        <v>51</v>
      </c>
      <c r="B615" s="6"/>
      <c r="C615" s="6">
        <v>845720</v>
      </c>
    </row>
    <row r="616" spans="1:3" x14ac:dyDescent="0.35">
      <c r="A616" s="56" t="s">
        <v>52</v>
      </c>
      <c r="B616" s="6"/>
      <c r="C616" s="6">
        <v>179630</v>
      </c>
    </row>
    <row r="617" spans="1:3" x14ac:dyDescent="0.35">
      <c r="A617" s="56" t="s">
        <v>53</v>
      </c>
      <c r="B617" s="6"/>
      <c r="C617" s="6">
        <v>903999</v>
      </c>
    </row>
    <row r="618" spans="1:3" x14ac:dyDescent="0.35">
      <c r="A618" s="56" t="s">
        <v>54</v>
      </c>
      <c r="B618" s="6"/>
      <c r="C618" s="6">
        <v>883320</v>
      </c>
    </row>
    <row r="619" spans="1:3" x14ac:dyDescent="0.35">
      <c r="A619" s="56" t="s">
        <v>58</v>
      </c>
      <c r="B619" s="6"/>
      <c r="C619" s="6">
        <v>949970</v>
      </c>
    </row>
    <row r="620" spans="1:3" x14ac:dyDescent="0.35">
      <c r="A620" s="56" t="s">
        <v>63</v>
      </c>
      <c r="B620" s="6"/>
      <c r="C620" s="6">
        <v>679353</v>
      </c>
    </row>
    <row r="621" spans="1:3" x14ac:dyDescent="0.35">
      <c r="A621" s="53" t="s">
        <v>75</v>
      </c>
      <c r="B621" s="6"/>
      <c r="C621" s="6">
        <v>40285905</v>
      </c>
    </row>
    <row r="622" spans="1:3" x14ac:dyDescent="0.35">
      <c r="A622" s="54" t="s">
        <v>76</v>
      </c>
      <c r="B622" s="6"/>
      <c r="C622" s="6">
        <v>13642159</v>
      </c>
    </row>
    <row r="623" spans="1:3" x14ac:dyDescent="0.35">
      <c r="A623" s="55">
        <v>46113</v>
      </c>
      <c r="B623" s="6"/>
      <c r="C623" s="6">
        <v>13642159</v>
      </c>
    </row>
    <row r="624" spans="1:3" x14ac:dyDescent="0.35">
      <c r="A624" s="56" t="s">
        <v>18</v>
      </c>
      <c r="B624" s="6"/>
      <c r="C624" s="6">
        <v>401800</v>
      </c>
    </row>
    <row r="625" spans="1:3" x14ac:dyDescent="0.35">
      <c r="A625" s="56" t="s">
        <v>19</v>
      </c>
      <c r="B625" s="6"/>
      <c r="C625" s="6">
        <v>472500</v>
      </c>
    </row>
    <row r="626" spans="1:3" x14ac:dyDescent="0.35">
      <c r="A626" s="56" t="s">
        <v>20</v>
      </c>
      <c r="B626" s="6"/>
      <c r="C626" s="6">
        <v>441180</v>
      </c>
    </row>
    <row r="627" spans="1:3" x14ac:dyDescent="0.35">
      <c r="A627" s="56" t="s">
        <v>21</v>
      </c>
      <c r="B627" s="6"/>
      <c r="C627" s="6">
        <v>387798</v>
      </c>
    </row>
    <row r="628" spans="1:3" x14ac:dyDescent="0.35">
      <c r="A628" s="56" t="s">
        <v>22</v>
      </c>
      <c r="B628" s="6"/>
      <c r="C628" s="6">
        <v>409200</v>
      </c>
    </row>
    <row r="629" spans="1:3" x14ac:dyDescent="0.35">
      <c r="A629" s="56" t="s">
        <v>23</v>
      </c>
      <c r="B629" s="6"/>
      <c r="C629" s="6">
        <v>465300</v>
      </c>
    </row>
    <row r="630" spans="1:3" x14ac:dyDescent="0.35">
      <c r="A630" s="56" t="s">
        <v>24</v>
      </c>
      <c r="B630" s="6"/>
      <c r="C630" s="6">
        <v>2771375</v>
      </c>
    </row>
    <row r="631" spans="1:3" x14ac:dyDescent="0.35">
      <c r="A631" s="56" t="s">
        <v>28</v>
      </c>
      <c r="B631" s="6"/>
      <c r="C631" s="6">
        <v>533850</v>
      </c>
    </row>
    <row r="632" spans="1:3" x14ac:dyDescent="0.35">
      <c r="A632" s="56" t="s">
        <v>35</v>
      </c>
      <c r="B632" s="6"/>
      <c r="C632" s="6">
        <v>216720</v>
      </c>
    </row>
    <row r="633" spans="1:3" x14ac:dyDescent="0.35">
      <c r="A633" s="56" t="s">
        <v>36</v>
      </c>
      <c r="B633" s="6"/>
      <c r="C633" s="6">
        <v>476515</v>
      </c>
    </row>
    <row r="634" spans="1:3" x14ac:dyDescent="0.35">
      <c r="A634" s="56" t="s">
        <v>43</v>
      </c>
      <c r="B634" s="6"/>
      <c r="C634" s="6">
        <v>907050</v>
      </c>
    </row>
    <row r="635" spans="1:3" x14ac:dyDescent="0.35">
      <c r="A635" s="56" t="s">
        <v>46</v>
      </c>
      <c r="B635" s="6"/>
      <c r="C635" s="6">
        <v>527880</v>
      </c>
    </row>
    <row r="636" spans="1:3" x14ac:dyDescent="0.35">
      <c r="A636" s="56" t="s">
        <v>49</v>
      </c>
      <c r="B636" s="6"/>
      <c r="C636" s="6">
        <v>802652</v>
      </c>
    </row>
    <row r="637" spans="1:3" x14ac:dyDescent="0.35">
      <c r="A637" s="56" t="s">
        <v>50</v>
      </c>
      <c r="B637" s="6"/>
      <c r="C637" s="6">
        <v>983700</v>
      </c>
    </row>
    <row r="638" spans="1:3" x14ac:dyDescent="0.35">
      <c r="A638" s="56" t="s">
        <v>51</v>
      </c>
      <c r="B638" s="6"/>
      <c r="C638" s="6">
        <v>870850</v>
      </c>
    </row>
    <row r="639" spans="1:3" x14ac:dyDescent="0.35">
      <c r="A639" s="56" t="s">
        <v>52</v>
      </c>
      <c r="B639" s="6"/>
      <c r="C639" s="6">
        <v>95503</v>
      </c>
    </row>
    <row r="640" spans="1:3" x14ac:dyDescent="0.35">
      <c r="A640" s="56" t="s">
        <v>53</v>
      </c>
      <c r="B640" s="6"/>
      <c r="C640" s="6">
        <v>766320</v>
      </c>
    </row>
    <row r="641" spans="1:3" x14ac:dyDescent="0.35">
      <c r="A641" s="56" t="s">
        <v>54</v>
      </c>
      <c r="B641" s="6"/>
      <c r="C641" s="6">
        <v>868200</v>
      </c>
    </row>
    <row r="642" spans="1:3" x14ac:dyDescent="0.35">
      <c r="A642" s="56" t="s">
        <v>58</v>
      </c>
      <c r="B642" s="6"/>
      <c r="C642" s="6">
        <v>792766</v>
      </c>
    </row>
    <row r="643" spans="1:3" x14ac:dyDescent="0.35">
      <c r="A643" s="56" t="s">
        <v>63</v>
      </c>
      <c r="B643" s="6"/>
      <c r="C643" s="6">
        <v>451000</v>
      </c>
    </row>
    <row r="644" spans="1:3" x14ac:dyDescent="0.35">
      <c r="A644" s="54" t="s">
        <v>77</v>
      </c>
      <c r="B644" s="6"/>
      <c r="C644" s="6">
        <v>13648661</v>
      </c>
    </row>
    <row r="645" spans="1:3" x14ac:dyDescent="0.35">
      <c r="A645" s="55">
        <v>46143</v>
      </c>
      <c r="B645" s="6"/>
      <c r="C645" s="6">
        <v>13648661</v>
      </c>
    </row>
    <row r="646" spans="1:3" x14ac:dyDescent="0.35">
      <c r="A646" s="56" t="s">
        <v>18</v>
      </c>
      <c r="B646" s="6"/>
      <c r="C646" s="6">
        <v>264600</v>
      </c>
    </row>
    <row r="647" spans="1:3" x14ac:dyDescent="0.35">
      <c r="A647" s="56" t="s">
        <v>19</v>
      </c>
      <c r="B647" s="6"/>
      <c r="C647" s="6">
        <v>448500</v>
      </c>
    </row>
    <row r="648" spans="1:3" x14ac:dyDescent="0.35">
      <c r="A648" s="56" t="s">
        <v>20</v>
      </c>
      <c r="B648" s="6"/>
      <c r="C648" s="6">
        <v>447250</v>
      </c>
    </row>
    <row r="649" spans="1:3" x14ac:dyDescent="0.35">
      <c r="A649" s="56" t="s">
        <v>21</v>
      </c>
      <c r="B649" s="6"/>
      <c r="C649" s="6">
        <v>390905</v>
      </c>
    </row>
    <row r="650" spans="1:3" x14ac:dyDescent="0.35">
      <c r="A650" s="56" t="s">
        <v>22</v>
      </c>
      <c r="B650" s="6"/>
      <c r="C650" s="6">
        <v>441280</v>
      </c>
    </row>
    <row r="651" spans="1:3" x14ac:dyDescent="0.35">
      <c r="A651" s="56" t="s">
        <v>23</v>
      </c>
      <c r="B651" s="6"/>
      <c r="C651" s="6">
        <v>452760</v>
      </c>
    </row>
    <row r="652" spans="1:3" x14ac:dyDescent="0.35">
      <c r="A652" s="56" t="s">
        <v>24</v>
      </c>
      <c r="B652" s="6"/>
      <c r="C652" s="6">
        <v>2739885</v>
      </c>
    </row>
    <row r="653" spans="1:3" x14ac:dyDescent="0.35">
      <c r="A653" s="56" t="s">
        <v>28</v>
      </c>
      <c r="B653" s="6"/>
      <c r="C653" s="6">
        <v>593935</v>
      </c>
    </row>
    <row r="654" spans="1:3" x14ac:dyDescent="0.35">
      <c r="A654" s="56" t="s">
        <v>35</v>
      </c>
      <c r="B654" s="6"/>
      <c r="C654" s="6">
        <v>344790</v>
      </c>
    </row>
    <row r="655" spans="1:3" x14ac:dyDescent="0.35">
      <c r="A655" s="56" t="s">
        <v>36</v>
      </c>
      <c r="B655" s="6"/>
      <c r="C655" s="6">
        <v>577786</v>
      </c>
    </row>
    <row r="656" spans="1:3" x14ac:dyDescent="0.35">
      <c r="A656" s="56" t="s">
        <v>43</v>
      </c>
      <c r="B656" s="6"/>
      <c r="C656" s="6">
        <v>986580</v>
      </c>
    </row>
    <row r="657" spans="1:3" x14ac:dyDescent="0.35">
      <c r="A657" s="56" t="s">
        <v>46</v>
      </c>
      <c r="B657" s="6"/>
      <c r="C657" s="6">
        <v>554235</v>
      </c>
    </row>
    <row r="658" spans="1:3" x14ac:dyDescent="0.35">
      <c r="A658" s="56" t="s">
        <v>49</v>
      </c>
      <c r="B658" s="6"/>
      <c r="C658" s="6">
        <v>438230</v>
      </c>
    </row>
    <row r="659" spans="1:3" x14ac:dyDescent="0.35">
      <c r="A659" s="56" t="s">
        <v>50</v>
      </c>
      <c r="B659" s="6"/>
      <c r="C659" s="6">
        <v>934330</v>
      </c>
    </row>
    <row r="660" spans="1:3" x14ac:dyDescent="0.35">
      <c r="A660" s="56" t="s">
        <v>51</v>
      </c>
      <c r="B660" s="6"/>
      <c r="C660" s="6">
        <v>817675</v>
      </c>
    </row>
    <row r="661" spans="1:3" x14ac:dyDescent="0.35">
      <c r="A661" s="56" t="s">
        <v>52</v>
      </c>
      <c r="B661" s="6"/>
      <c r="C661" s="6">
        <v>23100</v>
      </c>
    </row>
    <row r="662" spans="1:3" x14ac:dyDescent="0.35">
      <c r="A662" s="56" t="s">
        <v>53</v>
      </c>
      <c r="B662" s="6"/>
      <c r="C662" s="6">
        <v>819220</v>
      </c>
    </row>
    <row r="663" spans="1:3" x14ac:dyDescent="0.35">
      <c r="A663" s="56" t="s">
        <v>54</v>
      </c>
      <c r="B663" s="6"/>
      <c r="C663" s="6">
        <v>964800</v>
      </c>
    </row>
    <row r="664" spans="1:3" x14ac:dyDescent="0.35">
      <c r="A664" s="56" t="s">
        <v>58</v>
      </c>
      <c r="B664" s="6"/>
      <c r="C664" s="6">
        <v>879550</v>
      </c>
    </row>
    <row r="665" spans="1:3" x14ac:dyDescent="0.35">
      <c r="A665" s="56" t="s">
        <v>63</v>
      </c>
      <c r="B665" s="6"/>
      <c r="C665" s="6">
        <v>529250</v>
      </c>
    </row>
    <row r="666" spans="1:3" x14ac:dyDescent="0.35">
      <c r="A666" s="54" t="s">
        <v>78</v>
      </c>
      <c r="B666" s="6"/>
      <c r="C666" s="6">
        <v>12995085</v>
      </c>
    </row>
    <row r="667" spans="1:3" x14ac:dyDescent="0.35">
      <c r="A667" s="55">
        <v>46174</v>
      </c>
      <c r="B667" s="6"/>
      <c r="C667" s="6">
        <v>12995085</v>
      </c>
    </row>
    <row r="668" spans="1:3" x14ac:dyDescent="0.35">
      <c r="A668" s="56" t="s">
        <v>18</v>
      </c>
      <c r="B668" s="6"/>
      <c r="C668" s="6">
        <v>278300</v>
      </c>
    </row>
    <row r="669" spans="1:3" x14ac:dyDescent="0.35">
      <c r="A669" s="56" t="s">
        <v>19</v>
      </c>
      <c r="B669" s="6"/>
      <c r="C669" s="6">
        <v>430400</v>
      </c>
    </row>
    <row r="670" spans="1:3" x14ac:dyDescent="0.35">
      <c r="A670" s="56" t="s">
        <v>20</v>
      </c>
      <c r="B670" s="6"/>
      <c r="C670" s="6">
        <v>241230</v>
      </c>
    </row>
    <row r="671" spans="1:3" x14ac:dyDescent="0.35">
      <c r="A671" s="56" t="s">
        <v>21</v>
      </c>
      <c r="B671" s="6"/>
      <c r="C671" s="6">
        <v>381331</v>
      </c>
    </row>
    <row r="672" spans="1:3" x14ac:dyDescent="0.35">
      <c r="A672" s="56" t="s">
        <v>22</v>
      </c>
      <c r="B672" s="6"/>
      <c r="C672" s="6">
        <v>412080</v>
      </c>
    </row>
    <row r="673" spans="1:3" x14ac:dyDescent="0.35">
      <c r="A673" s="56" t="s">
        <v>23</v>
      </c>
      <c r="B673" s="6"/>
      <c r="C673" s="6">
        <v>416100</v>
      </c>
    </row>
    <row r="674" spans="1:3" x14ac:dyDescent="0.35">
      <c r="A674" s="56" t="s">
        <v>24</v>
      </c>
      <c r="B674" s="6"/>
      <c r="C674" s="6">
        <v>1899119</v>
      </c>
    </row>
    <row r="675" spans="1:3" x14ac:dyDescent="0.35">
      <c r="A675" s="56" t="s">
        <v>28</v>
      </c>
      <c r="B675" s="6"/>
      <c r="C675" s="6">
        <v>612028</v>
      </c>
    </row>
    <row r="676" spans="1:3" x14ac:dyDescent="0.35">
      <c r="A676" s="56" t="s">
        <v>35</v>
      </c>
      <c r="B676" s="6"/>
      <c r="C676" s="6">
        <v>289410</v>
      </c>
    </row>
    <row r="677" spans="1:3" x14ac:dyDescent="0.35">
      <c r="A677" s="56" t="s">
        <v>36</v>
      </c>
      <c r="B677" s="6"/>
      <c r="C677" s="6">
        <v>626951</v>
      </c>
    </row>
    <row r="678" spans="1:3" x14ac:dyDescent="0.35">
      <c r="A678" s="56" t="s">
        <v>43</v>
      </c>
      <c r="B678" s="6"/>
      <c r="C678" s="6">
        <v>953900</v>
      </c>
    </row>
    <row r="679" spans="1:3" x14ac:dyDescent="0.35">
      <c r="A679" s="56" t="s">
        <v>46</v>
      </c>
      <c r="B679" s="6"/>
      <c r="C679" s="6">
        <v>637300</v>
      </c>
    </row>
    <row r="680" spans="1:3" x14ac:dyDescent="0.35">
      <c r="A680" s="56" t="s">
        <v>49</v>
      </c>
      <c r="B680" s="6"/>
      <c r="C680" s="6">
        <v>474760</v>
      </c>
    </row>
    <row r="681" spans="1:3" x14ac:dyDescent="0.35">
      <c r="A681" s="56" t="s">
        <v>50</v>
      </c>
      <c r="B681" s="6"/>
      <c r="C681" s="6">
        <v>916200</v>
      </c>
    </row>
    <row r="682" spans="1:3" x14ac:dyDescent="0.35">
      <c r="A682" s="56" t="s">
        <v>51</v>
      </c>
      <c r="B682" s="6"/>
      <c r="C682" s="6">
        <v>798000</v>
      </c>
    </row>
    <row r="683" spans="1:3" x14ac:dyDescent="0.35">
      <c r="A683" s="56" t="s">
        <v>52</v>
      </c>
      <c r="B683" s="6"/>
      <c r="C683" s="6">
        <v>159585</v>
      </c>
    </row>
    <row r="684" spans="1:3" x14ac:dyDescent="0.35">
      <c r="A684" s="56" t="s">
        <v>53</v>
      </c>
      <c r="B684" s="6"/>
      <c r="C684" s="6">
        <v>825510</v>
      </c>
    </row>
    <row r="685" spans="1:3" x14ac:dyDescent="0.35">
      <c r="A685" s="56" t="s">
        <v>54</v>
      </c>
      <c r="B685" s="6"/>
      <c r="C685" s="6">
        <v>894720</v>
      </c>
    </row>
    <row r="686" spans="1:3" x14ac:dyDescent="0.35">
      <c r="A686" s="56" t="s">
        <v>58</v>
      </c>
      <c r="B686" s="6"/>
      <c r="C686" s="6">
        <v>1005610</v>
      </c>
    </row>
    <row r="687" spans="1:3" x14ac:dyDescent="0.35">
      <c r="A687" s="56" t="s">
        <v>63</v>
      </c>
      <c r="B687" s="6"/>
      <c r="C687" s="6">
        <v>742551</v>
      </c>
    </row>
    <row r="688" spans="1:3" x14ac:dyDescent="0.35">
      <c r="A688" s="53" t="s">
        <v>79</v>
      </c>
      <c r="B688" s="6"/>
      <c r="C688" s="6"/>
    </row>
    <row r="689" spans="1:3" x14ac:dyDescent="0.35">
      <c r="A689" s="54" t="s">
        <v>80</v>
      </c>
      <c r="B689" s="6"/>
      <c r="C689" s="6"/>
    </row>
    <row r="690" spans="1:3" x14ac:dyDescent="0.35">
      <c r="A690" s="55">
        <v>46204</v>
      </c>
      <c r="B690" s="6"/>
      <c r="C690" s="6"/>
    </row>
    <row r="691" spans="1:3" x14ac:dyDescent="0.35">
      <c r="A691" s="56" t="s">
        <v>18</v>
      </c>
      <c r="B691" s="6"/>
      <c r="C691" s="6"/>
    </row>
    <row r="692" spans="1:3" x14ac:dyDescent="0.35">
      <c r="A692" s="56" t="s">
        <v>19</v>
      </c>
      <c r="B692" s="6"/>
      <c r="C692" s="6"/>
    </row>
    <row r="693" spans="1:3" x14ac:dyDescent="0.35">
      <c r="A693" s="56" t="s">
        <v>20</v>
      </c>
      <c r="B693" s="6"/>
      <c r="C693" s="6"/>
    </row>
    <row r="694" spans="1:3" x14ac:dyDescent="0.35">
      <c r="A694" s="56" t="s">
        <v>21</v>
      </c>
      <c r="B694" s="6"/>
      <c r="C694" s="6"/>
    </row>
    <row r="695" spans="1:3" x14ac:dyDescent="0.35">
      <c r="A695" s="56" t="s">
        <v>22</v>
      </c>
      <c r="B695" s="6"/>
      <c r="C695" s="6"/>
    </row>
    <row r="696" spans="1:3" x14ac:dyDescent="0.35">
      <c r="A696" s="56" t="s">
        <v>23</v>
      </c>
      <c r="B696" s="6"/>
      <c r="C696" s="6"/>
    </row>
    <row r="697" spans="1:3" x14ac:dyDescent="0.35">
      <c r="A697" s="56" t="s">
        <v>24</v>
      </c>
      <c r="B697" s="6"/>
      <c r="C697" s="6"/>
    </row>
    <row r="698" spans="1:3" x14ac:dyDescent="0.35">
      <c r="A698" s="56" t="s">
        <v>28</v>
      </c>
      <c r="B698" s="6"/>
      <c r="C698" s="6"/>
    </row>
    <row r="699" spans="1:3" x14ac:dyDescent="0.35">
      <c r="A699" s="56" t="s">
        <v>35</v>
      </c>
      <c r="B699" s="6"/>
      <c r="C699" s="6"/>
    </row>
    <row r="700" spans="1:3" x14ac:dyDescent="0.35">
      <c r="A700" s="56" t="s">
        <v>36</v>
      </c>
      <c r="B700" s="6"/>
      <c r="C700" s="6"/>
    </row>
    <row r="701" spans="1:3" x14ac:dyDescent="0.35">
      <c r="A701" s="56" t="s">
        <v>43</v>
      </c>
      <c r="B701" s="6"/>
      <c r="C701" s="6"/>
    </row>
    <row r="702" spans="1:3" x14ac:dyDescent="0.35">
      <c r="A702" s="56" t="s">
        <v>46</v>
      </c>
      <c r="B702" s="6"/>
      <c r="C702" s="6"/>
    </row>
    <row r="703" spans="1:3" x14ac:dyDescent="0.35">
      <c r="A703" s="56" t="s">
        <v>49</v>
      </c>
      <c r="B703" s="6"/>
      <c r="C703" s="6"/>
    </row>
    <row r="704" spans="1:3" x14ac:dyDescent="0.35">
      <c r="A704" s="56" t="s">
        <v>50</v>
      </c>
      <c r="B704" s="6"/>
      <c r="C704" s="6"/>
    </row>
    <row r="705" spans="1:3" x14ac:dyDescent="0.35">
      <c r="A705" s="56" t="s">
        <v>51</v>
      </c>
      <c r="B705" s="6"/>
      <c r="C705" s="6"/>
    </row>
    <row r="706" spans="1:3" x14ac:dyDescent="0.35">
      <c r="A706" s="56" t="s">
        <v>52</v>
      </c>
      <c r="B706" s="6"/>
      <c r="C706" s="6"/>
    </row>
    <row r="707" spans="1:3" x14ac:dyDescent="0.35">
      <c r="A707" s="56" t="s">
        <v>53</v>
      </c>
      <c r="B707" s="6"/>
      <c r="C707" s="6"/>
    </row>
    <row r="708" spans="1:3" x14ac:dyDescent="0.35">
      <c r="A708" s="56" t="s">
        <v>54</v>
      </c>
      <c r="B708" s="6"/>
      <c r="C708" s="6"/>
    </row>
    <row r="709" spans="1:3" x14ac:dyDescent="0.35">
      <c r="A709" s="56" t="s">
        <v>58</v>
      </c>
      <c r="B709" s="6"/>
      <c r="C709" s="6"/>
    </row>
    <row r="710" spans="1:3" x14ac:dyDescent="0.35">
      <c r="A710" s="56" t="s">
        <v>63</v>
      </c>
      <c r="B710" s="6"/>
      <c r="C710" s="6"/>
    </row>
    <row r="711" spans="1:3" x14ac:dyDescent="0.35">
      <c r="A711" s="3" t="s">
        <v>89</v>
      </c>
      <c r="B711" s="6">
        <v>191023087.50114352</v>
      </c>
      <c r="C711" s="6">
        <v>253839965</v>
      </c>
    </row>
    <row r="712" spans="1:3" x14ac:dyDescent="0.35">
      <c r="A712" s="52" t="s">
        <v>70</v>
      </c>
      <c r="B712" s="6">
        <v>95558457.298000053</v>
      </c>
      <c r="C712" s="6">
        <v>91573657</v>
      </c>
    </row>
    <row r="713" spans="1:3" x14ac:dyDescent="0.35">
      <c r="A713" s="53" t="s">
        <v>71</v>
      </c>
      <c r="B713" s="6">
        <v>25734108.257807016</v>
      </c>
      <c r="C713" s="6">
        <v>25417275</v>
      </c>
    </row>
    <row r="714" spans="1:3" x14ac:dyDescent="0.35">
      <c r="A714" s="54" t="s">
        <v>72</v>
      </c>
      <c r="B714" s="6">
        <v>8462165.2210000008</v>
      </c>
      <c r="C714" s="6">
        <v>8504490</v>
      </c>
    </row>
    <row r="715" spans="1:3" x14ac:dyDescent="0.35">
      <c r="A715" s="55">
        <v>45292</v>
      </c>
      <c r="B715" s="6">
        <v>8462165.2210000008</v>
      </c>
      <c r="C715" s="6">
        <v>8504490</v>
      </c>
    </row>
    <row r="716" spans="1:3" x14ac:dyDescent="0.35">
      <c r="A716" s="56" t="s">
        <v>15</v>
      </c>
      <c r="B716" s="6">
        <v>245621.65000000002</v>
      </c>
      <c r="C716" s="6">
        <v>248540</v>
      </c>
    </row>
    <row r="717" spans="1:3" x14ac:dyDescent="0.35">
      <c r="A717" s="56" t="s">
        <v>16</v>
      </c>
      <c r="B717" s="6">
        <v>254534.62999999998</v>
      </c>
      <c r="C717" s="6">
        <v>103141</v>
      </c>
    </row>
    <row r="718" spans="1:3" x14ac:dyDescent="0.35">
      <c r="A718" s="56" t="s">
        <v>17</v>
      </c>
      <c r="B718" s="6">
        <v>97102.705000000002</v>
      </c>
      <c r="C718" s="6">
        <v>254230</v>
      </c>
    </row>
    <row r="719" spans="1:3" x14ac:dyDescent="0.35">
      <c r="A719" s="56" t="s">
        <v>37</v>
      </c>
      <c r="B719" s="6">
        <v>684838.45399999991</v>
      </c>
      <c r="C719" s="6">
        <v>551590</v>
      </c>
    </row>
    <row r="720" spans="1:3" x14ac:dyDescent="0.35">
      <c r="A720" s="56" t="s">
        <v>38</v>
      </c>
      <c r="B720" s="6">
        <v>473209.44</v>
      </c>
      <c r="C720" s="6">
        <v>538800</v>
      </c>
    </row>
    <row r="721" spans="1:3" x14ac:dyDescent="0.35">
      <c r="A721" s="56" t="s">
        <v>39</v>
      </c>
      <c r="B721" s="6">
        <v>497661.19200000004</v>
      </c>
      <c r="C721" s="6">
        <v>687063</v>
      </c>
    </row>
    <row r="722" spans="1:3" x14ac:dyDescent="0.35">
      <c r="A722" s="56" t="s">
        <v>40</v>
      </c>
      <c r="B722" s="6">
        <v>459778.2</v>
      </c>
      <c r="C722" s="6">
        <v>124160</v>
      </c>
    </row>
    <row r="723" spans="1:3" x14ac:dyDescent="0.35">
      <c r="A723" s="56" t="s">
        <v>41</v>
      </c>
      <c r="B723" s="6">
        <v>1868808.9500000002</v>
      </c>
      <c r="C723" s="6">
        <v>1943486</v>
      </c>
    </row>
    <row r="724" spans="1:3" x14ac:dyDescent="0.35">
      <c r="A724" s="56" t="s">
        <v>59</v>
      </c>
      <c r="B724" s="6">
        <v>900000</v>
      </c>
      <c r="C724" s="6">
        <v>1064880</v>
      </c>
    </row>
    <row r="725" spans="1:3" x14ac:dyDescent="0.35">
      <c r="A725" s="56" t="s">
        <v>60</v>
      </c>
      <c r="B725" s="6">
        <v>1081590</v>
      </c>
      <c r="C725" s="6">
        <v>1045800</v>
      </c>
    </row>
    <row r="726" spans="1:3" x14ac:dyDescent="0.35">
      <c r="A726" s="56" t="s">
        <v>61</v>
      </c>
      <c r="B726" s="6">
        <v>913980</v>
      </c>
      <c r="C726" s="6">
        <v>881280</v>
      </c>
    </row>
    <row r="727" spans="1:3" x14ac:dyDescent="0.35">
      <c r="A727" s="56" t="s">
        <v>62</v>
      </c>
      <c r="B727" s="6">
        <v>985040</v>
      </c>
      <c r="C727" s="6">
        <v>1061520</v>
      </c>
    </row>
    <row r="728" spans="1:3" x14ac:dyDescent="0.35">
      <c r="A728" s="54" t="s">
        <v>73</v>
      </c>
      <c r="B728" s="6">
        <v>8259967.6496013571</v>
      </c>
      <c r="C728" s="6">
        <v>7951215</v>
      </c>
    </row>
    <row r="729" spans="1:3" x14ac:dyDescent="0.35">
      <c r="A729" s="55">
        <v>45323</v>
      </c>
      <c r="B729" s="6">
        <v>8259967.6496013571</v>
      </c>
      <c r="C729" s="6">
        <v>7951215</v>
      </c>
    </row>
    <row r="730" spans="1:3" x14ac:dyDescent="0.35">
      <c r="A730" s="56" t="s">
        <v>15</v>
      </c>
      <c r="B730" s="6">
        <v>148364.17499999999</v>
      </c>
      <c r="C730" s="6">
        <v>275053</v>
      </c>
    </row>
    <row r="731" spans="1:3" x14ac:dyDescent="0.35">
      <c r="A731" s="56" t="s">
        <v>16</v>
      </c>
      <c r="B731" s="6">
        <v>182410.94000000003</v>
      </c>
      <c r="C731" s="6">
        <v>39799</v>
      </c>
    </row>
    <row r="732" spans="1:3" x14ac:dyDescent="0.35">
      <c r="A732" s="56" t="s">
        <v>17</v>
      </c>
      <c r="B732" s="6">
        <v>135240.27499999999</v>
      </c>
      <c r="C732" s="6">
        <v>200270</v>
      </c>
    </row>
    <row r="733" spans="1:3" x14ac:dyDescent="0.35">
      <c r="A733" s="56" t="s">
        <v>37</v>
      </c>
      <c r="B733" s="6">
        <v>15007.2</v>
      </c>
      <c r="C733" s="6">
        <v>453200</v>
      </c>
    </row>
    <row r="734" spans="1:3" x14ac:dyDescent="0.35">
      <c r="A734" s="56" t="s">
        <v>38</v>
      </c>
      <c r="B734" s="6">
        <v>469649.52</v>
      </c>
      <c r="C734" s="6">
        <v>548880</v>
      </c>
    </row>
    <row r="735" spans="1:3" x14ac:dyDescent="0.35">
      <c r="A735" s="56" t="s">
        <v>39</v>
      </c>
      <c r="B735" s="6">
        <v>735734.19100000011</v>
      </c>
      <c r="C735" s="6">
        <v>793240</v>
      </c>
    </row>
    <row r="736" spans="1:3" x14ac:dyDescent="0.35">
      <c r="A736" s="56" t="s">
        <v>40</v>
      </c>
      <c r="B736" s="6">
        <v>676728.96799999999</v>
      </c>
      <c r="C736" s="6">
        <v>130360</v>
      </c>
    </row>
    <row r="737" spans="1:3" x14ac:dyDescent="0.35">
      <c r="A737" s="56" t="s">
        <v>41</v>
      </c>
      <c r="B737" s="6">
        <v>2579372.3806013567</v>
      </c>
      <c r="C737" s="6">
        <v>1876333</v>
      </c>
    </row>
    <row r="738" spans="1:3" x14ac:dyDescent="0.35">
      <c r="A738" s="56" t="s">
        <v>59</v>
      </c>
      <c r="B738" s="6">
        <v>984870</v>
      </c>
      <c r="C738" s="6">
        <v>974520</v>
      </c>
    </row>
    <row r="739" spans="1:3" x14ac:dyDescent="0.35">
      <c r="A739" s="56" t="s">
        <v>60</v>
      </c>
      <c r="B739" s="6">
        <v>912210</v>
      </c>
      <c r="C739" s="6">
        <v>978120</v>
      </c>
    </row>
    <row r="740" spans="1:3" x14ac:dyDescent="0.35">
      <c r="A740" s="56" t="s">
        <v>61</v>
      </c>
      <c r="B740" s="6">
        <v>727440</v>
      </c>
      <c r="C740" s="6">
        <v>667800</v>
      </c>
    </row>
    <row r="741" spans="1:3" x14ac:dyDescent="0.35">
      <c r="A741" s="56" t="s">
        <v>62</v>
      </c>
      <c r="B741" s="6">
        <v>692940</v>
      </c>
      <c r="C741" s="6">
        <v>1013640</v>
      </c>
    </row>
    <row r="742" spans="1:3" x14ac:dyDescent="0.35">
      <c r="A742" s="54" t="s">
        <v>74</v>
      </c>
      <c r="B742" s="6">
        <v>9011975.3872056603</v>
      </c>
      <c r="C742" s="6">
        <v>8961570</v>
      </c>
    </row>
    <row r="743" spans="1:3" x14ac:dyDescent="0.35">
      <c r="A743" s="55">
        <v>45352</v>
      </c>
      <c r="B743" s="6">
        <v>9011975.3872056603</v>
      </c>
      <c r="C743" s="6">
        <v>8961570</v>
      </c>
    </row>
    <row r="744" spans="1:3" x14ac:dyDescent="0.35">
      <c r="A744" s="56" t="s">
        <v>15</v>
      </c>
      <c r="B744" s="6">
        <v>328256.55000000005</v>
      </c>
      <c r="C744" s="6">
        <v>354256</v>
      </c>
    </row>
    <row r="745" spans="1:3" x14ac:dyDescent="0.35">
      <c r="A745" s="56" t="s">
        <v>16</v>
      </c>
      <c r="B745" s="6">
        <v>224365.93</v>
      </c>
      <c r="C745" s="6">
        <v>95836</v>
      </c>
    </row>
    <row r="746" spans="1:3" x14ac:dyDescent="0.35">
      <c r="A746" s="56" t="s">
        <v>17</v>
      </c>
      <c r="B746" s="6">
        <v>216879.38500000001</v>
      </c>
      <c r="C746" s="6">
        <v>313532</v>
      </c>
    </row>
    <row r="747" spans="1:3" x14ac:dyDescent="0.35">
      <c r="A747" s="56" t="s">
        <v>37</v>
      </c>
      <c r="B747" s="6">
        <v>601089.48800000001</v>
      </c>
      <c r="C747" s="6">
        <v>694300</v>
      </c>
    </row>
    <row r="748" spans="1:3" x14ac:dyDescent="0.35">
      <c r="A748" s="56" t="s">
        <v>38</v>
      </c>
      <c r="B748" s="6">
        <v>583337.88</v>
      </c>
      <c r="C748" s="6">
        <v>652560</v>
      </c>
    </row>
    <row r="749" spans="1:3" x14ac:dyDescent="0.35">
      <c r="A749" s="56" t="s">
        <v>39</v>
      </c>
      <c r="B749" s="6">
        <v>678316.25099999993</v>
      </c>
      <c r="C749" s="6">
        <v>904730</v>
      </c>
    </row>
    <row r="750" spans="1:3" x14ac:dyDescent="0.35">
      <c r="A750" s="56" t="s">
        <v>40</v>
      </c>
      <c r="B750" s="6">
        <v>346301.196</v>
      </c>
      <c r="C750" s="6">
        <v>51640</v>
      </c>
    </row>
    <row r="751" spans="1:3" x14ac:dyDescent="0.35">
      <c r="A751" s="56" t="s">
        <v>41</v>
      </c>
      <c r="B751" s="6">
        <v>2561288.7072056592</v>
      </c>
      <c r="C751" s="6">
        <v>2308996</v>
      </c>
    </row>
    <row r="752" spans="1:3" x14ac:dyDescent="0.35">
      <c r="A752" s="56" t="s">
        <v>59</v>
      </c>
      <c r="B752" s="6">
        <v>999630</v>
      </c>
      <c r="C752" s="6">
        <v>1109880</v>
      </c>
    </row>
    <row r="753" spans="1:3" x14ac:dyDescent="0.35">
      <c r="A753" s="56" t="s">
        <v>60</v>
      </c>
      <c r="B753" s="6">
        <v>996390</v>
      </c>
      <c r="C753" s="6">
        <v>953640</v>
      </c>
    </row>
    <row r="754" spans="1:3" x14ac:dyDescent="0.35">
      <c r="A754" s="56" t="s">
        <v>61</v>
      </c>
      <c r="B754" s="6">
        <v>662520</v>
      </c>
      <c r="C754" s="6">
        <v>502560</v>
      </c>
    </row>
    <row r="755" spans="1:3" x14ac:dyDescent="0.35">
      <c r="A755" s="56" t="s">
        <v>62</v>
      </c>
      <c r="B755" s="6">
        <v>813600</v>
      </c>
      <c r="C755" s="6">
        <v>1019640</v>
      </c>
    </row>
    <row r="756" spans="1:3" x14ac:dyDescent="0.35">
      <c r="A756" s="53" t="s">
        <v>75</v>
      </c>
      <c r="B756" s="6">
        <v>25080747.749194402</v>
      </c>
      <c r="C756" s="6">
        <v>19641144</v>
      </c>
    </row>
    <row r="757" spans="1:3" x14ac:dyDescent="0.35">
      <c r="A757" s="54" t="s">
        <v>76</v>
      </c>
      <c r="B757" s="6">
        <v>8475652.144883262</v>
      </c>
      <c r="C757" s="6">
        <v>6234159</v>
      </c>
    </row>
    <row r="758" spans="1:3" x14ac:dyDescent="0.35">
      <c r="A758" s="55">
        <v>45383</v>
      </c>
      <c r="B758" s="6">
        <v>8475652.144883262</v>
      </c>
      <c r="C758" s="6">
        <v>6234159</v>
      </c>
    </row>
    <row r="759" spans="1:3" x14ac:dyDescent="0.35">
      <c r="A759" s="56" t="s">
        <v>15</v>
      </c>
      <c r="B759" s="6">
        <v>267366.17499999999</v>
      </c>
      <c r="C759" s="6">
        <v>149126</v>
      </c>
    </row>
    <row r="760" spans="1:3" x14ac:dyDescent="0.35">
      <c r="A760" s="56" t="s">
        <v>16</v>
      </c>
      <c r="B760" s="6">
        <v>215298.84</v>
      </c>
      <c r="C760" s="6">
        <v>28321</v>
      </c>
    </row>
    <row r="761" spans="1:3" x14ac:dyDescent="0.35">
      <c r="A761" s="56" t="s">
        <v>17</v>
      </c>
      <c r="B761" s="6">
        <v>234294.17499999999</v>
      </c>
      <c r="C761" s="6">
        <v>155966</v>
      </c>
    </row>
    <row r="762" spans="1:3" x14ac:dyDescent="0.35">
      <c r="A762" s="56" t="s">
        <v>37</v>
      </c>
      <c r="B762" s="6">
        <v>549526.57299999997</v>
      </c>
      <c r="C762" s="6">
        <v>545795</v>
      </c>
    </row>
    <row r="763" spans="1:3" x14ac:dyDescent="0.35">
      <c r="A763" s="56" t="s">
        <v>38</v>
      </c>
      <c r="B763" s="6">
        <v>427882.44</v>
      </c>
      <c r="C763" s="6">
        <v>499920</v>
      </c>
    </row>
    <row r="764" spans="1:3" x14ac:dyDescent="0.35">
      <c r="A764" s="56" t="s">
        <v>39</v>
      </c>
      <c r="B764" s="6">
        <v>655747.47999999986</v>
      </c>
      <c r="C764" s="6">
        <v>390970</v>
      </c>
    </row>
    <row r="765" spans="1:3" x14ac:dyDescent="0.35">
      <c r="A765" s="56" t="s">
        <v>40</v>
      </c>
      <c r="B765" s="6">
        <v>309975.576</v>
      </c>
      <c r="C765" s="6">
        <v>114770</v>
      </c>
    </row>
    <row r="766" spans="1:3" x14ac:dyDescent="0.35">
      <c r="A766" s="56" t="s">
        <v>41</v>
      </c>
      <c r="B766" s="6">
        <v>2265910.8858832624</v>
      </c>
      <c r="C766" s="6">
        <v>1423391</v>
      </c>
    </row>
    <row r="767" spans="1:3" x14ac:dyDescent="0.35">
      <c r="A767" s="56" t="s">
        <v>59</v>
      </c>
      <c r="B767" s="6">
        <v>997920</v>
      </c>
      <c r="C767" s="6">
        <v>889920</v>
      </c>
    </row>
    <row r="768" spans="1:3" x14ac:dyDescent="0.35">
      <c r="A768" s="56" t="s">
        <v>60</v>
      </c>
      <c r="B768" s="6">
        <v>743370</v>
      </c>
      <c r="C768" s="6">
        <v>672840</v>
      </c>
    </row>
    <row r="769" spans="1:3" x14ac:dyDescent="0.35">
      <c r="A769" s="56" t="s">
        <v>61</v>
      </c>
      <c r="B769" s="6">
        <v>790140</v>
      </c>
      <c r="C769" s="6">
        <v>767880</v>
      </c>
    </row>
    <row r="770" spans="1:3" x14ac:dyDescent="0.35">
      <c r="A770" s="56" t="s">
        <v>62</v>
      </c>
      <c r="B770" s="6">
        <v>1018220</v>
      </c>
      <c r="C770" s="6">
        <v>595260</v>
      </c>
    </row>
    <row r="771" spans="1:3" x14ac:dyDescent="0.35">
      <c r="A771" s="54" t="s">
        <v>77</v>
      </c>
      <c r="B771" s="6">
        <v>8197060.2579662167</v>
      </c>
      <c r="C771" s="6">
        <v>5936760</v>
      </c>
    </row>
    <row r="772" spans="1:3" x14ac:dyDescent="0.35">
      <c r="A772" s="55">
        <v>45413</v>
      </c>
      <c r="B772" s="6">
        <v>8197060.2579662167</v>
      </c>
      <c r="C772" s="6">
        <v>5936760</v>
      </c>
    </row>
    <row r="773" spans="1:3" x14ac:dyDescent="0.35">
      <c r="A773" s="56" t="s">
        <v>15</v>
      </c>
      <c r="B773" s="6">
        <v>335745.22499999998</v>
      </c>
      <c r="C773" s="6">
        <v>158145</v>
      </c>
    </row>
    <row r="774" spans="1:3" x14ac:dyDescent="0.35">
      <c r="A774" s="56" t="s">
        <v>16</v>
      </c>
      <c r="B774" s="6">
        <v>204734.13</v>
      </c>
      <c r="C774" s="6">
        <v>129454</v>
      </c>
    </row>
    <row r="775" spans="1:3" x14ac:dyDescent="0.35">
      <c r="A775" s="56" t="s">
        <v>17</v>
      </c>
      <c r="B775" s="6">
        <v>221172.30500000002</v>
      </c>
      <c r="C775" s="6">
        <v>186996</v>
      </c>
    </row>
    <row r="776" spans="1:3" x14ac:dyDescent="0.35">
      <c r="A776" s="56" t="s">
        <v>37</v>
      </c>
      <c r="B776" s="6">
        <v>617668.55200000003</v>
      </c>
      <c r="C776" s="6">
        <v>255510</v>
      </c>
    </row>
    <row r="777" spans="1:3" x14ac:dyDescent="0.35">
      <c r="A777" s="56" t="s">
        <v>38</v>
      </c>
      <c r="B777" s="6">
        <v>168102.84</v>
      </c>
      <c r="C777" s="6">
        <v>349520</v>
      </c>
    </row>
    <row r="778" spans="1:3" x14ac:dyDescent="0.35">
      <c r="A778" s="56" t="s">
        <v>39</v>
      </c>
      <c r="B778" s="6">
        <v>446514.66</v>
      </c>
      <c r="C778" s="6">
        <v>469720</v>
      </c>
    </row>
    <row r="779" spans="1:3" x14ac:dyDescent="0.35">
      <c r="A779" s="56" t="s">
        <v>40</v>
      </c>
      <c r="B779" s="6">
        <v>564010.19999999995</v>
      </c>
      <c r="C779" s="6">
        <v>4200</v>
      </c>
    </row>
    <row r="780" spans="1:3" x14ac:dyDescent="0.35">
      <c r="A780" s="56" t="s">
        <v>41</v>
      </c>
      <c r="B780" s="6">
        <v>2377072.3459662162</v>
      </c>
      <c r="C780" s="6">
        <v>1954775</v>
      </c>
    </row>
    <row r="781" spans="1:3" x14ac:dyDescent="0.35">
      <c r="A781" s="56" t="s">
        <v>59</v>
      </c>
      <c r="B781" s="6">
        <v>998610</v>
      </c>
      <c r="C781" s="6">
        <v>605520</v>
      </c>
    </row>
    <row r="782" spans="1:3" x14ac:dyDescent="0.35">
      <c r="A782" s="56" t="s">
        <v>60</v>
      </c>
      <c r="B782" s="6">
        <v>643560</v>
      </c>
      <c r="C782" s="6">
        <v>705960</v>
      </c>
    </row>
    <row r="783" spans="1:3" x14ac:dyDescent="0.35">
      <c r="A783" s="56" t="s">
        <v>61</v>
      </c>
      <c r="B783" s="6">
        <v>636720</v>
      </c>
      <c r="C783" s="6">
        <v>257040</v>
      </c>
    </row>
    <row r="784" spans="1:3" x14ac:dyDescent="0.35">
      <c r="A784" s="56" t="s">
        <v>62</v>
      </c>
      <c r="B784" s="6">
        <v>983150</v>
      </c>
      <c r="C784" s="6">
        <v>859920</v>
      </c>
    </row>
    <row r="785" spans="1:3" x14ac:dyDescent="0.35">
      <c r="A785" s="54" t="s">
        <v>78</v>
      </c>
      <c r="B785" s="6">
        <v>8408035.3463449236</v>
      </c>
      <c r="C785" s="6">
        <v>7470225</v>
      </c>
    </row>
    <row r="786" spans="1:3" x14ac:dyDescent="0.35">
      <c r="A786" s="55">
        <v>45444</v>
      </c>
      <c r="B786" s="6">
        <v>8408035.3463449236</v>
      </c>
      <c r="C786" s="6">
        <v>7470225</v>
      </c>
    </row>
    <row r="787" spans="1:3" x14ac:dyDescent="0.35">
      <c r="A787" s="56" t="s">
        <v>15</v>
      </c>
      <c r="B787" s="6">
        <v>281619.09999999998</v>
      </c>
      <c r="C787" s="6">
        <v>306785</v>
      </c>
    </row>
    <row r="788" spans="1:3" x14ac:dyDescent="0.35">
      <c r="A788" s="56" t="s">
        <v>16</v>
      </c>
      <c r="B788" s="6">
        <v>317610.8</v>
      </c>
      <c r="C788" s="6">
        <v>132625</v>
      </c>
    </row>
    <row r="789" spans="1:3" x14ac:dyDescent="0.35">
      <c r="A789" s="56" t="s">
        <v>17</v>
      </c>
      <c r="B789" s="6">
        <v>223380.95</v>
      </c>
      <c r="C789" s="6">
        <v>184059</v>
      </c>
    </row>
    <row r="790" spans="1:3" x14ac:dyDescent="0.35">
      <c r="A790" s="56" t="s">
        <v>37</v>
      </c>
      <c r="B790" s="6">
        <v>442729.31200000003</v>
      </c>
      <c r="C790" s="6">
        <v>324060</v>
      </c>
    </row>
    <row r="791" spans="1:3" x14ac:dyDescent="0.35">
      <c r="A791" s="56" t="s">
        <v>38</v>
      </c>
      <c r="B791" s="6">
        <v>619711.4</v>
      </c>
      <c r="C791" s="6">
        <v>532160</v>
      </c>
    </row>
    <row r="792" spans="1:3" x14ac:dyDescent="0.35">
      <c r="A792" s="56" t="s">
        <v>39</v>
      </c>
      <c r="B792" s="6">
        <v>37347.800000000003</v>
      </c>
      <c r="C792" s="6">
        <v>715766</v>
      </c>
    </row>
    <row r="793" spans="1:3" x14ac:dyDescent="0.35">
      <c r="A793" s="56" t="s">
        <v>40</v>
      </c>
      <c r="B793" s="6">
        <v>580060.19200000004</v>
      </c>
      <c r="C793" s="6">
        <v>252390</v>
      </c>
    </row>
    <row r="794" spans="1:3" x14ac:dyDescent="0.35">
      <c r="A794" s="56" t="s">
        <v>41</v>
      </c>
      <c r="B794" s="6">
        <v>2412275.7923449241</v>
      </c>
      <c r="C794" s="6">
        <v>1938980</v>
      </c>
    </row>
    <row r="795" spans="1:3" x14ac:dyDescent="0.35">
      <c r="A795" s="56" t="s">
        <v>59</v>
      </c>
      <c r="B795" s="6">
        <v>992250</v>
      </c>
      <c r="C795" s="6">
        <v>1051560</v>
      </c>
    </row>
    <row r="796" spans="1:3" x14ac:dyDescent="0.35">
      <c r="A796" s="56" t="s">
        <v>60</v>
      </c>
      <c r="B796" s="6">
        <v>613140</v>
      </c>
      <c r="C796" s="6">
        <v>889920</v>
      </c>
    </row>
    <row r="797" spans="1:3" x14ac:dyDescent="0.35">
      <c r="A797" s="56" t="s">
        <v>61</v>
      </c>
      <c r="B797" s="6">
        <v>827130</v>
      </c>
      <c r="C797" s="6">
        <v>187920</v>
      </c>
    </row>
    <row r="798" spans="1:3" x14ac:dyDescent="0.35">
      <c r="A798" s="56" t="s">
        <v>62</v>
      </c>
      <c r="B798" s="6">
        <v>1060780</v>
      </c>
      <c r="C798" s="6">
        <v>954000</v>
      </c>
    </row>
    <row r="799" spans="1:3" x14ac:dyDescent="0.35">
      <c r="A799" s="53" t="s">
        <v>79</v>
      </c>
      <c r="B799" s="6">
        <v>21494097.893475436</v>
      </c>
      <c r="C799" s="6">
        <v>21819995</v>
      </c>
    </row>
    <row r="800" spans="1:3" x14ac:dyDescent="0.35">
      <c r="A800" s="54" t="s">
        <v>80</v>
      </c>
      <c r="B800" s="6">
        <v>4774577.3927265899</v>
      </c>
      <c r="C800" s="6">
        <v>4322354</v>
      </c>
    </row>
    <row r="801" spans="1:3" x14ac:dyDescent="0.35">
      <c r="A801" s="55">
        <v>45474</v>
      </c>
      <c r="B801" s="6">
        <v>4774577.3927265899</v>
      </c>
      <c r="C801" s="6">
        <v>4322354</v>
      </c>
    </row>
    <row r="802" spans="1:3" x14ac:dyDescent="0.35">
      <c r="A802" s="56" t="s">
        <v>15</v>
      </c>
      <c r="B802" s="6">
        <v>133058.47500000001</v>
      </c>
      <c r="C802" s="6">
        <v>133971</v>
      </c>
    </row>
    <row r="803" spans="1:3" x14ac:dyDescent="0.35">
      <c r="A803" s="56" t="s">
        <v>16</v>
      </c>
      <c r="B803" s="6">
        <v>86149.2</v>
      </c>
      <c r="C803" s="6">
        <v>29145</v>
      </c>
    </row>
    <row r="804" spans="1:3" x14ac:dyDescent="0.35">
      <c r="A804" s="56" t="s">
        <v>17</v>
      </c>
      <c r="B804" s="6">
        <v>99112</v>
      </c>
      <c r="C804" s="6">
        <v>174993</v>
      </c>
    </row>
    <row r="805" spans="1:3" x14ac:dyDescent="0.35">
      <c r="A805" s="56" t="s">
        <v>37</v>
      </c>
      <c r="B805" s="6">
        <v>291650.29499999998</v>
      </c>
      <c r="C805" s="6">
        <v>139545</v>
      </c>
    </row>
    <row r="806" spans="1:3" x14ac:dyDescent="0.35">
      <c r="A806" s="56" t="s">
        <v>38</v>
      </c>
      <c r="B806" s="6">
        <v>291709.92000000004</v>
      </c>
      <c r="C806" s="6">
        <v>238800</v>
      </c>
    </row>
    <row r="807" spans="1:3" x14ac:dyDescent="0.35">
      <c r="A807" s="56" t="s">
        <v>39</v>
      </c>
      <c r="B807" s="6">
        <v>354623.77100000001</v>
      </c>
      <c r="C807" s="6">
        <v>368780</v>
      </c>
    </row>
    <row r="808" spans="1:3" x14ac:dyDescent="0.35">
      <c r="A808" s="56" t="s">
        <v>40</v>
      </c>
      <c r="B808" s="6">
        <v>351379.5</v>
      </c>
      <c r="C808" s="6">
        <v>161690</v>
      </c>
    </row>
    <row r="809" spans="1:3" x14ac:dyDescent="0.35">
      <c r="A809" s="56" t="s">
        <v>41</v>
      </c>
      <c r="B809" s="6">
        <v>1222894.2317265901</v>
      </c>
      <c r="C809" s="6">
        <v>1230580</v>
      </c>
    </row>
    <row r="810" spans="1:3" x14ac:dyDescent="0.35">
      <c r="A810" s="56" t="s">
        <v>59</v>
      </c>
      <c r="B810" s="6">
        <v>410550</v>
      </c>
      <c r="C810" s="6">
        <v>509400</v>
      </c>
    </row>
    <row r="811" spans="1:3" x14ac:dyDescent="0.35">
      <c r="A811" s="56" t="s">
        <v>60</v>
      </c>
      <c r="B811" s="6">
        <v>616230</v>
      </c>
      <c r="C811" s="6">
        <v>496800</v>
      </c>
    </row>
    <row r="812" spans="1:3" x14ac:dyDescent="0.35">
      <c r="A812" s="56" t="s">
        <v>61</v>
      </c>
      <c r="B812" s="6">
        <v>412800</v>
      </c>
      <c r="C812" s="6">
        <v>361800</v>
      </c>
    </row>
    <row r="813" spans="1:3" x14ac:dyDescent="0.35">
      <c r="A813" s="56" t="s">
        <v>62</v>
      </c>
      <c r="B813" s="6">
        <v>504420</v>
      </c>
      <c r="C813" s="6">
        <v>476850</v>
      </c>
    </row>
    <row r="814" spans="1:3" x14ac:dyDescent="0.35">
      <c r="A814" s="54" t="s">
        <v>81</v>
      </c>
      <c r="B814" s="6">
        <v>8685572.2896329444</v>
      </c>
      <c r="C814" s="6">
        <v>8878135</v>
      </c>
    </row>
    <row r="815" spans="1:3" x14ac:dyDescent="0.35">
      <c r="A815" s="55">
        <v>45505</v>
      </c>
      <c r="B815" s="6">
        <v>8685572.2896329444</v>
      </c>
      <c r="C815" s="6">
        <v>8878135</v>
      </c>
    </row>
    <row r="816" spans="1:3" x14ac:dyDescent="0.35">
      <c r="A816" s="56" t="s">
        <v>15</v>
      </c>
      <c r="B816" s="6">
        <v>41506.400000000001</v>
      </c>
      <c r="C816" s="6">
        <v>348057</v>
      </c>
    </row>
    <row r="817" spans="1:3" x14ac:dyDescent="0.35">
      <c r="A817" s="56" t="s">
        <v>16</v>
      </c>
      <c r="B817" s="6">
        <v>302872.52999999997</v>
      </c>
      <c r="C817" s="6">
        <v>151204</v>
      </c>
    </row>
    <row r="818" spans="1:3" x14ac:dyDescent="0.35">
      <c r="A818" s="56" t="s">
        <v>17</v>
      </c>
      <c r="B818" s="6">
        <v>275069</v>
      </c>
      <c r="C818" s="6">
        <v>336363</v>
      </c>
    </row>
    <row r="819" spans="1:3" x14ac:dyDescent="0.35">
      <c r="A819" s="56" t="s">
        <v>37</v>
      </c>
      <c r="B819" s="6">
        <v>596336.49600000004</v>
      </c>
      <c r="C819" s="6">
        <v>335340</v>
      </c>
    </row>
    <row r="820" spans="1:3" x14ac:dyDescent="0.35">
      <c r="A820" s="56" t="s">
        <v>38</v>
      </c>
      <c r="B820" s="6">
        <v>640073.48</v>
      </c>
      <c r="C820" s="6">
        <v>389040</v>
      </c>
    </row>
    <row r="821" spans="1:3" x14ac:dyDescent="0.35">
      <c r="A821" s="56" t="s">
        <v>39</v>
      </c>
      <c r="B821" s="6">
        <v>719024.69</v>
      </c>
      <c r="C821" s="6">
        <v>771801</v>
      </c>
    </row>
    <row r="822" spans="1:3" x14ac:dyDescent="0.35">
      <c r="A822" s="56" t="s">
        <v>40</v>
      </c>
      <c r="B822" s="6">
        <v>491538.288</v>
      </c>
      <c r="C822" s="6">
        <v>293430</v>
      </c>
    </row>
    <row r="823" spans="1:3" x14ac:dyDescent="0.35">
      <c r="A823" s="56" t="s">
        <v>41</v>
      </c>
      <c r="B823" s="6">
        <v>2178001.4056329443</v>
      </c>
      <c r="C823" s="6">
        <v>2503140</v>
      </c>
    </row>
    <row r="824" spans="1:3" x14ac:dyDescent="0.35">
      <c r="A824" s="56" t="s">
        <v>59</v>
      </c>
      <c r="B824" s="6">
        <v>749310</v>
      </c>
      <c r="C824" s="6">
        <v>991800</v>
      </c>
    </row>
    <row r="825" spans="1:3" x14ac:dyDescent="0.35">
      <c r="A825" s="56" t="s">
        <v>60</v>
      </c>
      <c r="B825" s="6">
        <v>809970</v>
      </c>
      <c r="C825" s="6">
        <v>848880</v>
      </c>
    </row>
    <row r="826" spans="1:3" x14ac:dyDescent="0.35">
      <c r="A826" s="56" t="s">
        <v>61</v>
      </c>
      <c r="B826" s="6">
        <v>790410</v>
      </c>
      <c r="C826" s="6">
        <v>772920</v>
      </c>
    </row>
    <row r="827" spans="1:3" x14ac:dyDescent="0.35">
      <c r="A827" s="56" t="s">
        <v>62</v>
      </c>
      <c r="B827" s="6">
        <v>1091460</v>
      </c>
      <c r="C827" s="6">
        <v>1136160</v>
      </c>
    </row>
    <row r="828" spans="1:3" x14ac:dyDescent="0.35">
      <c r="A828" s="54" t="s">
        <v>82</v>
      </c>
      <c r="B828" s="6">
        <v>8033948.2111159004</v>
      </c>
      <c r="C828" s="6">
        <v>8619506</v>
      </c>
    </row>
    <row r="829" spans="1:3" x14ac:dyDescent="0.35">
      <c r="A829" s="55">
        <v>45536</v>
      </c>
      <c r="B829" s="6">
        <v>8033948.2111159004</v>
      </c>
      <c r="C829" s="6">
        <v>8619506</v>
      </c>
    </row>
    <row r="830" spans="1:3" x14ac:dyDescent="0.35">
      <c r="A830" s="56" t="s">
        <v>15</v>
      </c>
      <c r="B830" s="6">
        <v>324583.42500000005</v>
      </c>
      <c r="C830" s="6">
        <v>268087</v>
      </c>
    </row>
    <row r="831" spans="1:3" x14ac:dyDescent="0.35">
      <c r="A831" s="56" t="s">
        <v>16</v>
      </c>
      <c r="B831" s="6">
        <v>218515.52999999997</v>
      </c>
      <c r="C831" s="6">
        <v>266448</v>
      </c>
    </row>
    <row r="832" spans="1:3" x14ac:dyDescent="0.35">
      <c r="A832" s="56" t="s">
        <v>17</v>
      </c>
      <c r="B832" s="6">
        <v>160100.25499999998</v>
      </c>
      <c r="C832" s="6">
        <v>210946</v>
      </c>
    </row>
    <row r="833" spans="1:3" x14ac:dyDescent="0.35">
      <c r="A833" s="56" t="s">
        <v>37</v>
      </c>
      <c r="B833" s="6">
        <v>699805.73900000006</v>
      </c>
      <c r="C833" s="6">
        <v>573470</v>
      </c>
    </row>
    <row r="834" spans="1:3" x14ac:dyDescent="0.35">
      <c r="A834" s="56" t="s">
        <v>38</v>
      </c>
      <c r="B834" s="6">
        <v>647074.16</v>
      </c>
      <c r="C834" s="6">
        <v>195000</v>
      </c>
    </row>
    <row r="835" spans="1:3" x14ac:dyDescent="0.35">
      <c r="A835" s="56" t="s">
        <v>39</v>
      </c>
      <c r="B835" s="6">
        <v>511536.27199999994</v>
      </c>
      <c r="C835" s="6">
        <v>766829</v>
      </c>
    </row>
    <row r="836" spans="1:3" x14ac:dyDescent="0.35">
      <c r="A836" s="56" t="s">
        <v>40</v>
      </c>
      <c r="B836" s="6">
        <v>359375.4</v>
      </c>
      <c r="C836" s="6">
        <v>285670</v>
      </c>
    </row>
    <row r="837" spans="1:3" x14ac:dyDescent="0.35">
      <c r="A837" s="56" t="s">
        <v>41</v>
      </c>
      <c r="B837" s="6">
        <v>2109577.4301159</v>
      </c>
      <c r="C837" s="6">
        <v>2667636</v>
      </c>
    </row>
    <row r="838" spans="1:3" x14ac:dyDescent="0.35">
      <c r="A838" s="56" t="s">
        <v>59</v>
      </c>
      <c r="B838" s="6">
        <v>522840</v>
      </c>
      <c r="C838" s="6">
        <v>1127160</v>
      </c>
    </row>
    <row r="839" spans="1:3" x14ac:dyDescent="0.35">
      <c r="A839" s="56" t="s">
        <v>60</v>
      </c>
      <c r="B839" s="6">
        <v>672720</v>
      </c>
      <c r="C839" s="6">
        <v>994320</v>
      </c>
    </row>
    <row r="840" spans="1:3" x14ac:dyDescent="0.35">
      <c r="A840" s="56" t="s">
        <v>61</v>
      </c>
      <c r="B840" s="6">
        <v>758100</v>
      </c>
      <c r="C840" s="6">
        <v>568800</v>
      </c>
    </row>
    <row r="841" spans="1:3" x14ac:dyDescent="0.35">
      <c r="A841" s="56" t="s">
        <v>62</v>
      </c>
      <c r="B841" s="6">
        <v>1049720</v>
      </c>
      <c r="C841" s="6">
        <v>695140</v>
      </c>
    </row>
    <row r="842" spans="1:3" x14ac:dyDescent="0.35">
      <c r="A842" s="53" t="s">
        <v>83</v>
      </c>
      <c r="B842" s="6">
        <v>23249503.397523142</v>
      </c>
      <c r="C842" s="6">
        <v>24695243</v>
      </c>
    </row>
    <row r="843" spans="1:3" x14ac:dyDescent="0.35">
      <c r="A843" s="54" t="s">
        <v>84</v>
      </c>
      <c r="B843" s="6">
        <v>8408331.6486463286</v>
      </c>
      <c r="C843" s="6">
        <v>9058157</v>
      </c>
    </row>
    <row r="844" spans="1:3" x14ac:dyDescent="0.35">
      <c r="A844" s="55">
        <v>45566</v>
      </c>
      <c r="B844" s="6">
        <v>8408331.6486463286</v>
      </c>
      <c r="C844" s="6">
        <v>9058157</v>
      </c>
    </row>
    <row r="845" spans="1:3" x14ac:dyDescent="0.35">
      <c r="A845" s="56" t="s">
        <v>15</v>
      </c>
      <c r="B845" s="6">
        <v>209515.9</v>
      </c>
      <c r="C845" s="6">
        <v>247843</v>
      </c>
    </row>
    <row r="846" spans="1:3" x14ac:dyDescent="0.35">
      <c r="A846" s="56" t="s">
        <v>16</v>
      </c>
      <c r="B846" s="6">
        <v>256038.43</v>
      </c>
      <c r="C846" s="6">
        <v>168747</v>
      </c>
    </row>
    <row r="847" spans="1:3" x14ac:dyDescent="0.35">
      <c r="A847" s="56" t="s">
        <v>17</v>
      </c>
      <c r="B847" s="6">
        <v>145800.65</v>
      </c>
      <c r="C847" s="6">
        <v>345027</v>
      </c>
    </row>
    <row r="848" spans="1:3" x14ac:dyDescent="0.35">
      <c r="A848" s="56" t="s">
        <v>37</v>
      </c>
      <c r="B848" s="6">
        <v>690469.37699999998</v>
      </c>
      <c r="C848" s="6">
        <v>619180</v>
      </c>
    </row>
    <row r="849" spans="1:3" x14ac:dyDescent="0.35">
      <c r="A849" s="56" t="s">
        <v>38</v>
      </c>
      <c r="B849" s="6">
        <v>430861.56</v>
      </c>
      <c r="C849" s="6">
        <v>526560</v>
      </c>
    </row>
    <row r="850" spans="1:3" x14ac:dyDescent="0.35">
      <c r="A850" s="56" t="s">
        <v>39</v>
      </c>
      <c r="B850" s="6">
        <v>493974.45899999997</v>
      </c>
      <c r="C850" s="6">
        <v>856050</v>
      </c>
    </row>
    <row r="851" spans="1:3" x14ac:dyDescent="0.35">
      <c r="A851" s="56" t="s">
        <v>40</v>
      </c>
      <c r="B851" s="6">
        <v>428179.69200000004</v>
      </c>
      <c r="C851" s="6">
        <v>294750</v>
      </c>
    </row>
    <row r="852" spans="1:3" x14ac:dyDescent="0.35">
      <c r="A852" s="56" t="s">
        <v>41</v>
      </c>
      <c r="B852" s="6">
        <v>2804681.5806463296</v>
      </c>
      <c r="C852" s="6">
        <v>2424960</v>
      </c>
    </row>
    <row r="853" spans="1:3" x14ac:dyDescent="0.35">
      <c r="A853" s="56" t="s">
        <v>59</v>
      </c>
      <c r="B853" s="6">
        <v>941190</v>
      </c>
      <c r="C853" s="6">
        <v>920520</v>
      </c>
    </row>
    <row r="854" spans="1:3" x14ac:dyDescent="0.35">
      <c r="A854" s="56" t="s">
        <v>60</v>
      </c>
      <c r="B854" s="6">
        <v>824280</v>
      </c>
      <c r="C854" s="6">
        <v>1080720</v>
      </c>
    </row>
    <row r="855" spans="1:3" x14ac:dyDescent="0.35">
      <c r="A855" s="56" t="s">
        <v>61</v>
      </c>
      <c r="B855" s="6">
        <v>691410</v>
      </c>
      <c r="C855" s="6">
        <v>692640</v>
      </c>
    </row>
    <row r="856" spans="1:3" x14ac:dyDescent="0.35">
      <c r="A856" s="56" t="s">
        <v>62</v>
      </c>
      <c r="B856" s="6">
        <v>491930</v>
      </c>
      <c r="C856" s="6">
        <v>881160</v>
      </c>
    </row>
    <row r="857" spans="1:3" x14ac:dyDescent="0.35">
      <c r="A857" s="54" t="s">
        <v>85</v>
      </c>
      <c r="B857" s="6">
        <v>8420993.640723899</v>
      </c>
      <c r="C857" s="6">
        <v>9484435</v>
      </c>
    </row>
    <row r="858" spans="1:3" x14ac:dyDescent="0.35">
      <c r="A858" s="55">
        <v>45597</v>
      </c>
      <c r="B858" s="6">
        <v>8420993.640723899</v>
      </c>
      <c r="C858" s="6">
        <v>9484435</v>
      </c>
    </row>
    <row r="859" spans="1:3" x14ac:dyDescent="0.35">
      <c r="A859" s="56" t="s">
        <v>9</v>
      </c>
      <c r="B859" s="6">
        <v>0</v>
      </c>
      <c r="C859" s="6">
        <v>0</v>
      </c>
    </row>
    <row r="860" spans="1:3" x14ac:dyDescent="0.35">
      <c r="A860" s="56" t="s">
        <v>15</v>
      </c>
      <c r="B860" s="6">
        <v>237657.82500000001</v>
      </c>
      <c r="C860" s="6">
        <v>347191</v>
      </c>
    </row>
    <row r="861" spans="1:3" x14ac:dyDescent="0.35">
      <c r="A861" s="56" t="s">
        <v>16</v>
      </c>
      <c r="B861" s="6">
        <v>178971.77000000002</v>
      </c>
      <c r="C861" s="6">
        <v>206967</v>
      </c>
    </row>
    <row r="862" spans="1:3" x14ac:dyDescent="0.35">
      <c r="A862" s="56" t="s">
        <v>17</v>
      </c>
      <c r="B862" s="6">
        <v>267812.92499999999</v>
      </c>
      <c r="C862" s="6">
        <v>366187</v>
      </c>
    </row>
    <row r="863" spans="1:3" x14ac:dyDescent="0.35">
      <c r="A863" s="56" t="s">
        <v>37</v>
      </c>
      <c r="B863" s="6">
        <v>720041.52500000014</v>
      </c>
      <c r="C863" s="6">
        <v>715320</v>
      </c>
    </row>
    <row r="864" spans="1:3" x14ac:dyDescent="0.35">
      <c r="A864" s="56" t="s">
        <v>38</v>
      </c>
      <c r="B864" s="6">
        <v>479562.83999999997</v>
      </c>
      <c r="C864" s="6">
        <v>587040</v>
      </c>
    </row>
    <row r="865" spans="1:3" x14ac:dyDescent="0.35">
      <c r="A865" s="56" t="s">
        <v>39</v>
      </c>
      <c r="B865" s="6">
        <v>600323.73400000005</v>
      </c>
      <c r="C865" s="6">
        <v>830770</v>
      </c>
    </row>
    <row r="866" spans="1:3" x14ac:dyDescent="0.35">
      <c r="A866" s="56" t="s">
        <v>40</v>
      </c>
      <c r="B866" s="6">
        <v>396782.4</v>
      </c>
      <c r="C866" s="6">
        <v>459940</v>
      </c>
    </row>
    <row r="867" spans="1:3" x14ac:dyDescent="0.35">
      <c r="A867" s="56" t="s">
        <v>41</v>
      </c>
      <c r="B867" s="6">
        <v>2207190.6217238982</v>
      </c>
      <c r="C867" s="6">
        <v>2403810</v>
      </c>
    </row>
    <row r="868" spans="1:3" x14ac:dyDescent="0.35">
      <c r="A868" s="56" t="s">
        <v>59</v>
      </c>
      <c r="B868" s="6">
        <v>1113870</v>
      </c>
      <c r="C868" s="6">
        <v>1139040</v>
      </c>
    </row>
    <row r="869" spans="1:3" x14ac:dyDescent="0.35">
      <c r="A869" s="56" t="s">
        <v>60</v>
      </c>
      <c r="B869" s="6">
        <v>738120</v>
      </c>
      <c r="C869" s="6">
        <v>1109160</v>
      </c>
    </row>
    <row r="870" spans="1:3" x14ac:dyDescent="0.35">
      <c r="A870" s="56" t="s">
        <v>61</v>
      </c>
      <c r="B870" s="6">
        <v>742620</v>
      </c>
      <c r="C870" s="6">
        <v>528840</v>
      </c>
    </row>
    <row r="871" spans="1:3" x14ac:dyDescent="0.35">
      <c r="A871" s="56" t="s">
        <v>62</v>
      </c>
      <c r="B871" s="6">
        <v>738040</v>
      </c>
      <c r="C871" s="6">
        <v>790170</v>
      </c>
    </row>
    <row r="872" spans="1:3" x14ac:dyDescent="0.35">
      <c r="A872" s="54" t="s">
        <v>86</v>
      </c>
      <c r="B872" s="6">
        <v>6420178.1081529204</v>
      </c>
      <c r="C872" s="6">
        <v>6152651</v>
      </c>
    </row>
    <row r="873" spans="1:3" x14ac:dyDescent="0.35">
      <c r="A873" s="55">
        <v>45627</v>
      </c>
      <c r="B873" s="6">
        <v>6420178.1081529204</v>
      </c>
      <c r="C873" s="6">
        <v>6152651</v>
      </c>
    </row>
    <row r="874" spans="1:3" x14ac:dyDescent="0.35">
      <c r="A874" s="56" t="s">
        <v>9</v>
      </c>
      <c r="B874" s="6">
        <v>0</v>
      </c>
      <c r="C874" s="6">
        <v>0</v>
      </c>
    </row>
    <row r="875" spans="1:3" x14ac:dyDescent="0.35">
      <c r="A875" s="56" t="s">
        <v>15</v>
      </c>
      <c r="B875" s="6">
        <v>183289.94999999998</v>
      </c>
      <c r="C875" s="6">
        <v>42482</v>
      </c>
    </row>
    <row r="876" spans="1:3" x14ac:dyDescent="0.35">
      <c r="A876" s="56" t="s">
        <v>16</v>
      </c>
      <c r="B876" s="6">
        <v>122680.21</v>
      </c>
      <c r="C876" s="6">
        <v>185715</v>
      </c>
    </row>
    <row r="877" spans="1:3" x14ac:dyDescent="0.35">
      <c r="A877" s="56" t="s">
        <v>17</v>
      </c>
      <c r="B877" s="6">
        <v>208986.05</v>
      </c>
      <c r="C877" s="6">
        <v>309674</v>
      </c>
    </row>
    <row r="878" spans="1:3" x14ac:dyDescent="0.35">
      <c r="A878" s="56" t="s">
        <v>37</v>
      </c>
      <c r="B878" s="6">
        <v>510009.69500000001</v>
      </c>
      <c r="C878" s="6">
        <v>483600</v>
      </c>
    </row>
    <row r="879" spans="1:3" x14ac:dyDescent="0.35">
      <c r="A879" s="56" t="s">
        <v>38</v>
      </c>
      <c r="B879" s="6">
        <v>365404.8</v>
      </c>
      <c r="C879" s="6">
        <v>293420</v>
      </c>
    </row>
    <row r="880" spans="1:3" x14ac:dyDescent="0.35">
      <c r="A880" s="56" t="s">
        <v>39</v>
      </c>
      <c r="B880" s="6">
        <v>384245.36700000003</v>
      </c>
      <c r="C880" s="6">
        <v>577430</v>
      </c>
    </row>
    <row r="881" spans="1:3" x14ac:dyDescent="0.35">
      <c r="A881" s="56" t="s">
        <v>40</v>
      </c>
      <c r="B881" s="6">
        <v>417164.76800000004</v>
      </c>
      <c r="C881" s="6">
        <v>277460</v>
      </c>
    </row>
    <row r="882" spans="1:3" x14ac:dyDescent="0.35">
      <c r="A882" s="56" t="s">
        <v>41</v>
      </c>
      <c r="B882" s="6">
        <v>1739957.2681529196</v>
      </c>
      <c r="C882" s="6">
        <v>1991230</v>
      </c>
    </row>
    <row r="883" spans="1:3" x14ac:dyDescent="0.35">
      <c r="A883" s="56" t="s">
        <v>59</v>
      </c>
      <c r="B883" s="6">
        <v>805020</v>
      </c>
      <c r="C883" s="6">
        <v>559080</v>
      </c>
    </row>
    <row r="884" spans="1:3" x14ac:dyDescent="0.35">
      <c r="A884" s="56" t="s">
        <v>60</v>
      </c>
      <c r="B884" s="6">
        <v>568140</v>
      </c>
      <c r="C884" s="6">
        <v>704160</v>
      </c>
    </row>
    <row r="885" spans="1:3" x14ac:dyDescent="0.35">
      <c r="A885" s="56" t="s">
        <v>61</v>
      </c>
      <c r="B885" s="6">
        <v>395850</v>
      </c>
      <c r="C885" s="6">
        <v>169560</v>
      </c>
    </row>
    <row r="886" spans="1:3" x14ac:dyDescent="0.35">
      <c r="A886" s="56" t="s">
        <v>62</v>
      </c>
      <c r="B886" s="6">
        <v>719430</v>
      </c>
      <c r="C886" s="6">
        <v>558840</v>
      </c>
    </row>
    <row r="887" spans="1:3" x14ac:dyDescent="0.35">
      <c r="A887" s="52" t="s">
        <v>87</v>
      </c>
      <c r="B887" s="6">
        <v>95464630.203143343</v>
      </c>
      <c r="C887" s="6">
        <v>95493516</v>
      </c>
    </row>
    <row r="888" spans="1:3" x14ac:dyDescent="0.35">
      <c r="A888" s="53" t="s">
        <v>71</v>
      </c>
      <c r="B888" s="6">
        <v>22353511.542319115</v>
      </c>
      <c r="C888" s="6">
        <v>24100534</v>
      </c>
    </row>
    <row r="889" spans="1:3" x14ac:dyDescent="0.35">
      <c r="A889" s="54" t="s">
        <v>72</v>
      </c>
      <c r="B889" s="6">
        <v>6904224.4422160406</v>
      </c>
      <c r="C889" s="6">
        <v>8464418</v>
      </c>
    </row>
    <row r="890" spans="1:3" x14ac:dyDescent="0.35">
      <c r="A890" s="55">
        <v>45658</v>
      </c>
      <c r="B890" s="6">
        <v>6904224.4422160406</v>
      </c>
      <c r="C890" s="6">
        <v>8464418</v>
      </c>
    </row>
    <row r="891" spans="1:3" x14ac:dyDescent="0.35">
      <c r="A891" s="56" t="s">
        <v>9</v>
      </c>
      <c r="B891" s="6">
        <v>260747.90198504622</v>
      </c>
      <c r="C891" s="6">
        <v>329400</v>
      </c>
    </row>
    <row r="892" spans="1:3" x14ac:dyDescent="0.35">
      <c r="A892" s="56" t="s">
        <v>14</v>
      </c>
      <c r="B892" s="6">
        <v>0</v>
      </c>
      <c r="C892" s="6">
        <v>0</v>
      </c>
    </row>
    <row r="893" spans="1:3" x14ac:dyDescent="0.35">
      <c r="A893" s="56" t="s">
        <v>15</v>
      </c>
      <c r="B893" s="6">
        <v>90274</v>
      </c>
      <c r="C893" s="6">
        <v>115798</v>
      </c>
    </row>
    <row r="894" spans="1:3" x14ac:dyDescent="0.35">
      <c r="A894" s="56" t="s">
        <v>16</v>
      </c>
      <c r="B894" s="6">
        <v>340382.10184048809</v>
      </c>
      <c r="C894" s="6">
        <v>126403</v>
      </c>
    </row>
    <row r="895" spans="1:3" x14ac:dyDescent="0.35">
      <c r="A895" s="56" t="s">
        <v>17</v>
      </c>
      <c r="B895" s="6">
        <v>294185.16361576511</v>
      </c>
      <c r="C895" s="6">
        <v>340352</v>
      </c>
    </row>
    <row r="896" spans="1:3" x14ac:dyDescent="0.35">
      <c r="A896" s="56" t="s">
        <v>37</v>
      </c>
      <c r="B896" s="6">
        <v>382361</v>
      </c>
      <c r="C896" s="6">
        <v>686430</v>
      </c>
    </row>
    <row r="897" spans="1:3" x14ac:dyDescent="0.35">
      <c r="A897" s="56" t="s">
        <v>38</v>
      </c>
      <c r="B897" s="6">
        <v>741948.95190362993</v>
      </c>
      <c r="C897" s="6">
        <v>526560</v>
      </c>
    </row>
    <row r="898" spans="1:3" x14ac:dyDescent="0.35">
      <c r="A898" s="56" t="s">
        <v>39</v>
      </c>
      <c r="B898" s="6">
        <v>754795.89880247321</v>
      </c>
      <c r="C898" s="6">
        <v>745180</v>
      </c>
    </row>
    <row r="899" spans="1:3" x14ac:dyDescent="0.35">
      <c r="A899" s="56" t="s">
        <v>40</v>
      </c>
      <c r="B899" s="6">
        <v>389520.43253227579</v>
      </c>
      <c r="C899" s="6">
        <v>386580</v>
      </c>
    </row>
    <row r="900" spans="1:3" x14ac:dyDescent="0.35">
      <c r="A900" s="56" t="s">
        <v>41</v>
      </c>
      <c r="B900" s="6">
        <v>1228609.1885189582</v>
      </c>
      <c r="C900" s="6">
        <v>2050815</v>
      </c>
    </row>
    <row r="901" spans="1:3" x14ac:dyDescent="0.35">
      <c r="A901" s="56" t="s">
        <v>44</v>
      </c>
      <c r="B901" s="6">
        <v>0</v>
      </c>
      <c r="C901" s="6">
        <v>1377000</v>
      </c>
    </row>
    <row r="902" spans="1:3" x14ac:dyDescent="0.35">
      <c r="A902" s="56" t="s">
        <v>59</v>
      </c>
      <c r="B902" s="6">
        <v>547626.48684235115</v>
      </c>
      <c r="C902" s="6">
        <v>259200</v>
      </c>
    </row>
    <row r="903" spans="1:3" x14ac:dyDescent="0.35">
      <c r="A903" s="56" t="s">
        <v>60</v>
      </c>
      <c r="B903" s="6">
        <v>721519.69875432679</v>
      </c>
      <c r="C903" s="6">
        <v>464040</v>
      </c>
    </row>
    <row r="904" spans="1:3" x14ac:dyDescent="0.35">
      <c r="A904" s="56" t="s">
        <v>61</v>
      </c>
      <c r="B904" s="6">
        <v>597845.91080700315</v>
      </c>
      <c r="C904" s="6">
        <v>257760</v>
      </c>
    </row>
    <row r="905" spans="1:3" x14ac:dyDescent="0.35">
      <c r="A905" s="56" t="s">
        <v>62</v>
      </c>
      <c r="B905" s="6">
        <v>554407.70661372296</v>
      </c>
      <c r="C905" s="6">
        <v>798900</v>
      </c>
    </row>
    <row r="906" spans="1:3" x14ac:dyDescent="0.35">
      <c r="A906" s="54" t="s">
        <v>73</v>
      </c>
      <c r="B906" s="6">
        <v>6839195.9366164524</v>
      </c>
      <c r="C906" s="6">
        <v>7867402</v>
      </c>
    </row>
    <row r="907" spans="1:3" x14ac:dyDescent="0.35">
      <c r="A907" s="55">
        <v>45689</v>
      </c>
      <c r="B907" s="6">
        <v>6839195.9366164524</v>
      </c>
      <c r="C907" s="6">
        <v>7867402</v>
      </c>
    </row>
    <row r="908" spans="1:3" x14ac:dyDescent="0.35">
      <c r="A908" s="56" t="s">
        <v>9</v>
      </c>
      <c r="B908" s="6">
        <v>243890.15546149592</v>
      </c>
      <c r="C908" s="6">
        <v>357120</v>
      </c>
    </row>
    <row r="909" spans="1:3" x14ac:dyDescent="0.35">
      <c r="A909" s="56" t="s">
        <v>14</v>
      </c>
      <c r="B909" s="6">
        <v>0</v>
      </c>
      <c r="C909" s="6">
        <v>0</v>
      </c>
    </row>
    <row r="910" spans="1:3" x14ac:dyDescent="0.35">
      <c r="A910" s="56" t="s">
        <v>15</v>
      </c>
      <c r="B910" s="6">
        <v>97800</v>
      </c>
      <c r="C910" s="6">
        <v>245113</v>
      </c>
    </row>
    <row r="911" spans="1:3" x14ac:dyDescent="0.35">
      <c r="A911" s="56" t="s">
        <v>16</v>
      </c>
      <c r="B911" s="6">
        <v>326652.84836345032</v>
      </c>
      <c r="C911" s="6">
        <v>115973</v>
      </c>
    </row>
    <row r="912" spans="1:3" x14ac:dyDescent="0.35">
      <c r="A912" s="56" t="s">
        <v>17</v>
      </c>
      <c r="B912" s="6">
        <v>272954.92916906392</v>
      </c>
      <c r="C912" s="6">
        <v>318223</v>
      </c>
    </row>
    <row r="913" spans="1:3" x14ac:dyDescent="0.35">
      <c r="A913" s="56" t="s">
        <v>37</v>
      </c>
      <c r="B913" s="6">
        <v>519138.31657360704</v>
      </c>
      <c r="C913" s="6">
        <v>597420</v>
      </c>
    </row>
    <row r="914" spans="1:3" x14ac:dyDescent="0.35">
      <c r="A914" s="56" t="s">
        <v>38</v>
      </c>
      <c r="B914" s="6">
        <v>667631.45541607123</v>
      </c>
      <c r="C914" s="6">
        <v>493200</v>
      </c>
    </row>
    <row r="915" spans="1:3" x14ac:dyDescent="0.35">
      <c r="A915" s="56" t="s">
        <v>39</v>
      </c>
      <c r="B915" s="6">
        <v>711688.10510158201</v>
      </c>
      <c r="C915" s="6">
        <v>799720</v>
      </c>
    </row>
    <row r="916" spans="1:3" x14ac:dyDescent="0.35">
      <c r="A916" s="56" t="s">
        <v>40</v>
      </c>
      <c r="B916" s="6">
        <v>470953.10350320954</v>
      </c>
      <c r="C916" s="6">
        <v>433410</v>
      </c>
    </row>
    <row r="917" spans="1:3" x14ac:dyDescent="0.35">
      <c r="A917" s="56" t="s">
        <v>41</v>
      </c>
      <c r="B917" s="6">
        <v>1076017.3627151505</v>
      </c>
      <c r="C917" s="6">
        <v>2034103</v>
      </c>
    </row>
    <row r="918" spans="1:3" x14ac:dyDescent="0.35">
      <c r="A918" s="56" t="s">
        <v>44</v>
      </c>
      <c r="B918" s="6">
        <v>0</v>
      </c>
      <c r="C918" s="6">
        <v>464800</v>
      </c>
    </row>
    <row r="919" spans="1:3" x14ac:dyDescent="0.35">
      <c r="A919" s="56" t="s">
        <v>59</v>
      </c>
      <c r="B919" s="6">
        <v>635660.93328186928</v>
      </c>
      <c r="C919" s="6">
        <v>275400</v>
      </c>
    </row>
    <row r="920" spans="1:3" x14ac:dyDescent="0.35">
      <c r="A920" s="56" t="s">
        <v>60</v>
      </c>
      <c r="B920" s="6">
        <v>812917.31878701109</v>
      </c>
      <c r="C920" s="6">
        <v>561600</v>
      </c>
    </row>
    <row r="921" spans="1:3" x14ac:dyDescent="0.35">
      <c r="A921" s="56" t="s">
        <v>61</v>
      </c>
      <c r="B921" s="6">
        <v>298377.75269364601</v>
      </c>
      <c r="C921" s="6">
        <v>318600</v>
      </c>
    </row>
    <row r="922" spans="1:3" x14ac:dyDescent="0.35">
      <c r="A922" s="56" t="s">
        <v>62</v>
      </c>
      <c r="B922" s="6">
        <v>705513.65555029537</v>
      </c>
      <c r="C922" s="6">
        <v>852720</v>
      </c>
    </row>
    <row r="923" spans="1:3" x14ac:dyDescent="0.35">
      <c r="A923" s="56" t="s">
        <v>64</v>
      </c>
      <c r="B923" s="6">
        <v>0</v>
      </c>
      <c r="C923" s="6">
        <v>0</v>
      </c>
    </row>
    <row r="924" spans="1:3" x14ac:dyDescent="0.35">
      <c r="A924" s="54" t="s">
        <v>74</v>
      </c>
      <c r="B924" s="6">
        <v>8610091.1634866279</v>
      </c>
      <c r="C924" s="6">
        <v>7768714</v>
      </c>
    </row>
    <row r="925" spans="1:3" x14ac:dyDescent="0.35">
      <c r="A925" s="55">
        <v>45717</v>
      </c>
      <c r="B925" s="6">
        <v>8610091.1634866279</v>
      </c>
      <c r="C925" s="6">
        <v>7768714</v>
      </c>
    </row>
    <row r="926" spans="1:3" x14ac:dyDescent="0.35">
      <c r="A926" s="56" t="s">
        <v>9</v>
      </c>
      <c r="B926" s="6">
        <v>227089.29748910893</v>
      </c>
      <c r="C926" s="6">
        <v>441960</v>
      </c>
    </row>
    <row r="927" spans="1:3" x14ac:dyDescent="0.35">
      <c r="A927" s="56" t="s">
        <v>14</v>
      </c>
      <c r="B927" s="6">
        <v>0</v>
      </c>
      <c r="C927" s="6">
        <v>0</v>
      </c>
    </row>
    <row r="928" spans="1:3" x14ac:dyDescent="0.35">
      <c r="A928" s="56" t="s">
        <v>15</v>
      </c>
      <c r="B928" s="6">
        <v>143022.00000000003</v>
      </c>
      <c r="C928" s="6">
        <v>58897</v>
      </c>
    </row>
    <row r="929" spans="1:3" x14ac:dyDescent="0.35">
      <c r="A929" s="56" t="s">
        <v>16</v>
      </c>
      <c r="B929" s="6">
        <v>361580.88681069191</v>
      </c>
      <c r="C929" s="6">
        <v>13050</v>
      </c>
    </row>
    <row r="930" spans="1:3" x14ac:dyDescent="0.35">
      <c r="A930" s="56" t="s">
        <v>17</v>
      </c>
      <c r="B930" s="6">
        <v>305007.73292962549</v>
      </c>
      <c r="C930" s="6">
        <v>333588</v>
      </c>
    </row>
    <row r="931" spans="1:3" x14ac:dyDescent="0.35">
      <c r="A931" s="56" t="s">
        <v>37</v>
      </c>
      <c r="B931" s="6">
        <v>664370.85249294993</v>
      </c>
      <c r="C931" s="6">
        <v>668291</v>
      </c>
    </row>
    <row r="932" spans="1:3" x14ac:dyDescent="0.35">
      <c r="A932" s="56" t="s">
        <v>38</v>
      </c>
      <c r="B932" s="6">
        <v>738432.17886027822</v>
      </c>
      <c r="C932" s="6">
        <v>438480</v>
      </c>
    </row>
    <row r="933" spans="1:3" x14ac:dyDescent="0.35">
      <c r="A933" s="56" t="s">
        <v>39</v>
      </c>
      <c r="B933" s="6">
        <v>773832.59952874191</v>
      </c>
      <c r="C933" s="6">
        <v>708350</v>
      </c>
    </row>
    <row r="934" spans="1:3" x14ac:dyDescent="0.35">
      <c r="A934" s="56" t="s">
        <v>40</v>
      </c>
      <c r="B934" s="6">
        <v>716804.45729998499</v>
      </c>
      <c r="C934" s="6">
        <v>330330</v>
      </c>
    </row>
    <row r="935" spans="1:3" x14ac:dyDescent="0.35">
      <c r="A935" s="56" t="s">
        <v>41</v>
      </c>
      <c r="B935" s="6">
        <v>1405333.1562373126</v>
      </c>
      <c r="C935" s="6">
        <v>2295888</v>
      </c>
    </row>
    <row r="936" spans="1:3" x14ac:dyDescent="0.35">
      <c r="A936" s="56" t="s">
        <v>44</v>
      </c>
      <c r="B936" s="6">
        <v>0</v>
      </c>
      <c r="C936" s="6">
        <v>242000</v>
      </c>
    </row>
    <row r="937" spans="1:3" x14ac:dyDescent="0.35">
      <c r="A937" s="56" t="s">
        <v>59</v>
      </c>
      <c r="B937" s="6">
        <v>770584.13216717588</v>
      </c>
      <c r="C937" s="6">
        <v>672480</v>
      </c>
    </row>
    <row r="938" spans="1:3" x14ac:dyDescent="0.35">
      <c r="A938" s="56" t="s">
        <v>60</v>
      </c>
      <c r="B938" s="6">
        <v>721055.47261923505</v>
      </c>
      <c r="C938" s="6">
        <v>388440</v>
      </c>
    </row>
    <row r="939" spans="1:3" x14ac:dyDescent="0.35">
      <c r="A939" s="56" t="s">
        <v>61</v>
      </c>
      <c r="B939" s="6">
        <v>957919.70931374375</v>
      </c>
      <c r="C939" s="6">
        <v>476280</v>
      </c>
    </row>
    <row r="940" spans="1:3" x14ac:dyDescent="0.35">
      <c r="A940" s="56" t="s">
        <v>62</v>
      </c>
      <c r="B940" s="6">
        <v>825058.68773777806</v>
      </c>
      <c r="C940" s="6">
        <v>700680</v>
      </c>
    </row>
    <row r="941" spans="1:3" x14ac:dyDescent="0.35">
      <c r="A941" s="56" t="s">
        <v>64</v>
      </c>
      <c r="B941" s="6">
        <v>0</v>
      </c>
      <c r="C941" s="6">
        <v>0</v>
      </c>
    </row>
    <row r="942" spans="1:3" x14ac:dyDescent="0.35">
      <c r="A942" s="53" t="s">
        <v>75</v>
      </c>
      <c r="B942" s="6">
        <v>25413541.601390887</v>
      </c>
      <c r="C942" s="6">
        <v>24275282</v>
      </c>
    </row>
    <row r="943" spans="1:3" x14ac:dyDescent="0.35">
      <c r="A943" s="54" t="s">
        <v>76</v>
      </c>
      <c r="B943" s="6">
        <v>9074780.7868547607</v>
      </c>
      <c r="C943" s="6">
        <v>7204785</v>
      </c>
    </row>
    <row r="944" spans="1:3" x14ac:dyDescent="0.35">
      <c r="A944" s="55">
        <v>45748</v>
      </c>
      <c r="B944" s="6">
        <v>9074780.7868547607</v>
      </c>
      <c r="C944" s="6">
        <v>7204785</v>
      </c>
    </row>
    <row r="945" spans="1:3" x14ac:dyDescent="0.35">
      <c r="A945" s="56" t="s">
        <v>9</v>
      </c>
      <c r="B945" s="6">
        <v>242184.41486844359</v>
      </c>
      <c r="C945" s="6">
        <v>438240</v>
      </c>
    </row>
    <row r="946" spans="1:3" x14ac:dyDescent="0.35">
      <c r="A946" s="56" t="s">
        <v>14</v>
      </c>
      <c r="B946" s="6">
        <v>0</v>
      </c>
      <c r="C946" s="6">
        <v>0</v>
      </c>
    </row>
    <row r="947" spans="1:3" x14ac:dyDescent="0.35">
      <c r="A947" s="56" t="s">
        <v>15</v>
      </c>
      <c r="B947" s="6">
        <v>117374</v>
      </c>
      <c r="C947" s="6">
        <v>37225</v>
      </c>
    </row>
    <row r="948" spans="1:3" x14ac:dyDescent="0.35">
      <c r="A948" s="56" t="s">
        <v>16</v>
      </c>
      <c r="B948" s="6">
        <v>350652.25881518231</v>
      </c>
      <c r="C948" s="6">
        <v>67010</v>
      </c>
    </row>
    <row r="949" spans="1:3" x14ac:dyDescent="0.35">
      <c r="A949" s="56" t="s">
        <v>17</v>
      </c>
      <c r="B949" s="6">
        <v>298267.91623642825</v>
      </c>
      <c r="C949" s="6">
        <v>298108</v>
      </c>
    </row>
    <row r="950" spans="1:3" x14ac:dyDescent="0.35">
      <c r="A950" s="56" t="s">
        <v>37</v>
      </c>
      <c r="B950" s="6">
        <v>635327.05861449195</v>
      </c>
      <c r="C950" s="6">
        <v>696136</v>
      </c>
    </row>
    <row r="951" spans="1:3" x14ac:dyDescent="0.35">
      <c r="A951" s="56" t="s">
        <v>38</v>
      </c>
      <c r="B951" s="6">
        <v>741595.09140814166</v>
      </c>
      <c r="C951" s="6">
        <v>416120</v>
      </c>
    </row>
    <row r="952" spans="1:3" x14ac:dyDescent="0.35">
      <c r="A952" s="56" t="s">
        <v>39</v>
      </c>
      <c r="B952" s="6">
        <v>786082.41304696305</v>
      </c>
      <c r="C952" s="6">
        <v>808716</v>
      </c>
    </row>
    <row r="953" spans="1:3" x14ac:dyDescent="0.35">
      <c r="A953" s="56" t="s">
        <v>40</v>
      </c>
      <c r="B953" s="6">
        <v>547655.89481697476</v>
      </c>
      <c r="C953" s="6">
        <v>258520</v>
      </c>
    </row>
    <row r="954" spans="1:3" x14ac:dyDescent="0.35">
      <c r="A954" s="56" t="s">
        <v>41</v>
      </c>
      <c r="B954" s="6">
        <v>1843619.8812494979</v>
      </c>
      <c r="C954" s="6">
        <v>1120120</v>
      </c>
    </row>
    <row r="955" spans="1:3" x14ac:dyDescent="0.35">
      <c r="A955" s="56" t="s">
        <v>44</v>
      </c>
      <c r="B955" s="6">
        <v>767607.38529629598</v>
      </c>
      <c r="C955" s="6">
        <v>516000</v>
      </c>
    </row>
    <row r="956" spans="1:3" x14ac:dyDescent="0.35">
      <c r="A956" s="56" t="s">
        <v>59</v>
      </c>
      <c r="B956" s="6">
        <v>719871.28414970799</v>
      </c>
      <c r="C956" s="6">
        <v>746280</v>
      </c>
    </row>
    <row r="957" spans="1:3" x14ac:dyDescent="0.35">
      <c r="A957" s="56" t="s">
        <v>60</v>
      </c>
      <c r="B957" s="6">
        <v>598773.04910790175</v>
      </c>
      <c r="C957" s="6">
        <v>314640</v>
      </c>
    </row>
    <row r="958" spans="1:3" x14ac:dyDescent="0.35">
      <c r="A958" s="56" t="s">
        <v>61</v>
      </c>
      <c r="B958" s="6">
        <v>655356.99152270332</v>
      </c>
      <c r="C958" s="6">
        <v>392760</v>
      </c>
    </row>
    <row r="959" spans="1:3" x14ac:dyDescent="0.35">
      <c r="A959" s="56" t="s">
        <v>62</v>
      </c>
      <c r="B959" s="6">
        <v>770413.14772202866</v>
      </c>
      <c r="C959" s="6">
        <v>1094910</v>
      </c>
    </row>
    <row r="960" spans="1:3" x14ac:dyDescent="0.35">
      <c r="A960" s="56" t="s">
        <v>64</v>
      </c>
      <c r="B960" s="6">
        <v>0</v>
      </c>
      <c r="C960" s="6">
        <v>0</v>
      </c>
    </row>
    <row r="961" spans="1:3" x14ac:dyDescent="0.35">
      <c r="A961" s="54" t="s">
        <v>77</v>
      </c>
      <c r="B961" s="6">
        <v>8757176.0378220528</v>
      </c>
      <c r="C961" s="6">
        <v>8939972</v>
      </c>
    </row>
    <row r="962" spans="1:3" x14ac:dyDescent="0.35">
      <c r="A962" s="55">
        <v>45778</v>
      </c>
      <c r="B962" s="6">
        <v>8757176.0378220528</v>
      </c>
      <c r="C962" s="6">
        <v>8939972</v>
      </c>
    </row>
    <row r="963" spans="1:3" x14ac:dyDescent="0.35">
      <c r="A963" s="56" t="s">
        <v>9</v>
      </c>
      <c r="B963" s="6">
        <v>252633.41414150651</v>
      </c>
      <c r="C963" s="6">
        <v>92400</v>
      </c>
    </row>
    <row r="964" spans="1:3" x14ac:dyDescent="0.35">
      <c r="A964" s="56" t="s">
        <v>14</v>
      </c>
      <c r="B964" s="6">
        <v>0</v>
      </c>
      <c r="C964" s="6">
        <v>0</v>
      </c>
    </row>
    <row r="965" spans="1:3" x14ac:dyDescent="0.35">
      <c r="A965" s="56" t="s">
        <v>15</v>
      </c>
      <c r="B965" s="6">
        <v>89757.999999999985</v>
      </c>
      <c r="C965" s="6">
        <v>279974</v>
      </c>
    </row>
    <row r="966" spans="1:3" x14ac:dyDescent="0.35">
      <c r="A966" s="56" t="s">
        <v>16</v>
      </c>
      <c r="B966" s="6">
        <v>331639.81917721883</v>
      </c>
      <c r="C966" s="6">
        <v>143901</v>
      </c>
    </row>
    <row r="967" spans="1:3" x14ac:dyDescent="0.35">
      <c r="A967" s="56" t="s">
        <v>17</v>
      </c>
      <c r="B967" s="6">
        <v>243710.31825236429</v>
      </c>
      <c r="C967" s="6">
        <v>155360</v>
      </c>
    </row>
    <row r="968" spans="1:3" x14ac:dyDescent="0.35">
      <c r="A968" s="56" t="s">
        <v>37</v>
      </c>
      <c r="B968" s="6">
        <v>568421.77231895109</v>
      </c>
      <c r="C968" s="6">
        <v>691810</v>
      </c>
    </row>
    <row r="969" spans="1:3" x14ac:dyDescent="0.35">
      <c r="A969" s="56" t="s">
        <v>38</v>
      </c>
      <c r="B969" s="6">
        <v>734138.76603860501</v>
      </c>
      <c r="C969" s="6">
        <v>686160</v>
      </c>
    </row>
    <row r="970" spans="1:3" x14ac:dyDescent="0.35">
      <c r="A970" s="56" t="s">
        <v>39</v>
      </c>
      <c r="B970" s="6">
        <v>677690.77465178084</v>
      </c>
      <c r="C970" s="6">
        <v>657169</v>
      </c>
    </row>
    <row r="971" spans="1:3" x14ac:dyDescent="0.35">
      <c r="A971" s="56" t="s">
        <v>40</v>
      </c>
      <c r="B971" s="6">
        <v>599515.47123652906</v>
      </c>
      <c r="C971" s="6">
        <v>325950</v>
      </c>
    </row>
    <row r="972" spans="1:3" x14ac:dyDescent="0.35">
      <c r="A972" s="56" t="s">
        <v>41</v>
      </c>
      <c r="B972" s="6">
        <v>1272502</v>
      </c>
      <c r="C972" s="6">
        <v>1827558</v>
      </c>
    </row>
    <row r="973" spans="1:3" x14ac:dyDescent="0.35">
      <c r="A973" s="56" t="s">
        <v>44</v>
      </c>
      <c r="B973" s="6">
        <v>821373.22730880894</v>
      </c>
      <c r="C973" s="6">
        <v>656540</v>
      </c>
    </row>
    <row r="974" spans="1:3" x14ac:dyDescent="0.35">
      <c r="A974" s="56" t="s">
        <v>59</v>
      </c>
      <c r="B974" s="6">
        <v>762622.49299864494</v>
      </c>
      <c r="C974" s="6">
        <v>1028880</v>
      </c>
    </row>
    <row r="975" spans="1:3" x14ac:dyDescent="0.35">
      <c r="A975" s="56" t="s">
        <v>60</v>
      </c>
      <c r="B975" s="6">
        <v>994943.19446344406</v>
      </c>
      <c r="C975" s="6">
        <v>732600</v>
      </c>
    </row>
    <row r="976" spans="1:3" x14ac:dyDescent="0.35">
      <c r="A976" s="56" t="s">
        <v>61</v>
      </c>
      <c r="B976" s="6">
        <v>556200</v>
      </c>
      <c r="C976" s="6">
        <v>538920</v>
      </c>
    </row>
    <row r="977" spans="1:3" x14ac:dyDescent="0.35">
      <c r="A977" s="56" t="s">
        <v>62</v>
      </c>
      <c r="B977" s="6">
        <v>852026.78723420005</v>
      </c>
      <c r="C977" s="6">
        <v>1122750</v>
      </c>
    </row>
    <row r="978" spans="1:3" x14ac:dyDescent="0.35">
      <c r="A978" s="56" t="s">
        <v>64</v>
      </c>
      <c r="B978" s="6">
        <v>0</v>
      </c>
      <c r="C978" s="6">
        <v>0</v>
      </c>
    </row>
    <row r="979" spans="1:3" x14ac:dyDescent="0.35">
      <c r="A979" s="54" t="s">
        <v>78</v>
      </c>
      <c r="B979" s="6">
        <v>7581584.7767140679</v>
      </c>
      <c r="C979" s="6">
        <v>8130525</v>
      </c>
    </row>
    <row r="980" spans="1:3" x14ac:dyDescent="0.35">
      <c r="A980" s="55">
        <v>45809</v>
      </c>
      <c r="B980" s="6">
        <v>7581584.7767140679</v>
      </c>
      <c r="C980" s="6">
        <v>8130525</v>
      </c>
    </row>
    <row r="981" spans="1:3" x14ac:dyDescent="0.35">
      <c r="A981" s="56" t="s">
        <v>9</v>
      </c>
      <c r="B981" s="6">
        <v>262316.5170161078</v>
      </c>
      <c r="C981" s="6">
        <v>256080</v>
      </c>
    </row>
    <row r="982" spans="1:3" x14ac:dyDescent="0.35">
      <c r="A982" s="56" t="s">
        <v>14</v>
      </c>
      <c r="B982" s="6">
        <v>0</v>
      </c>
      <c r="C982" s="6">
        <v>0</v>
      </c>
    </row>
    <row r="983" spans="1:3" x14ac:dyDescent="0.35">
      <c r="A983" s="56" t="s">
        <v>15</v>
      </c>
      <c r="B983" s="6">
        <v>65713.607364317824</v>
      </c>
      <c r="C983" s="6">
        <v>208149</v>
      </c>
    </row>
    <row r="984" spans="1:3" x14ac:dyDescent="0.35">
      <c r="A984" s="56" t="s">
        <v>16</v>
      </c>
      <c r="B984" s="6">
        <v>166643.02793876201</v>
      </c>
      <c r="C984" s="6">
        <v>203089</v>
      </c>
    </row>
    <row r="985" spans="1:3" x14ac:dyDescent="0.35">
      <c r="A985" s="56" t="s">
        <v>17</v>
      </c>
      <c r="B985" s="6">
        <v>163055.98845325664</v>
      </c>
      <c r="C985" s="6">
        <v>240915</v>
      </c>
    </row>
    <row r="986" spans="1:3" x14ac:dyDescent="0.35">
      <c r="A986" s="56" t="s">
        <v>37</v>
      </c>
      <c r="B986" s="6">
        <v>382812.93840250635</v>
      </c>
      <c r="C986" s="6">
        <v>615497</v>
      </c>
    </row>
    <row r="987" spans="1:3" x14ac:dyDescent="0.35">
      <c r="A987" s="56" t="s">
        <v>38</v>
      </c>
      <c r="B987" s="6">
        <v>686603.15429864544</v>
      </c>
      <c r="C987" s="6">
        <v>455160</v>
      </c>
    </row>
    <row r="988" spans="1:3" x14ac:dyDescent="0.35">
      <c r="A988" s="56" t="s">
        <v>39</v>
      </c>
      <c r="B988" s="6">
        <v>769636.15543334954</v>
      </c>
      <c r="C988" s="6">
        <v>705021</v>
      </c>
    </row>
    <row r="989" spans="1:3" x14ac:dyDescent="0.35">
      <c r="A989" s="56" t="s">
        <v>40</v>
      </c>
      <c r="B989" s="6">
        <v>446965.56004494918</v>
      </c>
      <c r="C989" s="6">
        <v>427082</v>
      </c>
    </row>
    <row r="990" spans="1:3" x14ac:dyDescent="0.35">
      <c r="A990" s="56" t="s">
        <v>41</v>
      </c>
      <c r="B990" s="6">
        <v>1285701.5993575107</v>
      </c>
      <c r="C990" s="6">
        <v>1606102</v>
      </c>
    </row>
    <row r="991" spans="1:3" x14ac:dyDescent="0.35">
      <c r="A991" s="56" t="s">
        <v>44</v>
      </c>
      <c r="B991" s="6">
        <v>631038.18107536074</v>
      </c>
      <c r="C991" s="6">
        <v>372600</v>
      </c>
    </row>
    <row r="992" spans="1:3" x14ac:dyDescent="0.35">
      <c r="A992" s="56" t="s">
        <v>59</v>
      </c>
      <c r="B992" s="6">
        <v>276979.61209076992</v>
      </c>
      <c r="C992" s="6">
        <v>595440</v>
      </c>
    </row>
    <row r="993" spans="1:3" x14ac:dyDescent="0.35">
      <c r="A993" s="56" t="s">
        <v>60</v>
      </c>
      <c r="B993" s="6">
        <v>969814.27717398119</v>
      </c>
      <c r="C993" s="6">
        <v>769680</v>
      </c>
    </row>
    <row r="994" spans="1:3" x14ac:dyDescent="0.35">
      <c r="A994" s="56" t="s">
        <v>61</v>
      </c>
      <c r="B994" s="6">
        <v>727551.2461890541</v>
      </c>
      <c r="C994" s="6">
        <v>433800</v>
      </c>
    </row>
    <row r="995" spans="1:3" x14ac:dyDescent="0.35">
      <c r="A995" s="56" t="s">
        <v>62</v>
      </c>
      <c r="B995" s="6">
        <v>746752.91187549627</v>
      </c>
      <c r="C995" s="6">
        <v>1241910</v>
      </c>
    </row>
    <row r="996" spans="1:3" x14ac:dyDescent="0.35">
      <c r="A996" s="56" t="s">
        <v>64</v>
      </c>
      <c r="B996" s="6">
        <v>0</v>
      </c>
      <c r="C996" s="6">
        <v>0</v>
      </c>
    </row>
    <row r="997" spans="1:3" x14ac:dyDescent="0.35">
      <c r="A997" s="53" t="s">
        <v>79</v>
      </c>
      <c r="B997" s="6">
        <v>22700118.00860884</v>
      </c>
      <c r="C997" s="6">
        <v>21002764</v>
      </c>
    </row>
    <row r="998" spans="1:3" x14ac:dyDescent="0.35">
      <c r="A998" s="54" t="s">
        <v>80</v>
      </c>
      <c r="B998" s="6">
        <v>5827197.2381445803</v>
      </c>
      <c r="C998" s="6">
        <v>4725501</v>
      </c>
    </row>
    <row r="999" spans="1:3" x14ac:dyDescent="0.35">
      <c r="A999" s="55">
        <v>45839</v>
      </c>
      <c r="B999" s="6">
        <v>5827197.2381445803</v>
      </c>
      <c r="C999" s="6">
        <v>4725501</v>
      </c>
    </row>
    <row r="1000" spans="1:3" x14ac:dyDescent="0.35">
      <c r="A1000" s="56" t="s">
        <v>9</v>
      </c>
      <c r="B1000" s="6">
        <v>145249.30625214675</v>
      </c>
      <c r="C1000" s="6">
        <v>150720</v>
      </c>
    </row>
    <row r="1001" spans="1:3" x14ac:dyDescent="0.35">
      <c r="A1001" s="56" t="s">
        <v>14</v>
      </c>
      <c r="B1001" s="6">
        <v>0</v>
      </c>
      <c r="C1001" s="6">
        <v>0</v>
      </c>
    </row>
    <row r="1002" spans="1:3" x14ac:dyDescent="0.35">
      <c r="A1002" s="56" t="s">
        <v>15</v>
      </c>
      <c r="B1002" s="6">
        <v>75031.392635682074</v>
      </c>
      <c r="C1002" s="6">
        <v>137226</v>
      </c>
    </row>
    <row r="1003" spans="1:3" x14ac:dyDescent="0.35">
      <c r="A1003" s="56" t="s">
        <v>16</v>
      </c>
      <c r="B1003" s="6">
        <v>189956.732980965</v>
      </c>
      <c r="C1003" s="6">
        <v>197701</v>
      </c>
    </row>
    <row r="1004" spans="1:3" x14ac:dyDescent="0.35">
      <c r="A1004" s="56" t="s">
        <v>17</v>
      </c>
      <c r="B1004" s="6">
        <v>177779.96525794128</v>
      </c>
      <c r="C1004" s="6">
        <v>127920</v>
      </c>
    </row>
    <row r="1005" spans="1:3" x14ac:dyDescent="0.35">
      <c r="A1005" s="56" t="s">
        <v>37</v>
      </c>
      <c r="B1005" s="6">
        <v>397452.61457279115</v>
      </c>
      <c r="C1005" s="6">
        <v>342070</v>
      </c>
    </row>
    <row r="1006" spans="1:3" x14ac:dyDescent="0.35">
      <c r="A1006" s="56" t="s">
        <v>38</v>
      </c>
      <c r="B1006" s="6">
        <v>400342.14100123075</v>
      </c>
      <c r="C1006" s="6">
        <v>238320</v>
      </c>
    </row>
    <row r="1007" spans="1:3" x14ac:dyDescent="0.35">
      <c r="A1007" s="56" t="s">
        <v>39</v>
      </c>
      <c r="B1007" s="6">
        <v>418459.65554982697</v>
      </c>
      <c r="C1007" s="6">
        <v>322570</v>
      </c>
    </row>
    <row r="1008" spans="1:3" x14ac:dyDescent="0.35">
      <c r="A1008" s="56" t="s">
        <v>40</v>
      </c>
      <c r="B1008" s="6">
        <v>358115.57666430634</v>
      </c>
      <c r="C1008" s="6">
        <v>251109</v>
      </c>
    </row>
    <row r="1009" spans="1:3" x14ac:dyDescent="0.35">
      <c r="A1009" s="56" t="s">
        <v>41</v>
      </c>
      <c r="B1009" s="6">
        <v>1352796.6152137588</v>
      </c>
      <c r="C1009" s="6">
        <v>158145</v>
      </c>
    </row>
    <row r="1010" spans="1:3" x14ac:dyDescent="0.35">
      <c r="A1010" s="56" t="s">
        <v>44</v>
      </c>
      <c r="B1010" s="6">
        <v>402401.20631953399</v>
      </c>
      <c r="C1010" s="6">
        <v>276300</v>
      </c>
    </row>
    <row r="1011" spans="1:3" x14ac:dyDescent="0.35">
      <c r="A1011" s="56" t="s">
        <v>59</v>
      </c>
      <c r="B1011" s="6">
        <v>393503.71075821359</v>
      </c>
      <c r="C1011" s="6">
        <v>348840</v>
      </c>
    </row>
    <row r="1012" spans="1:3" x14ac:dyDescent="0.35">
      <c r="A1012" s="56" t="s">
        <v>60</v>
      </c>
      <c r="B1012" s="6">
        <v>535776.10896557127</v>
      </c>
      <c r="C1012" s="6">
        <v>878400</v>
      </c>
    </row>
    <row r="1013" spans="1:3" x14ac:dyDescent="0.35">
      <c r="A1013" s="56" t="s">
        <v>61</v>
      </c>
      <c r="B1013" s="6">
        <v>519251.77666626009</v>
      </c>
      <c r="C1013" s="6">
        <v>353880</v>
      </c>
    </row>
    <row r="1014" spans="1:3" x14ac:dyDescent="0.35">
      <c r="A1014" s="56" t="s">
        <v>62</v>
      </c>
      <c r="B1014" s="6">
        <v>461080.43530635146</v>
      </c>
      <c r="C1014" s="6">
        <v>942300</v>
      </c>
    </row>
    <row r="1015" spans="1:3" x14ac:dyDescent="0.35">
      <c r="A1015" s="56" t="s">
        <v>64</v>
      </c>
      <c r="B1015" s="6">
        <v>0</v>
      </c>
      <c r="C1015" s="6">
        <v>0</v>
      </c>
    </row>
    <row r="1016" spans="1:3" x14ac:dyDescent="0.35">
      <c r="A1016" s="54" t="s">
        <v>81</v>
      </c>
      <c r="B1016" s="6">
        <v>8381405.8756201537</v>
      </c>
      <c r="C1016" s="6">
        <v>8036273</v>
      </c>
    </row>
    <row r="1017" spans="1:3" x14ac:dyDescent="0.35">
      <c r="A1017" s="55">
        <v>45870</v>
      </c>
      <c r="B1017" s="6">
        <v>8381405.8756201537</v>
      </c>
      <c r="C1017" s="6">
        <v>8036273</v>
      </c>
    </row>
    <row r="1018" spans="1:3" x14ac:dyDescent="0.35">
      <c r="A1018" s="56" t="s">
        <v>9</v>
      </c>
      <c r="B1018" s="6">
        <v>271443.19824257429</v>
      </c>
      <c r="C1018" s="6">
        <v>317640</v>
      </c>
    </row>
    <row r="1019" spans="1:3" x14ac:dyDescent="0.35">
      <c r="A1019" s="56" t="s">
        <v>14</v>
      </c>
      <c r="B1019" s="6">
        <v>0</v>
      </c>
      <c r="C1019" s="6">
        <v>0</v>
      </c>
    </row>
    <row r="1020" spans="1:3" x14ac:dyDescent="0.35">
      <c r="A1020" s="56" t="s">
        <v>15</v>
      </c>
      <c r="B1020" s="6">
        <v>101722</v>
      </c>
      <c r="C1020" s="6">
        <v>252079</v>
      </c>
    </row>
    <row r="1021" spans="1:3" x14ac:dyDescent="0.35">
      <c r="A1021" s="56" t="s">
        <v>16</v>
      </c>
      <c r="B1021" s="6">
        <v>248251.55425350301</v>
      </c>
      <c r="C1021" s="6">
        <v>262038</v>
      </c>
    </row>
    <row r="1022" spans="1:3" x14ac:dyDescent="0.35">
      <c r="A1022" s="56" t="s">
        <v>17</v>
      </c>
      <c r="B1022" s="6">
        <v>302762.3031297389</v>
      </c>
      <c r="C1022" s="6">
        <v>331767</v>
      </c>
    </row>
    <row r="1023" spans="1:3" x14ac:dyDescent="0.35">
      <c r="A1023" s="56" t="s">
        <v>37</v>
      </c>
      <c r="B1023" s="6">
        <v>518354.15661822399</v>
      </c>
      <c r="C1023" s="6">
        <v>694705</v>
      </c>
    </row>
    <row r="1024" spans="1:3" x14ac:dyDescent="0.35">
      <c r="A1024" s="56" t="s">
        <v>38</v>
      </c>
      <c r="B1024" s="6">
        <v>656692.90470012301</v>
      </c>
      <c r="C1024" s="6">
        <v>518040</v>
      </c>
    </row>
    <row r="1025" spans="1:3" x14ac:dyDescent="0.35">
      <c r="A1025" s="56" t="s">
        <v>39</v>
      </c>
      <c r="B1025" s="6">
        <v>788211.49689186004</v>
      </c>
      <c r="C1025" s="6">
        <v>725128</v>
      </c>
    </row>
    <row r="1026" spans="1:3" x14ac:dyDescent="0.35">
      <c r="A1026" s="56" t="s">
        <v>40</v>
      </c>
      <c r="B1026" s="6">
        <v>592753.80027098057</v>
      </c>
      <c r="C1026" s="6">
        <v>406910</v>
      </c>
    </row>
    <row r="1027" spans="1:3" x14ac:dyDescent="0.35">
      <c r="A1027" s="56" t="s">
        <v>41</v>
      </c>
      <c r="B1027" s="6">
        <v>1497339.1643473678</v>
      </c>
      <c r="C1027" s="6">
        <v>934566</v>
      </c>
    </row>
    <row r="1028" spans="1:3" x14ac:dyDescent="0.35">
      <c r="A1028" s="56" t="s">
        <v>44</v>
      </c>
      <c r="B1028" s="6">
        <v>430180</v>
      </c>
      <c r="C1028" s="6">
        <v>659700</v>
      </c>
    </row>
    <row r="1029" spans="1:3" x14ac:dyDescent="0.35">
      <c r="A1029" s="56" t="s">
        <v>59</v>
      </c>
      <c r="B1029" s="6">
        <v>739542.25643211452</v>
      </c>
      <c r="C1029" s="6">
        <v>625320</v>
      </c>
    </row>
    <row r="1030" spans="1:3" x14ac:dyDescent="0.35">
      <c r="A1030" s="56" t="s">
        <v>60</v>
      </c>
      <c r="B1030" s="6">
        <v>804833.05350339017</v>
      </c>
      <c r="C1030" s="6">
        <v>916200</v>
      </c>
    </row>
    <row r="1031" spans="1:3" x14ac:dyDescent="0.35">
      <c r="A1031" s="56" t="s">
        <v>61</v>
      </c>
      <c r="B1031" s="6">
        <v>621956.97714468557</v>
      </c>
      <c r="C1031" s="6">
        <v>637200</v>
      </c>
    </row>
    <row r="1032" spans="1:3" x14ac:dyDescent="0.35">
      <c r="A1032" s="56" t="s">
        <v>62</v>
      </c>
      <c r="B1032" s="6">
        <v>807363.0100855917</v>
      </c>
      <c r="C1032" s="6">
        <v>754980</v>
      </c>
    </row>
    <row r="1033" spans="1:3" x14ac:dyDescent="0.35">
      <c r="A1033" s="56" t="s">
        <v>64</v>
      </c>
      <c r="B1033" s="6">
        <v>0</v>
      </c>
      <c r="C1033" s="6">
        <v>0</v>
      </c>
    </row>
    <row r="1034" spans="1:3" x14ac:dyDescent="0.35">
      <c r="A1034" s="54" t="s">
        <v>82</v>
      </c>
      <c r="B1034" s="6">
        <v>8491514.8948441073</v>
      </c>
      <c r="C1034" s="6">
        <v>8240990</v>
      </c>
    </row>
    <row r="1035" spans="1:3" x14ac:dyDescent="0.35">
      <c r="A1035" s="55">
        <v>45901</v>
      </c>
      <c r="B1035" s="6">
        <v>8491514.8948441073</v>
      </c>
      <c r="C1035" s="6">
        <v>8240990</v>
      </c>
    </row>
    <row r="1036" spans="1:3" x14ac:dyDescent="0.35">
      <c r="A1036" s="56" t="s">
        <v>9</v>
      </c>
      <c r="B1036" s="6">
        <v>261354.8287325991</v>
      </c>
      <c r="C1036" s="6">
        <v>261480</v>
      </c>
    </row>
    <row r="1037" spans="1:3" x14ac:dyDescent="0.35">
      <c r="A1037" s="56" t="s">
        <v>14</v>
      </c>
      <c r="B1037" s="6">
        <v>0</v>
      </c>
      <c r="C1037" s="6">
        <v>0</v>
      </c>
    </row>
    <row r="1038" spans="1:3" x14ac:dyDescent="0.35">
      <c r="A1038" s="56" t="s">
        <v>15</v>
      </c>
      <c r="B1038" s="6">
        <v>98463</v>
      </c>
      <c r="C1038" s="6">
        <v>269908</v>
      </c>
    </row>
    <row r="1039" spans="1:3" x14ac:dyDescent="0.35">
      <c r="A1039" s="56" t="s">
        <v>16</v>
      </c>
      <c r="B1039" s="6">
        <v>314962.97753838199</v>
      </c>
      <c r="C1039" s="6">
        <v>120310</v>
      </c>
    </row>
    <row r="1040" spans="1:3" x14ac:dyDescent="0.35">
      <c r="A1040" s="56" t="s">
        <v>17</v>
      </c>
      <c r="B1040" s="6">
        <v>299484.91511180683</v>
      </c>
      <c r="C1040" s="6">
        <v>348287</v>
      </c>
    </row>
    <row r="1041" spans="1:3" x14ac:dyDescent="0.35">
      <c r="A1041" s="56" t="s">
        <v>37</v>
      </c>
      <c r="B1041" s="6">
        <v>553458.29040647903</v>
      </c>
      <c r="C1041" s="6">
        <v>712866</v>
      </c>
    </row>
    <row r="1042" spans="1:3" x14ac:dyDescent="0.35">
      <c r="A1042" s="56" t="s">
        <v>38</v>
      </c>
      <c r="B1042" s="6">
        <v>707866.31569683901</v>
      </c>
      <c r="C1042" s="6">
        <v>586680</v>
      </c>
    </row>
    <row r="1043" spans="1:3" x14ac:dyDescent="0.35">
      <c r="A1043" s="56" t="s">
        <v>39</v>
      </c>
      <c r="B1043" s="6">
        <v>759132.60899108381</v>
      </c>
      <c r="C1043" s="6">
        <v>658659</v>
      </c>
    </row>
    <row r="1044" spans="1:3" x14ac:dyDescent="0.35">
      <c r="A1044" s="56" t="s">
        <v>40</v>
      </c>
      <c r="B1044" s="6">
        <v>596839.0630197631</v>
      </c>
      <c r="C1044" s="6">
        <v>322315</v>
      </c>
    </row>
    <row r="1045" spans="1:3" x14ac:dyDescent="0.35">
      <c r="A1045" s="56" t="s">
        <v>41</v>
      </c>
      <c r="B1045" s="6">
        <v>1775048.6210813627</v>
      </c>
      <c r="C1045" s="6">
        <v>1236785</v>
      </c>
    </row>
    <row r="1046" spans="1:3" x14ac:dyDescent="0.35">
      <c r="A1046" s="56" t="s">
        <v>44</v>
      </c>
      <c r="B1046" s="6">
        <v>477691.86282860697</v>
      </c>
      <c r="C1046" s="6">
        <v>450700</v>
      </c>
    </row>
    <row r="1047" spans="1:3" x14ac:dyDescent="0.35">
      <c r="A1047" s="56" t="s">
        <v>59</v>
      </c>
      <c r="B1047" s="6">
        <v>725817.44152815803</v>
      </c>
      <c r="C1047" s="6">
        <v>526680</v>
      </c>
    </row>
    <row r="1048" spans="1:3" x14ac:dyDescent="0.35">
      <c r="A1048" s="56" t="s">
        <v>60</v>
      </c>
      <c r="B1048" s="6">
        <v>805579.41274546692</v>
      </c>
      <c r="C1048" s="6">
        <v>923400</v>
      </c>
    </row>
    <row r="1049" spans="1:3" x14ac:dyDescent="0.35">
      <c r="A1049" s="56" t="s">
        <v>61</v>
      </c>
      <c r="B1049" s="6">
        <v>561240</v>
      </c>
      <c r="C1049" s="6">
        <v>1020960</v>
      </c>
    </row>
    <row r="1050" spans="1:3" x14ac:dyDescent="0.35">
      <c r="A1050" s="56" t="s">
        <v>62</v>
      </c>
      <c r="B1050" s="6">
        <v>554575.55716355878</v>
      </c>
      <c r="C1050" s="6">
        <v>801960</v>
      </c>
    </row>
    <row r="1051" spans="1:3" x14ac:dyDescent="0.35">
      <c r="A1051" s="56" t="s">
        <v>64</v>
      </c>
      <c r="B1051" s="6">
        <v>0</v>
      </c>
      <c r="C1051" s="6">
        <v>0</v>
      </c>
    </row>
    <row r="1052" spans="1:3" x14ac:dyDescent="0.35">
      <c r="A1052" s="53" t="s">
        <v>83</v>
      </c>
      <c r="B1052" s="6">
        <v>24997459.050824542</v>
      </c>
      <c r="C1052" s="6">
        <v>26114936</v>
      </c>
    </row>
    <row r="1053" spans="1:3" x14ac:dyDescent="0.35">
      <c r="A1053" s="54" t="s">
        <v>84</v>
      </c>
      <c r="B1053" s="6">
        <v>8139387.5564335417</v>
      </c>
      <c r="C1053" s="6">
        <v>9222872</v>
      </c>
    </row>
    <row r="1054" spans="1:3" x14ac:dyDescent="0.35">
      <c r="A1054" s="55">
        <v>45931</v>
      </c>
      <c r="B1054" s="6">
        <v>8139387.5564335417</v>
      </c>
      <c r="C1054" s="6">
        <v>9222872</v>
      </c>
    </row>
    <row r="1055" spans="1:3" x14ac:dyDescent="0.35">
      <c r="A1055" s="56" t="s">
        <v>9</v>
      </c>
      <c r="B1055" s="6">
        <v>270710.67038486991</v>
      </c>
      <c r="C1055" s="6">
        <v>217080</v>
      </c>
    </row>
    <row r="1056" spans="1:3" x14ac:dyDescent="0.35">
      <c r="A1056" s="56" t="s">
        <v>14</v>
      </c>
      <c r="B1056" s="6">
        <v>0</v>
      </c>
      <c r="C1056" s="6">
        <v>0</v>
      </c>
    </row>
    <row r="1057" spans="1:3" x14ac:dyDescent="0.35">
      <c r="A1057" s="56" t="s">
        <v>15</v>
      </c>
      <c r="B1057" s="6">
        <v>75570</v>
      </c>
      <c r="C1057" s="6">
        <v>287940</v>
      </c>
    </row>
    <row r="1058" spans="1:3" x14ac:dyDescent="0.35">
      <c r="A1058" s="56" t="s">
        <v>16</v>
      </c>
      <c r="B1058" s="6">
        <v>299213.84868044348</v>
      </c>
      <c r="C1058" s="6">
        <v>113249</v>
      </c>
    </row>
    <row r="1059" spans="1:3" x14ac:dyDescent="0.35">
      <c r="A1059" s="56" t="s">
        <v>17</v>
      </c>
      <c r="B1059" s="6">
        <v>303878.19084400916</v>
      </c>
      <c r="C1059" s="6">
        <v>339733</v>
      </c>
    </row>
    <row r="1060" spans="1:3" x14ac:dyDescent="0.35">
      <c r="A1060" s="56" t="s">
        <v>37</v>
      </c>
      <c r="B1060" s="6">
        <v>560159</v>
      </c>
      <c r="C1060" s="6">
        <v>570233</v>
      </c>
    </row>
    <row r="1061" spans="1:3" x14ac:dyDescent="0.35">
      <c r="A1061" s="56" t="s">
        <v>38</v>
      </c>
      <c r="B1061" s="6">
        <v>586209.08430316136</v>
      </c>
      <c r="C1061" s="6">
        <v>562800</v>
      </c>
    </row>
    <row r="1062" spans="1:3" x14ac:dyDescent="0.35">
      <c r="A1062" s="56" t="s">
        <v>39</v>
      </c>
      <c r="B1062" s="6">
        <v>814260.29564382602</v>
      </c>
      <c r="C1062" s="6">
        <v>688198</v>
      </c>
    </row>
    <row r="1063" spans="1:3" x14ac:dyDescent="0.35">
      <c r="A1063" s="56" t="s">
        <v>40</v>
      </c>
      <c r="B1063" s="6">
        <v>432354.67330984597</v>
      </c>
      <c r="C1063" s="6">
        <v>478729</v>
      </c>
    </row>
    <row r="1064" spans="1:3" x14ac:dyDescent="0.35">
      <c r="A1064" s="56" t="s">
        <v>41</v>
      </c>
      <c r="B1064" s="6">
        <v>1647431.8786334328</v>
      </c>
      <c r="C1064" s="6">
        <v>1444460</v>
      </c>
    </row>
    <row r="1065" spans="1:3" x14ac:dyDescent="0.35">
      <c r="A1065" s="56" t="s">
        <v>44</v>
      </c>
      <c r="B1065" s="6">
        <v>415288.13717139303</v>
      </c>
      <c r="C1065" s="6">
        <v>587600</v>
      </c>
    </row>
    <row r="1066" spans="1:3" x14ac:dyDescent="0.35">
      <c r="A1066" s="56" t="s">
        <v>59</v>
      </c>
      <c r="B1066" s="6">
        <v>613166.92352949711</v>
      </c>
      <c r="C1066" s="6">
        <v>745200</v>
      </c>
    </row>
    <row r="1067" spans="1:3" x14ac:dyDescent="0.35">
      <c r="A1067" s="56" t="s">
        <v>60</v>
      </c>
      <c r="B1067" s="6">
        <v>994860.42544678575</v>
      </c>
      <c r="C1067" s="6">
        <v>1049040</v>
      </c>
    </row>
    <row r="1068" spans="1:3" x14ac:dyDescent="0.35">
      <c r="A1068" s="56" t="s">
        <v>61</v>
      </c>
      <c r="B1068" s="6">
        <v>605160</v>
      </c>
      <c r="C1068" s="6">
        <v>1045440</v>
      </c>
    </row>
    <row r="1069" spans="1:3" x14ac:dyDescent="0.35">
      <c r="A1069" s="56" t="s">
        <v>62</v>
      </c>
      <c r="B1069" s="6">
        <v>521124.42848627636</v>
      </c>
      <c r="C1069" s="6">
        <v>1093170</v>
      </c>
    </row>
    <row r="1070" spans="1:3" x14ac:dyDescent="0.35">
      <c r="A1070" s="56" t="s">
        <v>64</v>
      </c>
      <c r="B1070" s="6">
        <v>0</v>
      </c>
      <c r="C1070" s="6">
        <v>0</v>
      </c>
    </row>
    <row r="1071" spans="1:3" x14ac:dyDescent="0.35">
      <c r="A1071" s="54" t="s">
        <v>85</v>
      </c>
      <c r="B1071" s="6">
        <v>9349452.2370500267</v>
      </c>
      <c r="C1071" s="6">
        <v>9949510</v>
      </c>
    </row>
    <row r="1072" spans="1:3" x14ac:dyDescent="0.35">
      <c r="A1072" s="55">
        <v>45962</v>
      </c>
      <c r="B1072" s="6">
        <v>9349452.2370500267</v>
      </c>
      <c r="C1072" s="6">
        <v>9949510</v>
      </c>
    </row>
    <row r="1073" spans="1:3" x14ac:dyDescent="0.35">
      <c r="A1073" s="56" t="s">
        <v>9</v>
      </c>
      <c r="B1073" s="6">
        <v>261714.07472613649</v>
      </c>
      <c r="C1073" s="6">
        <v>304680</v>
      </c>
    </row>
    <row r="1074" spans="1:3" x14ac:dyDescent="0.35">
      <c r="A1074" s="56" t="s">
        <v>14</v>
      </c>
      <c r="B1074" s="6">
        <v>0</v>
      </c>
      <c r="C1074" s="6">
        <v>0</v>
      </c>
    </row>
    <row r="1075" spans="1:3" x14ac:dyDescent="0.35">
      <c r="A1075" s="56" t="s">
        <v>15</v>
      </c>
      <c r="B1075" s="6">
        <v>74851</v>
      </c>
      <c r="C1075" s="6">
        <v>325390</v>
      </c>
    </row>
    <row r="1076" spans="1:3" x14ac:dyDescent="0.35">
      <c r="A1076" s="56" t="s">
        <v>16</v>
      </c>
      <c r="B1076" s="6">
        <v>220499.22892298232</v>
      </c>
      <c r="C1076" s="6">
        <v>169749</v>
      </c>
    </row>
    <row r="1077" spans="1:3" x14ac:dyDescent="0.35">
      <c r="A1077" s="56" t="s">
        <v>17</v>
      </c>
      <c r="B1077" s="6">
        <v>241873.3538995338</v>
      </c>
      <c r="C1077" s="6">
        <v>350238</v>
      </c>
    </row>
    <row r="1078" spans="1:3" x14ac:dyDescent="0.35">
      <c r="A1078" s="56" t="s">
        <v>37</v>
      </c>
      <c r="B1078" s="6">
        <v>646332</v>
      </c>
      <c r="C1078" s="6">
        <v>694086</v>
      </c>
    </row>
    <row r="1079" spans="1:3" x14ac:dyDescent="0.35">
      <c r="A1079" s="56" t="s">
        <v>38</v>
      </c>
      <c r="B1079" s="6">
        <v>547031</v>
      </c>
      <c r="C1079" s="6">
        <v>617880</v>
      </c>
    </row>
    <row r="1080" spans="1:3" x14ac:dyDescent="0.35">
      <c r="A1080" s="56" t="s">
        <v>39</v>
      </c>
      <c r="B1080" s="6">
        <v>759936.66671633197</v>
      </c>
      <c r="C1080" s="6">
        <v>706600</v>
      </c>
    </row>
    <row r="1081" spans="1:3" x14ac:dyDescent="0.35">
      <c r="A1081" s="56" t="s">
        <v>40</v>
      </c>
      <c r="B1081" s="6">
        <v>539031.32669015403</v>
      </c>
      <c r="C1081" s="6">
        <v>635380</v>
      </c>
    </row>
    <row r="1082" spans="1:3" x14ac:dyDescent="0.35">
      <c r="A1082" s="56" t="s">
        <v>41</v>
      </c>
      <c r="B1082" s="6">
        <v>2784021.404988545</v>
      </c>
      <c r="C1082" s="6">
        <v>1852047</v>
      </c>
    </row>
    <row r="1083" spans="1:3" x14ac:dyDescent="0.35">
      <c r="A1083" s="56" t="s">
        <v>44</v>
      </c>
      <c r="B1083" s="6">
        <v>394260</v>
      </c>
      <c r="C1083" s="6">
        <v>607300</v>
      </c>
    </row>
    <row r="1084" spans="1:3" x14ac:dyDescent="0.35">
      <c r="A1084" s="56" t="s">
        <v>59</v>
      </c>
      <c r="B1084" s="6">
        <v>712401.41766701988</v>
      </c>
      <c r="C1084" s="6">
        <v>851760</v>
      </c>
    </row>
    <row r="1085" spans="1:3" x14ac:dyDescent="0.35">
      <c r="A1085" s="56" t="s">
        <v>60</v>
      </c>
      <c r="B1085" s="6">
        <v>799177.43931308726</v>
      </c>
      <c r="C1085" s="6">
        <v>889560</v>
      </c>
    </row>
    <row r="1086" spans="1:3" x14ac:dyDescent="0.35">
      <c r="A1086" s="56" t="s">
        <v>61</v>
      </c>
      <c r="B1086" s="6">
        <v>534600</v>
      </c>
      <c r="C1086" s="6">
        <v>787320</v>
      </c>
    </row>
    <row r="1087" spans="1:3" x14ac:dyDescent="0.35">
      <c r="A1087" s="56" t="s">
        <v>62</v>
      </c>
      <c r="B1087" s="6">
        <v>833723.32412623614</v>
      </c>
      <c r="C1087" s="6">
        <v>1157520</v>
      </c>
    </row>
    <row r="1088" spans="1:3" x14ac:dyDescent="0.35">
      <c r="A1088" s="56" t="s">
        <v>64</v>
      </c>
      <c r="B1088" s="6">
        <v>0</v>
      </c>
      <c r="C1088" s="6">
        <v>0</v>
      </c>
    </row>
    <row r="1089" spans="1:3" x14ac:dyDescent="0.35">
      <c r="A1089" s="54" t="s">
        <v>86</v>
      </c>
      <c r="B1089" s="6">
        <v>7508619.2573409751</v>
      </c>
      <c r="C1089" s="6">
        <v>6942554</v>
      </c>
    </row>
    <row r="1090" spans="1:3" x14ac:dyDescent="0.35">
      <c r="A1090" s="55">
        <v>45992</v>
      </c>
      <c r="B1090" s="6">
        <v>7508619.2573409751</v>
      </c>
      <c r="C1090" s="6">
        <v>6942554</v>
      </c>
    </row>
    <row r="1091" spans="1:3" x14ac:dyDescent="0.35">
      <c r="A1091" s="56" t="s">
        <v>9</v>
      </c>
      <c r="B1091" s="6">
        <v>200369.76864740869</v>
      </c>
      <c r="C1091" s="6">
        <v>290040</v>
      </c>
    </row>
    <row r="1092" spans="1:3" x14ac:dyDescent="0.35">
      <c r="A1092" s="56" t="s">
        <v>14</v>
      </c>
      <c r="B1092" s="6">
        <v>0</v>
      </c>
      <c r="C1092" s="6">
        <v>0</v>
      </c>
    </row>
    <row r="1093" spans="1:3" x14ac:dyDescent="0.35">
      <c r="A1093" s="56" t="s">
        <v>15</v>
      </c>
      <c r="B1093" s="6">
        <v>67313</v>
      </c>
      <c r="C1093" s="6">
        <v>235912</v>
      </c>
    </row>
    <row r="1094" spans="1:3" x14ac:dyDescent="0.35">
      <c r="A1094" s="56" t="s">
        <v>16</v>
      </c>
      <c r="B1094" s="6">
        <v>228329.22789486701</v>
      </c>
      <c r="C1094" s="6">
        <v>112960</v>
      </c>
    </row>
    <row r="1095" spans="1:3" x14ac:dyDescent="0.35">
      <c r="A1095" s="56" t="s">
        <v>17</v>
      </c>
      <c r="B1095" s="6">
        <v>227320.79814930851</v>
      </c>
      <c r="C1095" s="6">
        <v>265586</v>
      </c>
    </row>
    <row r="1096" spans="1:3" x14ac:dyDescent="0.35">
      <c r="A1096" s="56" t="s">
        <v>37</v>
      </c>
      <c r="B1096" s="6">
        <v>338053</v>
      </c>
      <c r="C1096" s="6">
        <v>474270</v>
      </c>
    </row>
    <row r="1097" spans="1:3" x14ac:dyDescent="0.35">
      <c r="A1097" s="56" t="s">
        <v>38</v>
      </c>
      <c r="B1097" s="6">
        <v>520720.6</v>
      </c>
      <c r="C1097" s="6">
        <v>430200</v>
      </c>
    </row>
    <row r="1098" spans="1:3" x14ac:dyDescent="0.35">
      <c r="A1098" s="56" t="s">
        <v>39</v>
      </c>
      <c r="B1098" s="6">
        <v>588530.7757158383</v>
      </c>
      <c r="C1098" s="6">
        <v>486460</v>
      </c>
    </row>
    <row r="1099" spans="1:3" x14ac:dyDescent="0.35">
      <c r="A1099" s="56" t="s">
        <v>40</v>
      </c>
      <c r="B1099" s="6">
        <v>408853</v>
      </c>
      <c r="C1099" s="6">
        <v>435891</v>
      </c>
    </row>
    <row r="1100" spans="1:3" x14ac:dyDescent="0.35">
      <c r="A1100" s="56" t="s">
        <v>41</v>
      </c>
      <c r="B1100" s="6">
        <v>2094474.187617091</v>
      </c>
      <c r="C1100" s="6">
        <v>1062575</v>
      </c>
    </row>
    <row r="1101" spans="1:3" x14ac:dyDescent="0.35">
      <c r="A1101" s="56" t="s">
        <v>44</v>
      </c>
      <c r="B1101" s="6">
        <v>484100</v>
      </c>
      <c r="C1101" s="6">
        <v>551500</v>
      </c>
    </row>
    <row r="1102" spans="1:3" x14ac:dyDescent="0.35">
      <c r="A1102" s="56" t="s">
        <v>59</v>
      </c>
      <c r="B1102" s="6">
        <v>509491.5298378031</v>
      </c>
      <c r="C1102" s="6">
        <v>764640</v>
      </c>
    </row>
    <row r="1103" spans="1:3" x14ac:dyDescent="0.35">
      <c r="A1103" s="56" t="s">
        <v>60</v>
      </c>
      <c r="B1103" s="6">
        <v>688014.51937251701</v>
      </c>
      <c r="C1103" s="6">
        <v>667080</v>
      </c>
    </row>
    <row r="1104" spans="1:3" x14ac:dyDescent="0.35">
      <c r="A1104" s="56" t="s">
        <v>61</v>
      </c>
      <c r="B1104" s="6">
        <v>609404.48900456133</v>
      </c>
      <c r="C1104" s="6">
        <v>426240</v>
      </c>
    </row>
    <row r="1105" spans="1:3" x14ac:dyDescent="0.35">
      <c r="A1105" s="56" t="s">
        <v>62</v>
      </c>
      <c r="B1105" s="6">
        <v>543644.3611015802</v>
      </c>
      <c r="C1105" s="6">
        <v>739200</v>
      </c>
    </row>
    <row r="1106" spans="1:3" x14ac:dyDescent="0.35">
      <c r="A1106" s="56" t="s">
        <v>64</v>
      </c>
      <c r="B1106" s="6">
        <v>0</v>
      </c>
      <c r="C1106" s="6">
        <v>0</v>
      </c>
    </row>
    <row r="1107" spans="1:3" x14ac:dyDescent="0.35">
      <c r="A1107" s="56" t="s">
        <v>65</v>
      </c>
      <c r="B1107" s="6"/>
      <c r="C1107" s="6">
        <v>0</v>
      </c>
    </row>
    <row r="1108" spans="1:3" x14ac:dyDescent="0.35">
      <c r="A1108" s="52" t="s">
        <v>88</v>
      </c>
      <c r="B1108" s="6"/>
      <c r="C1108" s="6">
        <v>66772792</v>
      </c>
    </row>
    <row r="1109" spans="1:3" x14ac:dyDescent="0.35">
      <c r="A1109" s="53" t="s">
        <v>71</v>
      </c>
      <c r="B1109" s="6"/>
      <c r="C1109" s="6">
        <v>31315914</v>
      </c>
    </row>
    <row r="1110" spans="1:3" x14ac:dyDescent="0.35">
      <c r="A1110" s="54" t="s">
        <v>72</v>
      </c>
      <c r="B1110" s="6"/>
      <c r="C1110" s="6">
        <v>10417842</v>
      </c>
    </row>
    <row r="1111" spans="1:3" x14ac:dyDescent="0.35">
      <c r="A1111" s="55">
        <v>46023</v>
      </c>
      <c r="B1111" s="6"/>
      <c r="C1111" s="6">
        <v>10417842</v>
      </c>
    </row>
    <row r="1112" spans="1:3" x14ac:dyDescent="0.35">
      <c r="A1112" s="56" t="s">
        <v>9</v>
      </c>
      <c r="B1112" s="6"/>
      <c r="C1112" s="6">
        <v>386880</v>
      </c>
    </row>
    <row r="1113" spans="1:3" x14ac:dyDescent="0.35">
      <c r="A1113" s="56" t="s">
        <v>14</v>
      </c>
      <c r="B1113" s="6"/>
      <c r="C1113" s="6">
        <v>0</v>
      </c>
    </row>
    <row r="1114" spans="1:3" x14ac:dyDescent="0.35">
      <c r="A1114" s="56" t="s">
        <v>15</v>
      </c>
      <c r="B1114" s="6"/>
      <c r="C1114" s="6">
        <v>116384</v>
      </c>
    </row>
    <row r="1115" spans="1:3" x14ac:dyDescent="0.35">
      <c r="A1115" s="56" t="s">
        <v>16</v>
      </c>
      <c r="B1115" s="6"/>
      <c r="C1115" s="6">
        <v>217043</v>
      </c>
    </row>
    <row r="1116" spans="1:3" x14ac:dyDescent="0.35">
      <c r="A1116" s="56" t="s">
        <v>17</v>
      </c>
      <c r="B1116" s="6"/>
      <c r="C1116" s="6">
        <v>227864</v>
      </c>
    </row>
    <row r="1117" spans="1:3" x14ac:dyDescent="0.35">
      <c r="A1117" s="56" t="s">
        <v>37</v>
      </c>
      <c r="B1117" s="6"/>
      <c r="C1117" s="6">
        <v>474042</v>
      </c>
    </row>
    <row r="1118" spans="1:3" x14ac:dyDescent="0.35">
      <c r="A1118" s="56" t="s">
        <v>38</v>
      </c>
      <c r="B1118" s="6"/>
      <c r="C1118" s="6">
        <v>373160</v>
      </c>
    </row>
    <row r="1119" spans="1:3" x14ac:dyDescent="0.35">
      <c r="A1119" s="56" t="s">
        <v>39</v>
      </c>
      <c r="B1119" s="6"/>
      <c r="C1119" s="6">
        <v>788973</v>
      </c>
    </row>
    <row r="1120" spans="1:3" x14ac:dyDescent="0.35">
      <c r="A1120" s="56" t="s">
        <v>40</v>
      </c>
      <c r="B1120" s="6"/>
      <c r="C1120" s="6">
        <v>641760</v>
      </c>
    </row>
    <row r="1121" spans="1:3" x14ac:dyDescent="0.35">
      <c r="A1121" s="56" t="s">
        <v>41</v>
      </c>
      <c r="B1121" s="6"/>
      <c r="C1121" s="6">
        <v>1442620</v>
      </c>
    </row>
    <row r="1122" spans="1:3" x14ac:dyDescent="0.35">
      <c r="A1122" s="56" t="s">
        <v>44</v>
      </c>
      <c r="B1122" s="6"/>
      <c r="C1122" s="6">
        <v>417000</v>
      </c>
    </row>
    <row r="1123" spans="1:3" x14ac:dyDescent="0.35">
      <c r="A1123" s="56" t="s">
        <v>59</v>
      </c>
      <c r="B1123" s="6"/>
      <c r="C1123" s="6">
        <v>1045800</v>
      </c>
    </row>
    <row r="1124" spans="1:3" x14ac:dyDescent="0.35">
      <c r="A1124" s="56" t="s">
        <v>60</v>
      </c>
      <c r="B1124" s="6"/>
      <c r="C1124" s="6">
        <v>1086840</v>
      </c>
    </row>
    <row r="1125" spans="1:3" x14ac:dyDescent="0.35">
      <c r="A1125" s="56" t="s">
        <v>61</v>
      </c>
      <c r="B1125" s="6"/>
      <c r="C1125" s="6">
        <v>626040</v>
      </c>
    </row>
    <row r="1126" spans="1:3" x14ac:dyDescent="0.35">
      <c r="A1126" s="56" t="s">
        <v>62</v>
      </c>
      <c r="B1126" s="6"/>
      <c r="C1126" s="6">
        <v>972320</v>
      </c>
    </row>
    <row r="1127" spans="1:3" x14ac:dyDescent="0.35">
      <c r="A1127" s="56" t="s">
        <v>90</v>
      </c>
      <c r="B1127" s="6"/>
      <c r="C1127" s="6">
        <v>326880</v>
      </c>
    </row>
    <row r="1128" spans="1:3" x14ac:dyDescent="0.35">
      <c r="A1128" s="56" t="s">
        <v>64</v>
      </c>
      <c r="B1128" s="6"/>
      <c r="C1128" s="6">
        <v>0</v>
      </c>
    </row>
    <row r="1129" spans="1:3" x14ac:dyDescent="0.35">
      <c r="A1129" s="56" t="s">
        <v>65</v>
      </c>
      <c r="B1129" s="6"/>
      <c r="C1129" s="6">
        <v>669000</v>
      </c>
    </row>
    <row r="1130" spans="1:3" x14ac:dyDescent="0.35">
      <c r="A1130" s="56" t="s">
        <v>91</v>
      </c>
      <c r="B1130" s="6"/>
      <c r="C1130" s="6"/>
    </row>
    <row r="1131" spans="1:3" x14ac:dyDescent="0.35">
      <c r="A1131" s="56" t="s">
        <v>92</v>
      </c>
      <c r="B1131" s="6"/>
      <c r="C1131" s="6">
        <v>605236</v>
      </c>
    </row>
    <row r="1132" spans="1:3" x14ac:dyDescent="0.35">
      <c r="A1132" s="54" t="s">
        <v>73</v>
      </c>
      <c r="B1132" s="6"/>
      <c r="C1132" s="6">
        <v>9932830</v>
      </c>
    </row>
    <row r="1133" spans="1:3" x14ac:dyDescent="0.35">
      <c r="A1133" s="55">
        <v>46054</v>
      </c>
      <c r="B1133" s="6"/>
      <c r="C1133" s="6">
        <v>9932830</v>
      </c>
    </row>
    <row r="1134" spans="1:3" x14ac:dyDescent="0.35">
      <c r="A1134" s="56" t="s">
        <v>9</v>
      </c>
      <c r="B1134" s="6"/>
      <c r="C1134" s="6">
        <v>403680</v>
      </c>
    </row>
    <row r="1135" spans="1:3" x14ac:dyDescent="0.35">
      <c r="A1135" s="56" t="s">
        <v>14</v>
      </c>
      <c r="B1135" s="6"/>
      <c r="C1135" s="6">
        <v>0</v>
      </c>
    </row>
    <row r="1136" spans="1:3" x14ac:dyDescent="0.35">
      <c r="A1136" s="56" t="s">
        <v>15</v>
      </c>
      <c r="B1136" s="6"/>
      <c r="C1136" s="6">
        <v>1400</v>
      </c>
    </row>
    <row r="1137" spans="1:3" x14ac:dyDescent="0.35">
      <c r="A1137" s="56" t="s">
        <v>16</v>
      </c>
      <c r="B1137" s="6"/>
      <c r="C1137" s="6">
        <v>302335</v>
      </c>
    </row>
    <row r="1138" spans="1:3" x14ac:dyDescent="0.35">
      <c r="A1138" s="56" t="s">
        <v>17</v>
      </c>
      <c r="B1138" s="6"/>
      <c r="C1138" s="6">
        <v>287506</v>
      </c>
    </row>
    <row r="1139" spans="1:3" x14ac:dyDescent="0.35">
      <c r="A1139" s="56" t="s">
        <v>37</v>
      </c>
      <c r="B1139" s="6"/>
      <c r="C1139" s="6">
        <v>560894</v>
      </c>
    </row>
    <row r="1140" spans="1:3" x14ac:dyDescent="0.35">
      <c r="A1140" s="56" t="s">
        <v>38</v>
      </c>
      <c r="B1140" s="6"/>
      <c r="C1140" s="6">
        <v>314994</v>
      </c>
    </row>
    <row r="1141" spans="1:3" x14ac:dyDescent="0.35">
      <c r="A1141" s="56" t="s">
        <v>39</v>
      </c>
      <c r="B1141" s="6"/>
      <c r="C1141" s="6">
        <v>754725</v>
      </c>
    </row>
    <row r="1142" spans="1:3" x14ac:dyDescent="0.35">
      <c r="A1142" s="56" t="s">
        <v>40</v>
      </c>
      <c r="B1142" s="6"/>
      <c r="C1142" s="6">
        <v>424806</v>
      </c>
    </row>
    <row r="1143" spans="1:3" x14ac:dyDescent="0.35">
      <c r="A1143" s="56" t="s">
        <v>41</v>
      </c>
      <c r="B1143" s="6"/>
      <c r="C1143" s="6">
        <v>2028740</v>
      </c>
    </row>
    <row r="1144" spans="1:3" x14ac:dyDescent="0.35">
      <c r="A1144" s="56" t="s">
        <v>44</v>
      </c>
      <c r="B1144" s="6"/>
      <c r="C1144" s="6">
        <v>444650</v>
      </c>
    </row>
    <row r="1145" spans="1:3" x14ac:dyDescent="0.35">
      <c r="A1145" s="56" t="s">
        <v>59</v>
      </c>
      <c r="B1145" s="6"/>
      <c r="C1145" s="6">
        <v>832680</v>
      </c>
    </row>
    <row r="1146" spans="1:3" x14ac:dyDescent="0.35">
      <c r="A1146" s="56" t="s">
        <v>60</v>
      </c>
      <c r="B1146" s="6"/>
      <c r="C1146" s="6">
        <v>913320</v>
      </c>
    </row>
    <row r="1147" spans="1:3" x14ac:dyDescent="0.35">
      <c r="A1147" s="56" t="s">
        <v>61</v>
      </c>
      <c r="B1147" s="6"/>
      <c r="C1147" s="6">
        <v>809640</v>
      </c>
    </row>
    <row r="1148" spans="1:3" x14ac:dyDescent="0.35">
      <c r="A1148" s="56" t="s">
        <v>62</v>
      </c>
      <c r="B1148" s="6"/>
      <c r="C1148" s="6">
        <v>806280</v>
      </c>
    </row>
    <row r="1149" spans="1:3" x14ac:dyDescent="0.35">
      <c r="A1149" s="56" t="s">
        <v>64</v>
      </c>
      <c r="B1149" s="6"/>
      <c r="C1149" s="6">
        <v>0</v>
      </c>
    </row>
    <row r="1150" spans="1:3" x14ac:dyDescent="0.35">
      <c r="A1150" s="56" t="s">
        <v>65</v>
      </c>
      <c r="B1150" s="6"/>
      <c r="C1150" s="6">
        <v>1047180</v>
      </c>
    </row>
    <row r="1151" spans="1:3" x14ac:dyDescent="0.35">
      <c r="A1151" s="54" t="s">
        <v>74</v>
      </c>
      <c r="B1151" s="6"/>
      <c r="C1151" s="6">
        <v>10965242</v>
      </c>
    </row>
    <row r="1152" spans="1:3" x14ac:dyDescent="0.35">
      <c r="A1152" s="55">
        <v>46082</v>
      </c>
      <c r="B1152" s="6"/>
      <c r="C1152" s="6">
        <v>10965242</v>
      </c>
    </row>
    <row r="1153" spans="1:3" x14ac:dyDescent="0.35">
      <c r="A1153" s="56" t="s">
        <v>9</v>
      </c>
      <c r="B1153" s="6"/>
      <c r="C1153" s="6">
        <v>438360</v>
      </c>
    </row>
    <row r="1154" spans="1:3" x14ac:dyDescent="0.35">
      <c r="A1154" s="56" t="s">
        <v>14</v>
      </c>
      <c r="B1154" s="6"/>
      <c r="C1154" s="6">
        <v>0</v>
      </c>
    </row>
    <row r="1155" spans="1:3" x14ac:dyDescent="0.35">
      <c r="A1155" s="56" t="s">
        <v>15</v>
      </c>
      <c r="B1155" s="6"/>
      <c r="C1155" s="6">
        <v>346325</v>
      </c>
    </row>
    <row r="1156" spans="1:3" x14ac:dyDescent="0.35">
      <c r="A1156" s="56" t="s">
        <v>16</v>
      </c>
      <c r="B1156" s="6"/>
      <c r="C1156" s="6">
        <v>330821</v>
      </c>
    </row>
    <row r="1157" spans="1:3" x14ac:dyDescent="0.35">
      <c r="A1157" s="56" t="s">
        <v>17</v>
      </c>
      <c r="B1157" s="6"/>
      <c r="C1157" s="6">
        <v>361834</v>
      </c>
    </row>
    <row r="1158" spans="1:3" x14ac:dyDescent="0.35">
      <c r="A1158" s="56" t="s">
        <v>37</v>
      </c>
      <c r="B1158" s="6"/>
      <c r="C1158" s="6">
        <v>689731</v>
      </c>
    </row>
    <row r="1159" spans="1:3" x14ac:dyDescent="0.35">
      <c r="A1159" s="56" t="s">
        <v>38</v>
      </c>
      <c r="B1159" s="6"/>
      <c r="C1159" s="6">
        <v>712480</v>
      </c>
    </row>
    <row r="1160" spans="1:3" x14ac:dyDescent="0.35">
      <c r="A1160" s="56" t="s">
        <v>39</v>
      </c>
      <c r="B1160" s="6"/>
      <c r="C1160" s="6">
        <v>493351</v>
      </c>
    </row>
    <row r="1161" spans="1:3" x14ac:dyDescent="0.35">
      <c r="A1161" s="56" t="s">
        <v>40</v>
      </c>
      <c r="B1161" s="6"/>
      <c r="C1161" s="6">
        <v>611810</v>
      </c>
    </row>
    <row r="1162" spans="1:3" x14ac:dyDescent="0.35">
      <c r="A1162" s="56" t="s">
        <v>41</v>
      </c>
      <c r="B1162" s="6"/>
      <c r="C1162" s="6">
        <v>1507760</v>
      </c>
    </row>
    <row r="1163" spans="1:3" x14ac:dyDescent="0.35">
      <c r="A1163" s="56" t="s">
        <v>44</v>
      </c>
      <c r="B1163" s="6"/>
      <c r="C1163" s="6">
        <v>415450</v>
      </c>
    </row>
    <row r="1164" spans="1:3" x14ac:dyDescent="0.35">
      <c r="A1164" s="56" t="s">
        <v>59</v>
      </c>
      <c r="B1164" s="6"/>
      <c r="C1164" s="6">
        <v>849600</v>
      </c>
    </row>
    <row r="1165" spans="1:3" x14ac:dyDescent="0.35">
      <c r="A1165" s="56" t="s">
        <v>60</v>
      </c>
      <c r="B1165" s="6"/>
      <c r="C1165" s="6">
        <v>876600</v>
      </c>
    </row>
    <row r="1166" spans="1:3" x14ac:dyDescent="0.35">
      <c r="A1166" s="56" t="s">
        <v>61</v>
      </c>
      <c r="B1166" s="6"/>
      <c r="C1166" s="6">
        <v>633240</v>
      </c>
    </row>
    <row r="1167" spans="1:3" x14ac:dyDescent="0.35">
      <c r="A1167" s="56" t="s">
        <v>62</v>
      </c>
      <c r="B1167" s="6"/>
      <c r="C1167" s="6">
        <v>828720</v>
      </c>
    </row>
    <row r="1168" spans="1:3" x14ac:dyDescent="0.35">
      <c r="A1168" s="56" t="s">
        <v>64</v>
      </c>
      <c r="B1168" s="6"/>
      <c r="C1168" s="6">
        <v>0</v>
      </c>
    </row>
    <row r="1169" spans="1:3" x14ac:dyDescent="0.35">
      <c r="A1169" s="56" t="s">
        <v>65</v>
      </c>
      <c r="B1169" s="6"/>
      <c r="C1169" s="6">
        <v>1869160</v>
      </c>
    </row>
    <row r="1170" spans="1:3" x14ac:dyDescent="0.35">
      <c r="A1170" s="53" t="s">
        <v>75</v>
      </c>
      <c r="B1170" s="6"/>
      <c r="C1170" s="6">
        <v>35456878</v>
      </c>
    </row>
    <row r="1171" spans="1:3" x14ac:dyDescent="0.35">
      <c r="A1171" s="54" t="s">
        <v>76</v>
      </c>
      <c r="B1171" s="6"/>
      <c r="C1171" s="6">
        <v>10241123</v>
      </c>
    </row>
    <row r="1172" spans="1:3" x14ac:dyDescent="0.35">
      <c r="A1172" s="55">
        <v>46113</v>
      </c>
      <c r="B1172" s="6"/>
      <c r="C1172" s="6">
        <v>10241123</v>
      </c>
    </row>
    <row r="1173" spans="1:3" x14ac:dyDescent="0.35">
      <c r="A1173" s="56" t="s">
        <v>9</v>
      </c>
      <c r="B1173" s="6"/>
      <c r="C1173" s="6">
        <v>439560</v>
      </c>
    </row>
    <row r="1174" spans="1:3" x14ac:dyDescent="0.35">
      <c r="A1174" s="56" t="s">
        <v>14</v>
      </c>
      <c r="B1174" s="6"/>
      <c r="C1174" s="6">
        <v>0</v>
      </c>
    </row>
    <row r="1175" spans="1:3" x14ac:dyDescent="0.35">
      <c r="A1175" s="56" t="s">
        <v>15</v>
      </c>
      <c r="B1175" s="6"/>
      <c r="C1175" s="6">
        <v>343677</v>
      </c>
    </row>
    <row r="1176" spans="1:3" x14ac:dyDescent="0.35">
      <c r="A1176" s="56" t="s">
        <v>16</v>
      </c>
      <c r="B1176" s="6"/>
      <c r="C1176" s="6">
        <v>247963</v>
      </c>
    </row>
    <row r="1177" spans="1:3" x14ac:dyDescent="0.35">
      <c r="A1177" s="56" t="s">
        <v>17</v>
      </c>
      <c r="B1177" s="6"/>
      <c r="C1177" s="6">
        <v>343853</v>
      </c>
    </row>
    <row r="1178" spans="1:3" x14ac:dyDescent="0.35">
      <c r="A1178" s="56" t="s">
        <v>37</v>
      </c>
      <c r="B1178" s="6"/>
      <c r="C1178" s="6">
        <v>712440</v>
      </c>
    </row>
    <row r="1179" spans="1:3" x14ac:dyDescent="0.35">
      <c r="A1179" s="56" t="s">
        <v>38</v>
      </c>
      <c r="B1179" s="6"/>
      <c r="C1179" s="6">
        <v>722400</v>
      </c>
    </row>
    <row r="1180" spans="1:3" x14ac:dyDescent="0.35">
      <c r="A1180" s="56" t="s">
        <v>39</v>
      </c>
      <c r="B1180" s="6"/>
      <c r="C1180" s="6">
        <v>669639</v>
      </c>
    </row>
    <row r="1181" spans="1:3" x14ac:dyDescent="0.35">
      <c r="A1181" s="56" t="s">
        <v>40</v>
      </c>
      <c r="B1181" s="6"/>
      <c r="C1181" s="6">
        <v>691280</v>
      </c>
    </row>
    <row r="1182" spans="1:3" x14ac:dyDescent="0.35">
      <c r="A1182" s="56" t="s">
        <v>41</v>
      </c>
      <c r="B1182" s="6"/>
      <c r="C1182" s="6">
        <v>711244</v>
      </c>
    </row>
    <row r="1183" spans="1:3" x14ac:dyDescent="0.35">
      <c r="A1183" s="56" t="s">
        <v>44</v>
      </c>
      <c r="B1183" s="6"/>
      <c r="C1183" s="6">
        <v>577050</v>
      </c>
    </row>
    <row r="1184" spans="1:3" x14ac:dyDescent="0.35">
      <c r="A1184" s="56" t="s">
        <v>59</v>
      </c>
      <c r="B1184" s="6"/>
      <c r="C1184" s="6">
        <v>1035000</v>
      </c>
    </row>
    <row r="1185" spans="1:3" x14ac:dyDescent="0.35">
      <c r="A1185" s="56" t="s">
        <v>60</v>
      </c>
      <c r="B1185" s="6"/>
      <c r="C1185" s="6">
        <v>232560</v>
      </c>
    </row>
    <row r="1186" spans="1:3" x14ac:dyDescent="0.35">
      <c r="A1186" s="56" t="s">
        <v>61</v>
      </c>
      <c r="B1186" s="6"/>
      <c r="C1186" s="6">
        <v>0</v>
      </c>
    </row>
    <row r="1187" spans="1:3" x14ac:dyDescent="0.35">
      <c r="A1187" s="56" t="s">
        <v>62</v>
      </c>
      <c r="B1187" s="6"/>
      <c r="C1187" s="6">
        <v>890640</v>
      </c>
    </row>
    <row r="1188" spans="1:3" x14ac:dyDescent="0.35">
      <c r="A1188" s="56" t="s">
        <v>90</v>
      </c>
      <c r="B1188" s="6"/>
      <c r="C1188" s="6">
        <v>444120</v>
      </c>
    </row>
    <row r="1189" spans="1:3" x14ac:dyDescent="0.35">
      <c r="A1189" s="56" t="s">
        <v>64</v>
      </c>
      <c r="B1189" s="6"/>
      <c r="C1189" s="6">
        <v>0</v>
      </c>
    </row>
    <row r="1190" spans="1:3" x14ac:dyDescent="0.35">
      <c r="A1190" s="56" t="s">
        <v>65</v>
      </c>
      <c r="B1190" s="6"/>
      <c r="C1190" s="6">
        <v>1456060</v>
      </c>
    </row>
    <row r="1191" spans="1:3" x14ac:dyDescent="0.35">
      <c r="A1191" s="56" t="s">
        <v>91</v>
      </c>
      <c r="B1191" s="6"/>
      <c r="C1191" s="6"/>
    </row>
    <row r="1192" spans="1:3" x14ac:dyDescent="0.35">
      <c r="A1192" s="56" t="s">
        <v>92</v>
      </c>
      <c r="B1192" s="6"/>
      <c r="C1192" s="6">
        <v>723637</v>
      </c>
    </row>
    <row r="1193" spans="1:3" x14ac:dyDescent="0.35">
      <c r="A1193" s="56" t="s">
        <v>93</v>
      </c>
      <c r="B1193" s="6"/>
      <c r="C1193" s="6"/>
    </row>
    <row r="1194" spans="1:3" x14ac:dyDescent="0.35">
      <c r="A1194" s="54" t="s">
        <v>77</v>
      </c>
      <c r="B1194" s="6"/>
      <c r="C1194" s="6">
        <v>11689388</v>
      </c>
    </row>
    <row r="1195" spans="1:3" x14ac:dyDescent="0.35">
      <c r="A1195" s="55">
        <v>46143</v>
      </c>
      <c r="B1195" s="6"/>
      <c r="C1195" s="6">
        <v>11689388</v>
      </c>
    </row>
    <row r="1196" spans="1:3" x14ac:dyDescent="0.35">
      <c r="A1196" s="56" t="s">
        <v>9</v>
      </c>
      <c r="B1196" s="6"/>
      <c r="C1196" s="6">
        <v>496560</v>
      </c>
    </row>
    <row r="1197" spans="1:3" x14ac:dyDescent="0.35">
      <c r="A1197" s="56" t="s">
        <v>14</v>
      </c>
      <c r="B1197" s="6"/>
      <c r="C1197" s="6">
        <v>0</v>
      </c>
    </row>
    <row r="1198" spans="1:3" x14ac:dyDescent="0.35">
      <c r="A1198" s="56" t="s">
        <v>15</v>
      </c>
      <c r="B1198" s="6"/>
      <c r="C1198" s="6">
        <v>274550</v>
      </c>
    </row>
    <row r="1199" spans="1:3" x14ac:dyDescent="0.35">
      <c r="A1199" s="56" t="s">
        <v>16</v>
      </c>
      <c r="B1199" s="6"/>
      <c r="C1199" s="6">
        <v>373340</v>
      </c>
    </row>
    <row r="1200" spans="1:3" x14ac:dyDescent="0.35">
      <c r="A1200" s="56" t="s">
        <v>17</v>
      </c>
      <c r="B1200" s="6"/>
      <c r="C1200" s="6">
        <v>308875</v>
      </c>
    </row>
    <row r="1201" spans="1:3" x14ac:dyDescent="0.35">
      <c r="A1201" s="56" t="s">
        <v>37</v>
      </c>
      <c r="B1201" s="6"/>
      <c r="C1201" s="6">
        <v>647856</v>
      </c>
    </row>
    <row r="1202" spans="1:3" x14ac:dyDescent="0.35">
      <c r="A1202" s="56" t="s">
        <v>38</v>
      </c>
      <c r="B1202" s="6"/>
      <c r="C1202" s="6">
        <v>485040</v>
      </c>
    </row>
    <row r="1203" spans="1:3" x14ac:dyDescent="0.35">
      <c r="A1203" s="56" t="s">
        <v>39</v>
      </c>
      <c r="B1203" s="6"/>
      <c r="C1203" s="6">
        <v>793172</v>
      </c>
    </row>
    <row r="1204" spans="1:3" x14ac:dyDescent="0.35">
      <c r="A1204" s="56" t="s">
        <v>40</v>
      </c>
      <c r="B1204" s="6"/>
      <c r="C1204" s="6">
        <v>682412</v>
      </c>
    </row>
    <row r="1205" spans="1:3" x14ac:dyDescent="0.35">
      <c r="A1205" s="56" t="s">
        <v>41</v>
      </c>
      <c r="B1205" s="6"/>
      <c r="C1205" s="6">
        <v>1239845</v>
      </c>
    </row>
    <row r="1206" spans="1:3" x14ac:dyDescent="0.35">
      <c r="A1206" s="56" t="s">
        <v>44</v>
      </c>
      <c r="B1206" s="6"/>
      <c r="C1206" s="6">
        <v>431000</v>
      </c>
    </row>
    <row r="1207" spans="1:3" x14ac:dyDescent="0.35">
      <c r="A1207" s="56" t="s">
        <v>59</v>
      </c>
      <c r="B1207" s="6"/>
      <c r="C1207" s="6">
        <v>689400</v>
      </c>
    </row>
    <row r="1208" spans="1:3" x14ac:dyDescent="0.35">
      <c r="A1208" s="56" t="s">
        <v>60</v>
      </c>
      <c r="B1208" s="6"/>
      <c r="C1208" s="6">
        <v>421920</v>
      </c>
    </row>
    <row r="1209" spans="1:3" x14ac:dyDescent="0.35">
      <c r="A1209" s="56" t="s">
        <v>61</v>
      </c>
      <c r="B1209" s="6"/>
      <c r="C1209" s="6">
        <v>403200</v>
      </c>
    </row>
    <row r="1210" spans="1:3" x14ac:dyDescent="0.35">
      <c r="A1210" s="56" t="s">
        <v>62</v>
      </c>
      <c r="B1210" s="6"/>
      <c r="C1210" s="6">
        <v>913680</v>
      </c>
    </row>
    <row r="1211" spans="1:3" x14ac:dyDescent="0.35">
      <c r="A1211" s="56" t="s">
        <v>90</v>
      </c>
      <c r="B1211" s="6"/>
      <c r="C1211" s="6">
        <v>405960</v>
      </c>
    </row>
    <row r="1212" spans="1:3" x14ac:dyDescent="0.35">
      <c r="A1212" s="56" t="s">
        <v>64</v>
      </c>
      <c r="B1212" s="6"/>
      <c r="C1212" s="6">
        <v>0</v>
      </c>
    </row>
    <row r="1213" spans="1:3" x14ac:dyDescent="0.35">
      <c r="A1213" s="56" t="s">
        <v>65</v>
      </c>
      <c r="B1213" s="6"/>
      <c r="C1213" s="6">
        <v>2178500</v>
      </c>
    </row>
    <row r="1214" spans="1:3" x14ac:dyDescent="0.35">
      <c r="A1214" s="56" t="s">
        <v>91</v>
      </c>
      <c r="B1214" s="6"/>
      <c r="C1214" s="6"/>
    </row>
    <row r="1215" spans="1:3" x14ac:dyDescent="0.35">
      <c r="A1215" s="56" t="s">
        <v>92</v>
      </c>
      <c r="B1215" s="6"/>
      <c r="C1215" s="6">
        <v>944078</v>
      </c>
    </row>
    <row r="1216" spans="1:3" x14ac:dyDescent="0.35">
      <c r="A1216" s="56" t="s">
        <v>93</v>
      </c>
      <c r="B1216" s="6"/>
      <c r="C1216" s="6"/>
    </row>
    <row r="1217" spans="1:3" x14ac:dyDescent="0.35">
      <c r="A1217" s="54" t="s">
        <v>78</v>
      </c>
      <c r="B1217" s="6"/>
      <c r="C1217" s="6">
        <v>13526367</v>
      </c>
    </row>
    <row r="1218" spans="1:3" x14ac:dyDescent="0.35">
      <c r="A1218" s="55">
        <v>46174</v>
      </c>
      <c r="B1218" s="6"/>
      <c r="C1218" s="6">
        <v>13526367</v>
      </c>
    </row>
    <row r="1219" spans="1:3" x14ac:dyDescent="0.35">
      <c r="A1219" s="56" t="s">
        <v>9</v>
      </c>
      <c r="B1219" s="6"/>
      <c r="C1219" s="6">
        <v>380880</v>
      </c>
    </row>
    <row r="1220" spans="1:3" x14ac:dyDescent="0.35">
      <c r="A1220" s="56" t="s">
        <v>14</v>
      </c>
      <c r="B1220" s="6"/>
      <c r="C1220" s="6">
        <v>0</v>
      </c>
    </row>
    <row r="1221" spans="1:3" x14ac:dyDescent="0.35">
      <c r="A1221" s="56" t="s">
        <v>15</v>
      </c>
      <c r="B1221" s="6"/>
      <c r="C1221" s="6">
        <v>348340</v>
      </c>
    </row>
    <row r="1222" spans="1:3" x14ac:dyDescent="0.35">
      <c r="A1222" s="56" t="s">
        <v>16</v>
      </c>
      <c r="B1222" s="6"/>
      <c r="C1222" s="6">
        <v>282808</v>
      </c>
    </row>
    <row r="1223" spans="1:3" x14ac:dyDescent="0.35">
      <c r="A1223" s="56" t="s">
        <v>17</v>
      </c>
      <c r="B1223" s="6"/>
      <c r="C1223" s="6">
        <v>331680</v>
      </c>
    </row>
    <row r="1224" spans="1:3" x14ac:dyDescent="0.35">
      <c r="A1224" s="56" t="s">
        <v>37</v>
      </c>
      <c r="B1224" s="6"/>
      <c r="C1224" s="6">
        <v>721316</v>
      </c>
    </row>
    <row r="1225" spans="1:3" x14ac:dyDescent="0.35">
      <c r="A1225" s="56" t="s">
        <v>38</v>
      </c>
      <c r="B1225" s="6"/>
      <c r="C1225" s="6">
        <v>714840</v>
      </c>
    </row>
    <row r="1226" spans="1:3" x14ac:dyDescent="0.35">
      <c r="A1226" s="56" t="s">
        <v>39</v>
      </c>
      <c r="B1226" s="6"/>
      <c r="C1226" s="6">
        <v>858386</v>
      </c>
    </row>
    <row r="1227" spans="1:3" x14ac:dyDescent="0.35">
      <c r="A1227" s="56" t="s">
        <v>40</v>
      </c>
      <c r="B1227" s="6"/>
      <c r="C1227" s="6">
        <v>698329</v>
      </c>
    </row>
    <row r="1228" spans="1:3" x14ac:dyDescent="0.35">
      <c r="A1228" s="56" t="s">
        <v>41</v>
      </c>
      <c r="B1228" s="6"/>
      <c r="C1228" s="6">
        <v>1861667</v>
      </c>
    </row>
    <row r="1229" spans="1:3" x14ac:dyDescent="0.35">
      <c r="A1229" s="56" t="s">
        <v>44</v>
      </c>
      <c r="B1229" s="6"/>
      <c r="C1229" s="6">
        <v>386450</v>
      </c>
    </row>
    <row r="1230" spans="1:3" x14ac:dyDescent="0.35">
      <c r="A1230" s="56" t="s">
        <v>59</v>
      </c>
      <c r="B1230" s="6"/>
      <c r="C1230" s="6">
        <v>1033200</v>
      </c>
    </row>
    <row r="1231" spans="1:3" x14ac:dyDescent="0.35">
      <c r="A1231" s="56" t="s">
        <v>60</v>
      </c>
      <c r="B1231" s="6"/>
      <c r="C1231" s="6">
        <v>725040</v>
      </c>
    </row>
    <row r="1232" spans="1:3" x14ac:dyDescent="0.35">
      <c r="A1232" s="56" t="s">
        <v>61</v>
      </c>
      <c r="B1232" s="6"/>
      <c r="C1232" s="6">
        <v>883800</v>
      </c>
    </row>
    <row r="1233" spans="1:3" x14ac:dyDescent="0.35">
      <c r="A1233" s="56" t="s">
        <v>62</v>
      </c>
      <c r="B1233" s="6"/>
      <c r="C1233" s="6">
        <v>902760</v>
      </c>
    </row>
    <row r="1234" spans="1:3" x14ac:dyDescent="0.35">
      <c r="A1234" s="56" t="s">
        <v>90</v>
      </c>
      <c r="B1234" s="6"/>
      <c r="C1234" s="6">
        <v>454080</v>
      </c>
    </row>
    <row r="1235" spans="1:3" x14ac:dyDescent="0.35">
      <c r="A1235" s="56" t="s">
        <v>64</v>
      </c>
      <c r="B1235" s="6"/>
      <c r="C1235" s="6">
        <v>0</v>
      </c>
    </row>
    <row r="1236" spans="1:3" x14ac:dyDescent="0.35">
      <c r="A1236" s="56" t="s">
        <v>65</v>
      </c>
      <c r="B1236" s="6"/>
      <c r="C1236" s="6">
        <v>1987020</v>
      </c>
    </row>
    <row r="1237" spans="1:3" x14ac:dyDescent="0.35">
      <c r="A1237" s="56" t="s">
        <v>91</v>
      </c>
      <c r="B1237" s="6"/>
      <c r="C1237" s="6"/>
    </row>
    <row r="1238" spans="1:3" x14ac:dyDescent="0.35">
      <c r="A1238" s="56" t="s">
        <v>92</v>
      </c>
      <c r="B1238" s="6"/>
      <c r="C1238" s="6">
        <v>955771</v>
      </c>
    </row>
    <row r="1239" spans="1:3" x14ac:dyDescent="0.35">
      <c r="A1239" s="56" t="s">
        <v>93</v>
      </c>
      <c r="B1239" s="6"/>
      <c r="C1239" s="6"/>
    </row>
    <row r="1240" spans="1:3" x14ac:dyDescent="0.35">
      <c r="A1240" s="53" t="s">
        <v>79</v>
      </c>
      <c r="B1240" s="6"/>
      <c r="C1240" s="6"/>
    </row>
    <row r="1241" spans="1:3" x14ac:dyDescent="0.35">
      <c r="A1241" s="54" t="s">
        <v>80</v>
      </c>
      <c r="B1241" s="6"/>
      <c r="C1241" s="6"/>
    </row>
    <row r="1242" spans="1:3" x14ac:dyDescent="0.35">
      <c r="A1242" s="55">
        <v>46204</v>
      </c>
      <c r="B1242" s="6"/>
      <c r="C1242" s="6"/>
    </row>
    <row r="1243" spans="1:3" x14ac:dyDescent="0.35">
      <c r="A1243" s="56" t="s">
        <v>9</v>
      </c>
      <c r="B1243" s="6"/>
      <c r="C1243" s="6"/>
    </row>
    <row r="1244" spans="1:3" x14ac:dyDescent="0.35">
      <c r="A1244" s="56" t="s">
        <v>14</v>
      </c>
      <c r="B1244" s="6"/>
      <c r="C1244" s="6"/>
    </row>
    <row r="1245" spans="1:3" x14ac:dyDescent="0.35">
      <c r="A1245" s="56" t="s">
        <v>15</v>
      </c>
      <c r="B1245" s="6"/>
      <c r="C1245" s="6"/>
    </row>
    <row r="1246" spans="1:3" x14ac:dyDescent="0.35">
      <c r="A1246" s="56" t="s">
        <v>16</v>
      </c>
      <c r="B1246" s="6"/>
      <c r="C1246" s="6"/>
    </row>
    <row r="1247" spans="1:3" x14ac:dyDescent="0.35">
      <c r="A1247" s="56" t="s">
        <v>17</v>
      </c>
      <c r="B1247" s="6"/>
      <c r="C1247" s="6"/>
    </row>
    <row r="1248" spans="1:3" x14ac:dyDescent="0.35">
      <c r="A1248" s="56" t="s">
        <v>37</v>
      </c>
      <c r="B1248" s="6"/>
      <c r="C1248" s="6"/>
    </row>
    <row r="1249" spans="1:3" x14ac:dyDescent="0.35">
      <c r="A1249" s="56" t="s">
        <v>38</v>
      </c>
      <c r="B1249" s="6"/>
      <c r="C1249" s="6"/>
    </row>
    <row r="1250" spans="1:3" x14ac:dyDescent="0.35">
      <c r="A1250" s="56" t="s">
        <v>39</v>
      </c>
      <c r="B1250" s="6"/>
      <c r="C1250" s="6"/>
    </row>
    <row r="1251" spans="1:3" x14ac:dyDescent="0.35">
      <c r="A1251" s="56" t="s">
        <v>40</v>
      </c>
      <c r="B1251" s="6"/>
      <c r="C1251" s="6"/>
    </row>
    <row r="1252" spans="1:3" x14ac:dyDescent="0.35">
      <c r="A1252" s="56" t="s">
        <v>41</v>
      </c>
      <c r="B1252" s="6"/>
      <c r="C1252" s="6"/>
    </row>
    <row r="1253" spans="1:3" x14ac:dyDescent="0.35">
      <c r="A1253" s="56" t="s">
        <v>44</v>
      </c>
      <c r="B1253" s="6"/>
      <c r="C1253" s="6"/>
    </row>
    <row r="1254" spans="1:3" x14ac:dyDescent="0.35">
      <c r="A1254" s="56" t="s">
        <v>59</v>
      </c>
      <c r="B1254" s="6"/>
      <c r="C1254" s="6"/>
    </row>
    <row r="1255" spans="1:3" x14ac:dyDescent="0.35">
      <c r="A1255" s="56" t="s">
        <v>60</v>
      </c>
      <c r="B1255" s="6"/>
      <c r="C1255" s="6"/>
    </row>
    <row r="1256" spans="1:3" x14ac:dyDescent="0.35">
      <c r="A1256" s="56" t="s">
        <v>61</v>
      </c>
      <c r="B1256" s="6"/>
      <c r="C1256" s="6"/>
    </row>
    <row r="1257" spans="1:3" x14ac:dyDescent="0.35">
      <c r="A1257" s="56" t="s">
        <v>62</v>
      </c>
      <c r="B1257" s="6"/>
      <c r="C1257" s="6"/>
    </row>
    <row r="1258" spans="1:3" x14ac:dyDescent="0.35">
      <c r="A1258" s="56" t="s">
        <v>90</v>
      </c>
      <c r="B1258" s="6"/>
      <c r="C1258" s="6"/>
    </row>
    <row r="1259" spans="1:3" x14ac:dyDescent="0.35">
      <c r="A1259" s="56" t="s">
        <v>64</v>
      </c>
      <c r="B1259" s="6"/>
      <c r="C1259" s="6"/>
    </row>
    <row r="1260" spans="1:3" x14ac:dyDescent="0.35">
      <c r="A1260" s="56" t="s">
        <v>65</v>
      </c>
      <c r="B1260" s="6"/>
      <c r="C1260" s="6"/>
    </row>
    <row r="1261" spans="1:3" x14ac:dyDescent="0.35">
      <c r="A1261" s="56" t="s">
        <v>91</v>
      </c>
      <c r="B1261" s="6"/>
      <c r="C1261" s="6"/>
    </row>
    <row r="1262" spans="1:3" x14ac:dyDescent="0.35">
      <c r="A1262" s="56" t="s">
        <v>92</v>
      </c>
      <c r="B1262" s="6"/>
      <c r="C1262" s="6"/>
    </row>
    <row r="1263" spans="1:3" x14ac:dyDescent="0.35">
      <c r="A1263" s="56" t="s">
        <v>93</v>
      </c>
      <c r="B1263" s="6"/>
      <c r="C1263" s="6"/>
    </row>
    <row r="1264" spans="1:3" x14ac:dyDescent="0.35">
      <c r="A1264" s="3" t="s">
        <v>94</v>
      </c>
      <c r="B1264" s="6">
        <v>321927617.12771749</v>
      </c>
      <c r="C1264" s="6">
        <v>441585823</v>
      </c>
    </row>
    <row r="1265" spans="1:3" x14ac:dyDescent="0.35">
      <c r="A1265" s="52" t="s">
        <v>70</v>
      </c>
      <c r="B1265" s="6">
        <v>161824886.8110542</v>
      </c>
      <c r="C1265" s="6">
        <v>171100933</v>
      </c>
    </row>
    <row r="1266" spans="1:3" x14ac:dyDescent="0.35">
      <c r="A1266" s="53" t="s">
        <v>71</v>
      </c>
      <c r="B1266" s="6">
        <v>38678361.975081429</v>
      </c>
      <c r="C1266" s="6">
        <v>40970226</v>
      </c>
    </row>
    <row r="1267" spans="1:3" x14ac:dyDescent="0.35">
      <c r="A1267" s="54" t="s">
        <v>72</v>
      </c>
      <c r="B1267" s="6">
        <v>12598095.043312242</v>
      </c>
      <c r="C1267" s="6">
        <v>13734932</v>
      </c>
    </row>
    <row r="1268" spans="1:3" x14ac:dyDescent="0.35">
      <c r="A1268" s="55">
        <v>45292</v>
      </c>
      <c r="B1268" s="6">
        <v>12598095.043312242</v>
      </c>
      <c r="C1268" s="6">
        <v>13734932</v>
      </c>
    </row>
    <row r="1269" spans="1:3" x14ac:dyDescent="0.35">
      <c r="A1269" s="56" t="s">
        <v>6</v>
      </c>
      <c r="B1269" s="6">
        <v>276257.39585172874</v>
      </c>
      <c r="C1269" s="6">
        <v>354210</v>
      </c>
    </row>
    <row r="1270" spans="1:3" x14ac:dyDescent="0.35">
      <c r="A1270" s="56" t="s">
        <v>7</v>
      </c>
      <c r="B1270" s="6">
        <v>263611.96470187476</v>
      </c>
      <c r="C1270" s="6">
        <v>214475</v>
      </c>
    </row>
    <row r="1271" spans="1:3" x14ac:dyDescent="0.35">
      <c r="A1271" s="56" t="s">
        <v>8</v>
      </c>
      <c r="B1271" s="6">
        <v>354888.03741434391</v>
      </c>
      <c r="C1271" s="6">
        <v>329525</v>
      </c>
    </row>
    <row r="1272" spans="1:3" x14ac:dyDescent="0.35">
      <c r="A1272" s="56" t="s">
        <v>10</v>
      </c>
      <c r="B1272" s="6">
        <v>204534.30579131693</v>
      </c>
      <c r="C1272" s="6">
        <v>310595</v>
      </c>
    </row>
    <row r="1273" spans="1:3" x14ac:dyDescent="0.35">
      <c r="A1273" s="56" t="s">
        <v>11</v>
      </c>
      <c r="B1273" s="6">
        <v>422613.01132095919</v>
      </c>
      <c r="C1273" s="6">
        <v>299547</v>
      </c>
    </row>
    <row r="1274" spans="1:3" x14ac:dyDescent="0.35">
      <c r="A1274" s="56" t="s">
        <v>12</v>
      </c>
      <c r="B1274" s="6">
        <v>318893.57684933121</v>
      </c>
      <c r="C1274" s="6">
        <v>300551</v>
      </c>
    </row>
    <row r="1275" spans="1:3" x14ac:dyDescent="0.35">
      <c r="A1275" s="56" t="s">
        <v>13</v>
      </c>
      <c r="B1275" s="6">
        <v>126962.1898970216</v>
      </c>
      <c r="C1275" s="6">
        <v>314076</v>
      </c>
    </row>
    <row r="1276" spans="1:3" x14ac:dyDescent="0.35">
      <c r="A1276" s="56" t="s">
        <v>25</v>
      </c>
      <c r="B1276" s="6">
        <v>556660.1157744081</v>
      </c>
      <c r="C1276" s="6">
        <v>642564</v>
      </c>
    </row>
    <row r="1277" spans="1:3" x14ac:dyDescent="0.35">
      <c r="A1277" s="56" t="s">
        <v>26</v>
      </c>
      <c r="B1277" s="6">
        <v>272278.22756469378</v>
      </c>
      <c r="C1277" s="6">
        <v>283920</v>
      </c>
    </row>
    <row r="1278" spans="1:3" x14ac:dyDescent="0.35">
      <c r="A1278" s="56" t="s">
        <v>27</v>
      </c>
      <c r="B1278" s="6">
        <v>864788.27413301752</v>
      </c>
      <c r="C1278" s="6">
        <v>851407</v>
      </c>
    </row>
    <row r="1279" spans="1:3" x14ac:dyDescent="0.35">
      <c r="A1279" s="56" t="s">
        <v>30</v>
      </c>
      <c r="B1279" s="6">
        <v>272762.5972541832</v>
      </c>
      <c r="C1279" s="6">
        <v>402341</v>
      </c>
    </row>
    <row r="1280" spans="1:3" x14ac:dyDescent="0.35">
      <c r="A1280" s="56" t="s">
        <v>31</v>
      </c>
      <c r="B1280" s="6">
        <v>544793.0578884338</v>
      </c>
      <c r="C1280" s="6">
        <v>504232</v>
      </c>
    </row>
    <row r="1281" spans="1:3" x14ac:dyDescent="0.35">
      <c r="A1281" s="56" t="s">
        <v>32</v>
      </c>
      <c r="B1281" s="6">
        <v>586276.18152181082</v>
      </c>
      <c r="C1281" s="6">
        <v>756482</v>
      </c>
    </row>
    <row r="1282" spans="1:3" x14ac:dyDescent="0.35">
      <c r="A1282" s="56" t="s">
        <v>33</v>
      </c>
      <c r="B1282" s="6">
        <v>663342.58679295389</v>
      </c>
      <c r="C1282" s="6">
        <v>856623</v>
      </c>
    </row>
    <row r="1283" spans="1:3" x14ac:dyDescent="0.35">
      <c r="A1283" s="56" t="s">
        <v>34</v>
      </c>
      <c r="B1283" s="6">
        <v>911303.92333365732</v>
      </c>
      <c r="C1283" s="6">
        <v>714550</v>
      </c>
    </row>
    <row r="1284" spans="1:3" x14ac:dyDescent="0.35">
      <c r="A1284" s="56" t="s">
        <v>45</v>
      </c>
      <c r="B1284" s="6">
        <v>758273.76032213587</v>
      </c>
      <c r="C1284" s="6">
        <v>848227</v>
      </c>
    </row>
    <row r="1285" spans="1:3" x14ac:dyDescent="0.35">
      <c r="A1285" s="56" t="s">
        <v>47</v>
      </c>
      <c r="B1285" s="6">
        <v>1286515.4563054538</v>
      </c>
      <c r="C1285" s="6">
        <v>1155776</v>
      </c>
    </row>
    <row r="1286" spans="1:3" x14ac:dyDescent="0.35">
      <c r="A1286" s="56" t="s">
        <v>48</v>
      </c>
      <c r="B1286" s="6">
        <v>1062928.1500317613</v>
      </c>
      <c r="C1286" s="6">
        <v>1001585</v>
      </c>
    </row>
    <row r="1287" spans="1:3" x14ac:dyDescent="0.35">
      <c r="A1287" s="56" t="s">
        <v>55</v>
      </c>
      <c r="B1287" s="6">
        <v>1071498.545264734</v>
      </c>
      <c r="C1287" s="6">
        <v>1274040</v>
      </c>
    </row>
    <row r="1288" spans="1:3" x14ac:dyDescent="0.35">
      <c r="A1288" s="56" t="s">
        <v>56</v>
      </c>
      <c r="B1288" s="6">
        <v>1030828.9703502364</v>
      </c>
      <c r="C1288" s="6">
        <v>1189803</v>
      </c>
    </row>
    <row r="1289" spans="1:3" x14ac:dyDescent="0.35">
      <c r="A1289" s="56" t="s">
        <v>57</v>
      </c>
      <c r="B1289" s="6">
        <v>748084.71494818432</v>
      </c>
      <c r="C1289" s="6">
        <v>1130403</v>
      </c>
    </row>
    <row r="1290" spans="1:3" x14ac:dyDescent="0.35">
      <c r="A1290" s="54" t="s">
        <v>73</v>
      </c>
      <c r="B1290" s="6">
        <v>12598095.043312242</v>
      </c>
      <c r="C1290" s="6">
        <v>13061608</v>
      </c>
    </row>
    <row r="1291" spans="1:3" x14ac:dyDescent="0.35">
      <c r="A1291" s="55">
        <v>45323</v>
      </c>
      <c r="B1291" s="6">
        <v>12598095.043312242</v>
      </c>
      <c r="C1291" s="6">
        <v>13061608</v>
      </c>
    </row>
    <row r="1292" spans="1:3" x14ac:dyDescent="0.35">
      <c r="A1292" s="56" t="s">
        <v>6</v>
      </c>
      <c r="B1292" s="6">
        <v>276257.39585172874</v>
      </c>
      <c r="C1292" s="6">
        <v>317550</v>
      </c>
    </row>
    <row r="1293" spans="1:3" x14ac:dyDescent="0.35">
      <c r="A1293" s="56" t="s">
        <v>7</v>
      </c>
      <c r="B1293" s="6">
        <v>263611.96470187476</v>
      </c>
      <c r="C1293" s="6">
        <v>239820</v>
      </c>
    </row>
    <row r="1294" spans="1:3" x14ac:dyDescent="0.35">
      <c r="A1294" s="56" t="s">
        <v>8</v>
      </c>
      <c r="B1294" s="6">
        <v>354888.03741434391</v>
      </c>
      <c r="C1294" s="6">
        <v>318350</v>
      </c>
    </row>
    <row r="1295" spans="1:3" x14ac:dyDescent="0.35">
      <c r="A1295" s="56" t="s">
        <v>10</v>
      </c>
      <c r="B1295" s="6">
        <v>204534.30579131693</v>
      </c>
      <c r="C1295" s="6">
        <v>278518</v>
      </c>
    </row>
    <row r="1296" spans="1:3" x14ac:dyDescent="0.35">
      <c r="A1296" s="56" t="s">
        <v>11</v>
      </c>
      <c r="B1296" s="6">
        <v>422613.01132095919</v>
      </c>
      <c r="C1296" s="6">
        <v>321903</v>
      </c>
    </row>
    <row r="1297" spans="1:3" x14ac:dyDescent="0.35">
      <c r="A1297" s="56" t="s">
        <v>12</v>
      </c>
      <c r="B1297" s="6">
        <v>318893.57684933121</v>
      </c>
      <c r="C1297" s="6">
        <v>326749</v>
      </c>
    </row>
    <row r="1298" spans="1:3" x14ac:dyDescent="0.35">
      <c r="A1298" s="56" t="s">
        <v>13</v>
      </c>
      <c r="B1298" s="6">
        <v>126962.1898970216</v>
      </c>
      <c r="C1298" s="6">
        <v>266151</v>
      </c>
    </row>
    <row r="1299" spans="1:3" x14ac:dyDescent="0.35">
      <c r="A1299" s="56" t="s">
        <v>25</v>
      </c>
      <c r="B1299" s="6">
        <v>556660.1157744081</v>
      </c>
      <c r="C1299" s="6">
        <v>577941</v>
      </c>
    </row>
    <row r="1300" spans="1:3" x14ac:dyDescent="0.35">
      <c r="A1300" s="56" t="s">
        <v>26</v>
      </c>
      <c r="B1300" s="6">
        <v>272278.22756469378</v>
      </c>
      <c r="C1300" s="6">
        <v>250627</v>
      </c>
    </row>
    <row r="1301" spans="1:3" x14ac:dyDescent="0.35">
      <c r="A1301" s="56" t="s">
        <v>27</v>
      </c>
      <c r="B1301" s="6">
        <v>864788.27413301752</v>
      </c>
      <c r="C1301" s="6">
        <v>811676</v>
      </c>
    </row>
    <row r="1302" spans="1:3" x14ac:dyDescent="0.35">
      <c r="A1302" s="56" t="s">
        <v>30</v>
      </c>
      <c r="B1302" s="6">
        <v>272762.5972541832</v>
      </c>
      <c r="C1302" s="6">
        <v>350556</v>
      </c>
    </row>
    <row r="1303" spans="1:3" x14ac:dyDescent="0.35">
      <c r="A1303" s="56" t="s">
        <v>31</v>
      </c>
      <c r="B1303" s="6">
        <v>544793.0578884338</v>
      </c>
      <c r="C1303" s="6">
        <v>511182</v>
      </c>
    </row>
    <row r="1304" spans="1:3" x14ac:dyDescent="0.35">
      <c r="A1304" s="56" t="s">
        <v>32</v>
      </c>
      <c r="B1304" s="6">
        <v>586276.18152181082</v>
      </c>
      <c r="C1304" s="6">
        <v>711138</v>
      </c>
    </row>
    <row r="1305" spans="1:3" x14ac:dyDescent="0.35">
      <c r="A1305" s="56" t="s">
        <v>33</v>
      </c>
      <c r="B1305" s="6">
        <v>663342.58679295389</v>
      </c>
      <c r="C1305" s="6">
        <v>869994</v>
      </c>
    </row>
    <row r="1306" spans="1:3" x14ac:dyDescent="0.35">
      <c r="A1306" s="56" t="s">
        <v>34</v>
      </c>
      <c r="B1306" s="6">
        <v>911303.92333365732</v>
      </c>
      <c r="C1306" s="6">
        <v>663131</v>
      </c>
    </row>
    <row r="1307" spans="1:3" x14ac:dyDescent="0.35">
      <c r="A1307" s="56" t="s">
        <v>45</v>
      </c>
      <c r="B1307" s="6">
        <v>758273.76032213587</v>
      </c>
      <c r="C1307" s="6">
        <v>705080</v>
      </c>
    </row>
    <row r="1308" spans="1:3" x14ac:dyDescent="0.35">
      <c r="A1308" s="56" t="s">
        <v>47</v>
      </c>
      <c r="B1308" s="6">
        <v>1286515.4563054538</v>
      </c>
      <c r="C1308" s="6">
        <v>1225680</v>
      </c>
    </row>
    <row r="1309" spans="1:3" x14ac:dyDescent="0.35">
      <c r="A1309" s="56" t="s">
        <v>48</v>
      </c>
      <c r="B1309" s="6">
        <v>1062928.1500317613</v>
      </c>
      <c r="C1309" s="6">
        <v>1009617</v>
      </c>
    </row>
    <row r="1310" spans="1:3" x14ac:dyDescent="0.35">
      <c r="A1310" s="56" t="s">
        <v>55</v>
      </c>
      <c r="B1310" s="6">
        <v>1071498.545264734</v>
      </c>
      <c r="C1310" s="6">
        <v>1150020</v>
      </c>
    </row>
    <row r="1311" spans="1:3" x14ac:dyDescent="0.35">
      <c r="A1311" s="56" t="s">
        <v>56</v>
      </c>
      <c r="B1311" s="6">
        <v>1030828.9703502364</v>
      </c>
      <c r="C1311" s="6">
        <v>1059360</v>
      </c>
    </row>
    <row r="1312" spans="1:3" x14ac:dyDescent="0.35">
      <c r="A1312" s="56" t="s">
        <v>57</v>
      </c>
      <c r="B1312" s="6">
        <v>748084.71494818432</v>
      </c>
      <c r="C1312" s="6">
        <v>1096565</v>
      </c>
    </row>
    <row r="1313" spans="1:3" x14ac:dyDescent="0.35">
      <c r="A1313" s="54" t="s">
        <v>74</v>
      </c>
      <c r="B1313" s="6">
        <v>13482171.888456959</v>
      </c>
      <c r="C1313" s="6">
        <v>14173686</v>
      </c>
    </row>
    <row r="1314" spans="1:3" x14ac:dyDescent="0.35">
      <c r="A1314" s="55">
        <v>45352</v>
      </c>
      <c r="B1314" s="6">
        <v>13482171.888456959</v>
      </c>
      <c r="C1314" s="6">
        <v>14173686</v>
      </c>
    </row>
    <row r="1315" spans="1:3" x14ac:dyDescent="0.35">
      <c r="A1315" s="56" t="s">
        <v>6</v>
      </c>
      <c r="B1315" s="6">
        <v>295643.87977114838</v>
      </c>
      <c r="C1315" s="6">
        <v>191670</v>
      </c>
    </row>
    <row r="1316" spans="1:3" x14ac:dyDescent="0.35">
      <c r="A1316" s="56" t="s">
        <v>7</v>
      </c>
      <c r="B1316" s="6">
        <v>282111.04994411155</v>
      </c>
      <c r="C1316" s="6">
        <v>296740</v>
      </c>
    </row>
    <row r="1317" spans="1:3" x14ac:dyDescent="0.35">
      <c r="A1317" s="56" t="s">
        <v>8</v>
      </c>
      <c r="B1317" s="6">
        <v>379792.46109254326</v>
      </c>
      <c r="C1317" s="6">
        <v>406680</v>
      </c>
    </row>
    <row r="1318" spans="1:3" x14ac:dyDescent="0.35">
      <c r="A1318" s="56" t="s">
        <v>10</v>
      </c>
      <c r="B1318" s="6">
        <v>218887.59040825142</v>
      </c>
      <c r="C1318" s="6">
        <v>323238</v>
      </c>
    </row>
    <row r="1319" spans="1:3" x14ac:dyDescent="0.35">
      <c r="A1319" s="56" t="s">
        <v>11</v>
      </c>
      <c r="B1319" s="6">
        <v>452270.06474699138</v>
      </c>
      <c r="C1319" s="6">
        <v>345665</v>
      </c>
    </row>
    <row r="1320" spans="1:3" x14ac:dyDescent="0.35">
      <c r="A1320" s="56" t="s">
        <v>12</v>
      </c>
      <c r="B1320" s="6">
        <v>341272.07347033679</v>
      </c>
      <c r="C1320" s="6">
        <v>348501</v>
      </c>
    </row>
    <row r="1321" spans="1:3" x14ac:dyDescent="0.35">
      <c r="A1321" s="56" t="s">
        <v>13</v>
      </c>
      <c r="B1321" s="6">
        <v>135871.81725821606</v>
      </c>
      <c r="C1321" s="6">
        <v>296316</v>
      </c>
    </row>
    <row r="1322" spans="1:3" x14ac:dyDescent="0.35">
      <c r="A1322" s="56" t="s">
        <v>25</v>
      </c>
      <c r="B1322" s="6">
        <v>595723.98354805075</v>
      </c>
      <c r="C1322" s="6">
        <v>678687</v>
      </c>
    </row>
    <row r="1323" spans="1:3" x14ac:dyDescent="0.35">
      <c r="A1323" s="56" t="s">
        <v>26</v>
      </c>
      <c r="B1323" s="6">
        <v>291385.47160432138</v>
      </c>
      <c r="C1323" s="6">
        <v>274960</v>
      </c>
    </row>
    <row r="1324" spans="1:3" x14ac:dyDescent="0.35">
      <c r="A1324" s="56" t="s">
        <v>27</v>
      </c>
      <c r="B1324" s="6">
        <v>925475.1705634048</v>
      </c>
      <c r="C1324" s="6">
        <v>920037</v>
      </c>
    </row>
    <row r="1325" spans="1:3" x14ac:dyDescent="0.35">
      <c r="A1325" s="56" t="s">
        <v>30</v>
      </c>
      <c r="B1325" s="6">
        <v>291903.83214921353</v>
      </c>
      <c r="C1325" s="6">
        <v>255222</v>
      </c>
    </row>
    <row r="1326" spans="1:3" x14ac:dyDescent="0.35">
      <c r="A1326" s="56" t="s">
        <v>31</v>
      </c>
      <c r="B1326" s="6">
        <v>583024.14967007819</v>
      </c>
      <c r="C1326" s="6">
        <v>501993</v>
      </c>
    </row>
    <row r="1327" spans="1:3" x14ac:dyDescent="0.35">
      <c r="A1327" s="56" t="s">
        <v>32</v>
      </c>
      <c r="B1327" s="6">
        <v>627418.36969878012</v>
      </c>
      <c r="C1327" s="6">
        <v>827837</v>
      </c>
    </row>
    <row r="1328" spans="1:3" x14ac:dyDescent="0.35">
      <c r="A1328" s="56" t="s">
        <v>33</v>
      </c>
      <c r="B1328" s="6">
        <v>709892.9437608805</v>
      </c>
      <c r="C1328" s="6">
        <v>906053</v>
      </c>
    </row>
    <row r="1329" spans="1:3" x14ac:dyDescent="0.35">
      <c r="A1329" s="56" t="s">
        <v>34</v>
      </c>
      <c r="B1329" s="6">
        <v>975255.07584830013</v>
      </c>
      <c r="C1329" s="6">
        <v>716460</v>
      </c>
    </row>
    <row r="1330" spans="1:3" x14ac:dyDescent="0.35">
      <c r="A1330" s="56" t="s">
        <v>45</v>
      </c>
      <c r="B1330" s="6">
        <v>811485.95402895263</v>
      </c>
      <c r="C1330" s="6">
        <v>958464</v>
      </c>
    </row>
    <row r="1331" spans="1:3" x14ac:dyDescent="0.35">
      <c r="A1331" s="56" t="s">
        <v>47</v>
      </c>
      <c r="B1331" s="6">
        <v>1376797.2427128542</v>
      </c>
      <c r="C1331" s="6">
        <v>1194921</v>
      </c>
    </row>
    <row r="1332" spans="1:3" x14ac:dyDescent="0.35">
      <c r="A1332" s="56" t="s">
        <v>48</v>
      </c>
      <c r="B1332" s="6">
        <v>1137519.5991567974</v>
      </c>
      <c r="C1332" s="6">
        <v>1055208</v>
      </c>
    </row>
    <row r="1333" spans="1:3" x14ac:dyDescent="0.35">
      <c r="A1333" s="56" t="s">
        <v>55</v>
      </c>
      <c r="B1333" s="6">
        <v>1146691.425634189</v>
      </c>
      <c r="C1333" s="6">
        <v>1329120</v>
      </c>
    </row>
    <row r="1334" spans="1:3" x14ac:dyDescent="0.35">
      <c r="A1334" s="56" t="s">
        <v>56</v>
      </c>
      <c r="B1334" s="6">
        <v>1103167.8454625336</v>
      </c>
      <c r="C1334" s="6">
        <v>1191910</v>
      </c>
    </row>
    <row r="1335" spans="1:3" x14ac:dyDescent="0.35">
      <c r="A1335" s="56" t="s">
        <v>57</v>
      </c>
      <c r="B1335" s="6">
        <v>800581.88792700414</v>
      </c>
      <c r="C1335" s="6">
        <v>1154004</v>
      </c>
    </row>
    <row r="1336" spans="1:3" x14ac:dyDescent="0.35">
      <c r="A1336" s="53" t="s">
        <v>75</v>
      </c>
      <c r="B1336" s="6">
        <v>38330434.766589053</v>
      </c>
      <c r="C1336" s="6">
        <v>39526533</v>
      </c>
    </row>
    <row r="1337" spans="1:3" x14ac:dyDescent="0.35">
      <c r="A1337" s="54" t="s">
        <v>76</v>
      </c>
      <c r="B1337" s="6">
        <v>12250167.834819846</v>
      </c>
      <c r="C1337" s="6">
        <v>13534478</v>
      </c>
    </row>
    <row r="1338" spans="1:3" x14ac:dyDescent="0.35">
      <c r="A1338" s="55">
        <v>45383</v>
      </c>
      <c r="B1338" s="6">
        <v>12250167.834819846</v>
      </c>
      <c r="C1338" s="6">
        <v>13534478</v>
      </c>
    </row>
    <row r="1339" spans="1:3" x14ac:dyDescent="0.35">
      <c r="A1339" s="56" t="s">
        <v>6</v>
      </c>
      <c r="B1339" s="6">
        <v>285950.63781143841</v>
      </c>
      <c r="C1339" s="6">
        <v>251480</v>
      </c>
    </row>
    <row r="1340" spans="1:3" x14ac:dyDescent="0.35">
      <c r="A1340" s="56" t="s">
        <v>7</v>
      </c>
      <c r="B1340" s="6">
        <v>272861.50732299319</v>
      </c>
      <c r="C1340" s="6">
        <v>257125</v>
      </c>
    </row>
    <row r="1341" spans="1:3" x14ac:dyDescent="0.35">
      <c r="A1341" s="56" t="s">
        <v>8</v>
      </c>
      <c r="B1341" s="6">
        <v>367340.24925344338</v>
      </c>
      <c r="C1341" s="6">
        <v>370865</v>
      </c>
    </row>
    <row r="1342" spans="1:3" x14ac:dyDescent="0.35">
      <c r="A1342" s="56" t="s">
        <v>10</v>
      </c>
      <c r="B1342" s="6">
        <v>211710.9480997842</v>
      </c>
      <c r="C1342" s="6">
        <v>220604</v>
      </c>
    </row>
    <row r="1343" spans="1:3" x14ac:dyDescent="0.35">
      <c r="A1343" s="56" t="s">
        <v>11</v>
      </c>
      <c r="B1343" s="6">
        <v>437441.53803397535</v>
      </c>
      <c r="C1343" s="6">
        <v>331853</v>
      </c>
    </row>
    <row r="1344" spans="1:3" x14ac:dyDescent="0.35">
      <c r="A1344" s="56" t="s">
        <v>12</v>
      </c>
      <c r="B1344" s="6">
        <v>330082.82515983406</v>
      </c>
      <c r="C1344" s="6">
        <v>300361</v>
      </c>
    </row>
    <row r="1345" spans="1:3" x14ac:dyDescent="0.35">
      <c r="A1345" s="56" t="s">
        <v>13</v>
      </c>
      <c r="B1345" s="6">
        <v>131417.0035776188</v>
      </c>
      <c r="C1345" s="6">
        <v>268361</v>
      </c>
    </row>
    <row r="1346" spans="1:3" x14ac:dyDescent="0.35">
      <c r="A1346" s="56" t="s">
        <v>25</v>
      </c>
      <c r="B1346" s="6">
        <v>576192.04966122948</v>
      </c>
      <c r="C1346" s="6">
        <v>637752</v>
      </c>
    </row>
    <row r="1347" spans="1:3" x14ac:dyDescent="0.35">
      <c r="A1347" s="56" t="s">
        <v>26</v>
      </c>
      <c r="B1347" s="6">
        <v>281831.84958450758</v>
      </c>
      <c r="C1347" s="6">
        <v>217945</v>
      </c>
    </row>
    <row r="1348" spans="1:3" x14ac:dyDescent="0.35">
      <c r="A1348" s="56" t="s">
        <v>27</v>
      </c>
      <c r="B1348" s="6">
        <v>895131.7223482111</v>
      </c>
      <c r="C1348" s="6">
        <v>848062</v>
      </c>
    </row>
    <row r="1349" spans="1:3" x14ac:dyDescent="0.35">
      <c r="A1349" s="56" t="s">
        <v>30</v>
      </c>
      <c r="B1349" s="6">
        <v>282333.21470169834</v>
      </c>
      <c r="C1349" s="6">
        <v>284635</v>
      </c>
    </row>
    <row r="1350" spans="1:3" x14ac:dyDescent="0.35">
      <c r="A1350" s="56" t="s">
        <v>31</v>
      </c>
      <c r="B1350" s="6">
        <v>563908.60377925588</v>
      </c>
      <c r="C1350" s="6">
        <v>530705</v>
      </c>
    </row>
    <row r="1351" spans="1:3" x14ac:dyDescent="0.35">
      <c r="A1351" s="56" t="s">
        <v>32</v>
      </c>
      <c r="B1351" s="6">
        <v>606847.27561029547</v>
      </c>
      <c r="C1351" s="6">
        <v>809979</v>
      </c>
    </row>
    <row r="1352" spans="1:3" x14ac:dyDescent="0.35">
      <c r="A1352" s="56" t="s">
        <v>33</v>
      </c>
      <c r="B1352" s="6">
        <v>686617.76527691749</v>
      </c>
      <c r="C1352" s="6">
        <v>948838</v>
      </c>
    </row>
    <row r="1353" spans="1:3" x14ac:dyDescent="0.35">
      <c r="A1353" s="56" t="s">
        <v>34</v>
      </c>
      <c r="B1353" s="6">
        <v>943279.49959097872</v>
      </c>
      <c r="C1353" s="6">
        <v>597409</v>
      </c>
    </row>
    <row r="1354" spans="1:3" x14ac:dyDescent="0.35">
      <c r="A1354" s="56" t="s">
        <v>45</v>
      </c>
      <c r="B1354" s="6">
        <v>784879.85717554414</v>
      </c>
      <c r="C1354" s="6">
        <v>938040</v>
      </c>
    </row>
    <row r="1355" spans="1:3" x14ac:dyDescent="0.35">
      <c r="A1355" s="56" t="s">
        <v>47</v>
      </c>
      <c r="B1355" s="6">
        <v>541690.71844440151</v>
      </c>
      <c r="C1355" s="6">
        <v>1181140</v>
      </c>
    </row>
    <row r="1356" spans="1:3" x14ac:dyDescent="0.35">
      <c r="A1356" s="56" t="s">
        <v>48</v>
      </c>
      <c r="B1356" s="6">
        <v>1100223.8745942798</v>
      </c>
      <c r="C1356" s="6">
        <v>971929</v>
      </c>
    </row>
    <row r="1357" spans="1:3" x14ac:dyDescent="0.35">
      <c r="A1357" s="56" t="s">
        <v>55</v>
      </c>
      <c r="B1357" s="6">
        <v>1109094.9854494615</v>
      </c>
      <c r="C1357" s="6">
        <v>1347570</v>
      </c>
    </row>
    <row r="1358" spans="1:3" x14ac:dyDescent="0.35">
      <c r="A1358" s="56" t="s">
        <v>56</v>
      </c>
      <c r="B1358" s="6">
        <v>1066998.4079063851</v>
      </c>
      <c r="C1358" s="6">
        <v>1081270</v>
      </c>
    </row>
    <row r="1359" spans="1:3" x14ac:dyDescent="0.35">
      <c r="A1359" s="56" t="s">
        <v>57</v>
      </c>
      <c r="B1359" s="6">
        <v>774333.30143759446</v>
      </c>
      <c r="C1359" s="6">
        <v>1138555</v>
      </c>
    </row>
    <row r="1360" spans="1:3" x14ac:dyDescent="0.35">
      <c r="A1360" s="54" t="s">
        <v>77</v>
      </c>
      <c r="B1360" s="6">
        <v>13261152.67717078</v>
      </c>
      <c r="C1360" s="6">
        <v>13203752</v>
      </c>
    </row>
    <row r="1361" spans="1:3" x14ac:dyDescent="0.35">
      <c r="A1361" s="55">
        <v>45413</v>
      </c>
      <c r="B1361" s="6">
        <v>13261152.67717078</v>
      </c>
      <c r="C1361" s="6">
        <v>13203752</v>
      </c>
    </row>
    <row r="1362" spans="1:3" x14ac:dyDescent="0.35">
      <c r="A1362" s="56" t="s">
        <v>6</v>
      </c>
      <c r="B1362" s="6">
        <v>290797.25879129343</v>
      </c>
      <c r="C1362" s="6">
        <v>220930</v>
      </c>
    </row>
    <row r="1363" spans="1:3" x14ac:dyDescent="0.35">
      <c r="A1363" s="56" t="s">
        <v>7</v>
      </c>
      <c r="B1363" s="6">
        <v>277486.27863355225</v>
      </c>
      <c r="C1363" s="6">
        <v>287820</v>
      </c>
    </row>
    <row r="1364" spans="1:3" x14ac:dyDescent="0.35">
      <c r="A1364" s="56" t="s">
        <v>8</v>
      </c>
      <c r="B1364" s="6">
        <v>373566.35517299338</v>
      </c>
      <c r="C1364" s="6">
        <v>345000</v>
      </c>
    </row>
    <row r="1365" spans="1:3" x14ac:dyDescent="0.35">
      <c r="A1365" s="56" t="s">
        <v>10</v>
      </c>
      <c r="B1365" s="6">
        <v>215299.26925401783</v>
      </c>
      <c r="C1365" s="6">
        <v>203771</v>
      </c>
    </row>
    <row r="1366" spans="1:3" x14ac:dyDescent="0.35">
      <c r="A1366" s="56" t="s">
        <v>11</v>
      </c>
      <c r="B1366" s="6">
        <v>444855.80139048322</v>
      </c>
      <c r="C1366" s="6">
        <v>315373</v>
      </c>
    </row>
    <row r="1367" spans="1:3" x14ac:dyDescent="0.35">
      <c r="A1367" s="56" t="s">
        <v>12</v>
      </c>
      <c r="B1367" s="6">
        <v>335677.44931508543</v>
      </c>
      <c r="C1367" s="6">
        <v>351154</v>
      </c>
    </row>
    <row r="1368" spans="1:3" x14ac:dyDescent="0.35">
      <c r="A1368" s="56" t="s">
        <v>13</v>
      </c>
      <c r="B1368" s="6">
        <v>133644.41041791745</v>
      </c>
      <c r="C1368" s="6">
        <v>241245</v>
      </c>
    </row>
    <row r="1369" spans="1:3" x14ac:dyDescent="0.35">
      <c r="A1369" s="56" t="s">
        <v>25</v>
      </c>
      <c r="B1369" s="6">
        <v>585958.01660464017</v>
      </c>
      <c r="C1369" s="6">
        <v>622700</v>
      </c>
    </row>
    <row r="1370" spans="1:3" x14ac:dyDescent="0.35">
      <c r="A1370" s="56" t="s">
        <v>26</v>
      </c>
      <c r="B1370" s="6">
        <v>286608.66059441445</v>
      </c>
      <c r="C1370" s="6">
        <v>272639</v>
      </c>
    </row>
    <row r="1371" spans="1:3" x14ac:dyDescent="0.35">
      <c r="A1371" s="56" t="s">
        <v>27</v>
      </c>
      <c r="B1371" s="6">
        <v>910303.44645580789</v>
      </c>
      <c r="C1371" s="6">
        <v>903705</v>
      </c>
    </row>
    <row r="1372" spans="1:3" x14ac:dyDescent="0.35">
      <c r="A1372" s="56" t="s">
        <v>30</v>
      </c>
      <c r="B1372" s="6">
        <v>287118.52342545596</v>
      </c>
      <c r="C1372" s="6">
        <v>252477</v>
      </c>
    </row>
    <row r="1373" spans="1:3" x14ac:dyDescent="0.35">
      <c r="A1373" s="56" t="s">
        <v>31</v>
      </c>
      <c r="B1373" s="6">
        <v>573466.37672466703</v>
      </c>
      <c r="C1373" s="6">
        <v>484547</v>
      </c>
    </row>
    <row r="1374" spans="1:3" x14ac:dyDescent="0.35">
      <c r="A1374" s="56" t="s">
        <v>32</v>
      </c>
      <c r="B1374" s="6">
        <v>617132.82265453751</v>
      </c>
      <c r="C1374" s="6">
        <v>763498</v>
      </c>
    </row>
    <row r="1375" spans="1:3" x14ac:dyDescent="0.35">
      <c r="A1375" s="56" t="s">
        <v>33</v>
      </c>
      <c r="B1375" s="6">
        <v>698255.35451889876</v>
      </c>
      <c r="C1375" s="6">
        <v>910695</v>
      </c>
    </row>
    <row r="1376" spans="1:3" x14ac:dyDescent="0.35">
      <c r="A1376" s="56" t="s">
        <v>34</v>
      </c>
      <c r="B1376" s="6">
        <v>959267.28771963972</v>
      </c>
      <c r="C1376" s="6">
        <v>694762</v>
      </c>
    </row>
    <row r="1377" spans="1:3" x14ac:dyDescent="0.35">
      <c r="A1377" s="56" t="s">
        <v>45</v>
      </c>
      <c r="B1377" s="6">
        <v>798182.90560224792</v>
      </c>
      <c r="C1377" s="6">
        <v>945678</v>
      </c>
    </row>
    <row r="1378" spans="1:3" x14ac:dyDescent="0.35">
      <c r="A1378" s="56" t="s">
        <v>47</v>
      </c>
      <c r="B1378" s="6">
        <v>1354226.7961110042</v>
      </c>
      <c r="C1378" s="6">
        <v>1202410</v>
      </c>
    </row>
    <row r="1379" spans="1:3" x14ac:dyDescent="0.35">
      <c r="A1379" s="56" t="s">
        <v>48</v>
      </c>
      <c r="B1379" s="6">
        <v>1118871.7368755387</v>
      </c>
      <c r="C1379" s="6">
        <v>1025813</v>
      </c>
    </row>
    <row r="1380" spans="1:3" x14ac:dyDescent="0.35">
      <c r="A1380" s="56" t="s">
        <v>55</v>
      </c>
      <c r="B1380" s="6">
        <v>1127893.2055418252</v>
      </c>
      <c r="C1380" s="6">
        <v>930960</v>
      </c>
    </row>
    <row r="1381" spans="1:3" x14ac:dyDescent="0.35">
      <c r="A1381" s="56" t="s">
        <v>56</v>
      </c>
      <c r="B1381" s="6">
        <v>1085083.1266844594</v>
      </c>
      <c r="C1381" s="6">
        <v>1156340</v>
      </c>
    </row>
    <row r="1382" spans="1:3" x14ac:dyDescent="0.35">
      <c r="A1382" s="56" t="s">
        <v>57</v>
      </c>
      <c r="B1382" s="6">
        <v>787457.59468229942</v>
      </c>
      <c r="C1382" s="6">
        <v>1072235</v>
      </c>
    </row>
    <row r="1383" spans="1:3" x14ac:dyDescent="0.35">
      <c r="A1383" s="54" t="s">
        <v>78</v>
      </c>
      <c r="B1383" s="6">
        <v>12819114.254598422</v>
      </c>
      <c r="C1383" s="6">
        <v>12788303</v>
      </c>
    </row>
    <row r="1384" spans="1:3" x14ac:dyDescent="0.35">
      <c r="A1384" s="55">
        <v>45444</v>
      </c>
      <c r="B1384" s="6">
        <v>12819114.254598422</v>
      </c>
      <c r="C1384" s="6">
        <v>12788303</v>
      </c>
    </row>
    <row r="1385" spans="1:3" x14ac:dyDescent="0.35">
      <c r="A1385" s="56" t="s">
        <v>6</v>
      </c>
      <c r="B1385" s="6">
        <v>281104.01683158381</v>
      </c>
      <c r="C1385" s="6">
        <v>361100</v>
      </c>
    </row>
    <row r="1386" spans="1:3" x14ac:dyDescent="0.35">
      <c r="A1386" s="56" t="s">
        <v>7</v>
      </c>
      <c r="B1386" s="6">
        <v>268236.73601243383</v>
      </c>
      <c r="C1386" s="6">
        <v>263655</v>
      </c>
    </row>
    <row r="1387" spans="1:3" x14ac:dyDescent="0.35">
      <c r="A1387" s="56" t="s">
        <v>8</v>
      </c>
      <c r="B1387" s="6">
        <v>361114.14333389368</v>
      </c>
      <c r="C1387" s="6">
        <v>351240</v>
      </c>
    </row>
    <row r="1388" spans="1:3" x14ac:dyDescent="0.35">
      <c r="A1388" s="56" t="s">
        <v>10</v>
      </c>
      <c r="B1388" s="6">
        <v>208122.62694555052</v>
      </c>
      <c r="C1388" s="6">
        <v>260569</v>
      </c>
    </row>
    <row r="1389" spans="1:3" x14ac:dyDescent="0.35">
      <c r="A1389" s="56" t="s">
        <v>11</v>
      </c>
      <c r="B1389" s="6">
        <v>430027.27467746718</v>
      </c>
      <c r="C1389" s="6">
        <v>279339</v>
      </c>
    </row>
    <row r="1390" spans="1:3" x14ac:dyDescent="0.35">
      <c r="A1390" s="56" t="s">
        <v>12</v>
      </c>
      <c r="B1390" s="6">
        <v>324488.20100458257</v>
      </c>
      <c r="C1390" s="6">
        <v>329908</v>
      </c>
    </row>
    <row r="1391" spans="1:3" x14ac:dyDescent="0.35">
      <c r="A1391" s="56" t="s">
        <v>13</v>
      </c>
      <c r="B1391" s="6">
        <v>129189.59673732026</v>
      </c>
      <c r="C1391" s="6">
        <v>173984</v>
      </c>
    </row>
    <row r="1392" spans="1:3" x14ac:dyDescent="0.35">
      <c r="A1392" s="56" t="s">
        <v>25</v>
      </c>
      <c r="B1392" s="6">
        <v>566426.08271781879</v>
      </c>
      <c r="C1392" s="6">
        <v>513987</v>
      </c>
    </row>
    <row r="1393" spans="1:3" x14ac:dyDescent="0.35">
      <c r="A1393" s="56" t="s">
        <v>26</v>
      </c>
      <c r="B1393" s="6">
        <v>277055.03857460077</v>
      </c>
      <c r="C1393" s="6">
        <v>288122</v>
      </c>
    </row>
    <row r="1394" spans="1:3" x14ac:dyDescent="0.35">
      <c r="A1394" s="56" t="s">
        <v>27</v>
      </c>
      <c r="B1394" s="6">
        <v>879959.99824061443</v>
      </c>
      <c r="C1394" s="6">
        <v>855721</v>
      </c>
    </row>
    <row r="1395" spans="1:3" x14ac:dyDescent="0.35">
      <c r="A1395" s="56" t="s">
        <v>30</v>
      </c>
      <c r="B1395" s="6">
        <v>277547.90597794077</v>
      </c>
      <c r="C1395" s="6">
        <v>289375</v>
      </c>
    </row>
    <row r="1396" spans="1:3" x14ac:dyDescent="0.35">
      <c r="A1396" s="56" t="s">
        <v>31</v>
      </c>
      <c r="B1396" s="6">
        <v>554350.83083384484</v>
      </c>
      <c r="C1396" s="6">
        <v>276642</v>
      </c>
    </row>
    <row r="1397" spans="1:3" x14ac:dyDescent="0.35">
      <c r="A1397" s="56" t="s">
        <v>32</v>
      </c>
      <c r="B1397" s="6">
        <v>596561.72856605286</v>
      </c>
      <c r="C1397" s="6">
        <v>773003</v>
      </c>
    </row>
    <row r="1398" spans="1:3" x14ac:dyDescent="0.35">
      <c r="A1398" s="56" t="s">
        <v>33</v>
      </c>
      <c r="B1398" s="6">
        <v>674980.17603493552</v>
      </c>
      <c r="C1398" s="6">
        <v>850200</v>
      </c>
    </row>
    <row r="1399" spans="1:3" x14ac:dyDescent="0.35">
      <c r="A1399" s="56" t="s">
        <v>34</v>
      </c>
      <c r="B1399" s="6">
        <v>927291.71146231808</v>
      </c>
      <c r="C1399" s="6">
        <v>693464</v>
      </c>
    </row>
    <row r="1400" spans="1:3" x14ac:dyDescent="0.35">
      <c r="A1400" s="56" t="s">
        <v>45</v>
      </c>
      <c r="B1400" s="6">
        <v>771576.80874883977</v>
      </c>
      <c r="C1400" s="6">
        <v>919923</v>
      </c>
    </row>
    <row r="1401" spans="1:3" x14ac:dyDescent="0.35">
      <c r="A1401" s="56" t="s">
        <v>47</v>
      </c>
      <c r="B1401" s="6">
        <v>1309085.9029073038</v>
      </c>
      <c r="C1401" s="6">
        <v>1067970</v>
      </c>
    </row>
    <row r="1402" spans="1:3" x14ac:dyDescent="0.35">
      <c r="A1402" s="56" t="s">
        <v>48</v>
      </c>
      <c r="B1402" s="6">
        <v>1081576.0123130211</v>
      </c>
      <c r="C1402" s="6">
        <v>1060340</v>
      </c>
    </row>
    <row r="1403" spans="1:3" x14ac:dyDescent="0.35">
      <c r="A1403" s="56" t="s">
        <v>55</v>
      </c>
      <c r="B1403" s="6">
        <v>1090296.7653570976</v>
      </c>
      <c r="C1403" s="6">
        <v>1073520</v>
      </c>
    </row>
    <row r="1404" spans="1:3" x14ac:dyDescent="0.35">
      <c r="A1404" s="56" t="s">
        <v>56</v>
      </c>
      <c r="B1404" s="6">
        <v>1048913.6891283109</v>
      </c>
      <c r="C1404" s="6">
        <v>1148520</v>
      </c>
    </row>
    <row r="1405" spans="1:3" x14ac:dyDescent="0.35">
      <c r="A1405" s="56" t="s">
        <v>57</v>
      </c>
      <c r="B1405" s="6">
        <v>761209.00819288928</v>
      </c>
      <c r="C1405" s="6">
        <v>957721</v>
      </c>
    </row>
    <row r="1406" spans="1:3" x14ac:dyDescent="0.35">
      <c r="A1406" s="53" t="s">
        <v>79</v>
      </c>
      <c r="B1406" s="6">
        <v>42958185.890239574</v>
      </c>
      <c r="C1406" s="6">
        <v>43302554</v>
      </c>
    </row>
    <row r="1407" spans="1:3" x14ac:dyDescent="0.35">
      <c r="A1407" s="54" t="s">
        <v>80</v>
      </c>
      <c r="B1407" s="6">
        <v>12664421.084170491</v>
      </c>
      <c r="C1407" s="6">
        <v>13363206</v>
      </c>
    </row>
    <row r="1408" spans="1:3" x14ac:dyDescent="0.35">
      <c r="A1408" s="55">
        <v>45474</v>
      </c>
      <c r="B1408" s="6">
        <v>12664421.084170491</v>
      </c>
      <c r="C1408" s="6">
        <v>13363206</v>
      </c>
    </row>
    <row r="1409" spans="1:3" x14ac:dyDescent="0.35">
      <c r="A1409" s="56" t="s">
        <v>6</v>
      </c>
      <c r="B1409" s="6">
        <v>290797.25879129343</v>
      </c>
      <c r="C1409" s="6">
        <v>335640</v>
      </c>
    </row>
    <row r="1410" spans="1:3" x14ac:dyDescent="0.35">
      <c r="A1410" s="56" t="s">
        <v>7</v>
      </c>
      <c r="B1410" s="6">
        <v>277486.27863355225</v>
      </c>
      <c r="C1410" s="6">
        <v>262255</v>
      </c>
    </row>
    <row r="1411" spans="1:3" x14ac:dyDescent="0.35">
      <c r="A1411" s="56" t="s">
        <v>8</v>
      </c>
      <c r="B1411" s="6">
        <v>373566.35517299338</v>
      </c>
      <c r="C1411" s="6">
        <v>355440</v>
      </c>
    </row>
    <row r="1412" spans="1:3" x14ac:dyDescent="0.35">
      <c r="A1412" s="56" t="s">
        <v>10</v>
      </c>
      <c r="B1412" s="6">
        <v>215299.26925401783</v>
      </c>
      <c r="C1412" s="6">
        <v>247869</v>
      </c>
    </row>
    <row r="1413" spans="1:3" x14ac:dyDescent="0.35">
      <c r="A1413" s="56" t="s">
        <v>11</v>
      </c>
      <c r="B1413" s="6">
        <v>444855.80139048322</v>
      </c>
      <c r="C1413" s="6">
        <v>330199</v>
      </c>
    </row>
    <row r="1414" spans="1:3" x14ac:dyDescent="0.35">
      <c r="A1414" s="56" t="s">
        <v>12</v>
      </c>
      <c r="B1414" s="6">
        <v>335677.44931508543</v>
      </c>
      <c r="C1414" s="6">
        <v>314649</v>
      </c>
    </row>
    <row r="1415" spans="1:3" x14ac:dyDescent="0.35">
      <c r="A1415" s="56" t="s">
        <v>13</v>
      </c>
      <c r="B1415" s="6">
        <v>133644.41041791745</v>
      </c>
      <c r="C1415" s="6">
        <v>192032</v>
      </c>
    </row>
    <row r="1416" spans="1:3" x14ac:dyDescent="0.35">
      <c r="A1416" s="56" t="s">
        <v>25</v>
      </c>
      <c r="B1416" s="6">
        <v>585958.01660464017</v>
      </c>
      <c r="C1416" s="6">
        <v>646240</v>
      </c>
    </row>
    <row r="1417" spans="1:3" x14ac:dyDescent="0.35">
      <c r="A1417" s="56" t="s">
        <v>26</v>
      </c>
      <c r="B1417" s="6">
        <v>286608.66059441445</v>
      </c>
      <c r="C1417" s="6">
        <v>341861</v>
      </c>
    </row>
    <row r="1418" spans="1:3" x14ac:dyDescent="0.35">
      <c r="A1418" s="56" t="s">
        <v>27</v>
      </c>
      <c r="B1418" s="6">
        <v>910303.44645580789</v>
      </c>
      <c r="C1418" s="6">
        <v>812204</v>
      </c>
    </row>
    <row r="1419" spans="1:3" x14ac:dyDescent="0.35">
      <c r="A1419" s="56" t="s">
        <v>30</v>
      </c>
      <c r="B1419" s="6">
        <v>287118.52342545596</v>
      </c>
      <c r="C1419" s="6">
        <v>5670</v>
      </c>
    </row>
    <row r="1420" spans="1:3" x14ac:dyDescent="0.35">
      <c r="A1420" s="56" t="s">
        <v>31</v>
      </c>
      <c r="B1420" s="6">
        <v>573466.37672466703</v>
      </c>
      <c r="C1420" s="6">
        <v>430054</v>
      </c>
    </row>
    <row r="1421" spans="1:3" x14ac:dyDescent="0.35">
      <c r="A1421" s="56" t="s">
        <v>32</v>
      </c>
      <c r="B1421" s="6">
        <v>617132.82265453751</v>
      </c>
      <c r="C1421" s="6">
        <v>722618</v>
      </c>
    </row>
    <row r="1422" spans="1:3" x14ac:dyDescent="0.35">
      <c r="A1422" s="56" t="s">
        <v>33</v>
      </c>
      <c r="B1422" s="6">
        <v>698255.35451889876</v>
      </c>
      <c r="C1422" s="6">
        <v>917166</v>
      </c>
    </row>
    <row r="1423" spans="1:3" x14ac:dyDescent="0.35">
      <c r="A1423" s="56" t="s">
        <v>34</v>
      </c>
      <c r="B1423" s="6">
        <v>959267.28771963972</v>
      </c>
      <c r="C1423" s="6">
        <v>766528</v>
      </c>
    </row>
    <row r="1424" spans="1:3" x14ac:dyDescent="0.35">
      <c r="A1424" s="56" t="s">
        <v>45</v>
      </c>
      <c r="B1424" s="6">
        <v>798182.90560224792</v>
      </c>
      <c r="C1424" s="6">
        <v>993381</v>
      </c>
    </row>
    <row r="1425" spans="1:3" x14ac:dyDescent="0.35">
      <c r="A1425" s="56" t="s">
        <v>47</v>
      </c>
      <c r="B1425" s="6">
        <v>1354226.7961110042</v>
      </c>
      <c r="C1425" s="6">
        <v>1243040</v>
      </c>
    </row>
    <row r="1426" spans="1:3" x14ac:dyDescent="0.35">
      <c r="A1426" s="56" t="s">
        <v>48</v>
      </c>
      <c r="B1426" s="6">
        <v>522140.14387525117</v>
      </c>
      <c r="C1426" s="6">
        <v>1081539</v>
      </c>
    </row>
    <row r="1427" spans="1:3" x14ac:dyDescent="0.35">
      <c r="A1427" s="56" t="s">
        <v>55</v>
      </c>
      <c r="B1427" s="6">
        <v>1127893.2055418252</v>
      </c>
      <c r="C1427" s="6">
        <v>1233360</v>
      </c>
    </row>
    <row r="1428" spans="1:3" x14ac:dyDescent="0.35">
      <c r="A1428" s="56" t="s">
        <v>56</v>
      </c>
      <c r="B1428" s="6">
        <v>1085083.1266844594</v>
      </c>
      <c r="C1428" s="6">
        <v>1140000</v>
      </c>
    </row>
    <row r="1429" spans="1:3" x14ac:dyDescent="0.35">
      <c r="A1429" s="56" t="s">
        <v>57</v>
      </c>
      <c r="B1429" s="6">
        <v>787457.59468229942</v>
      </c>
      <c r="C1429" s="6">
        <v>991461</v>
      </c>
    </row>
    <row r="1430" spans="1:3" x14ac:dyDescent="0.35">
      <c r="A1430" s="54" t="s">
        <v>81</v>
      </c>
      <c r="B1430" s="6">
        <v>15863163.189914517</v>
      </c>
      <c r="C1430" s="6">
        <v>15057376</v>
      </c>
    </row>
    <row r="1431" spans="1:3" x14ac:dyDescent="0.35">
      <c r="A1431" s="55">
        <v>45505</v>
      </c>
      <c r="B1431" s="6">
        <v>15863163.189914517</v>
      </c>
      <c r="C1431" s="6">
        <v>15057376</v>
      </c>
    </row>
    <row r="1432" spans="1:3" x14ac:dyDescent="0.35">
      <c r="A1432" s="56" t="s">
        <v>6</v>
      </c>
      <c r="B1432" s="6">
        <v>300490.50075100333</v>
      </c>
      <c r="C1432" s="6">
        <v>373440</v>
      </c>
    </row>
    <row r="1433" spans="1:3" x14ac:dyDescent="0.35">
      <c r="A1433" s="56" t="s">
        <v>7</v>
      </c>
      <c r="B1433" s="6">
        <v>286735.82125467074</v>
      </c>
      <c r="C1433" s="6">
        <v>191160</v>
      </c>
    </row>
    <row r="1434" spans="1:3" x14ac:dyDescent="0.35">
      <c r="A1434" s="56" t="s">
        <v>8</v>
      </c>
      <c r="B1434" s="6">
        <v>386018.56701209326</v>
      </c>
      <c r="C1434" s="6">
        <v>373560</v>
      </c>
    </row>
    <row r="1435" spans="1:3" x14ac:dyDescent="0.35">
      <c r="A1435" s="56" t="s">
        <v>10</v>
      </c>
      <c r="B1435" s="6">
        <v>222475.91156248507</v>
      </c>
      <c r="C1435" s="6">
        <v>230952</v>
      </c>
    </row>
    <row r="1436" spans="1:3" x14ac:dyDescent="0.35">
      <c r="A1436" s="56" t="s">
        <v>11</v>
      </c>
      <c r="B1436" s="6">
        <v>459684.32810349937</v>
      </c>
      <c r="C1436" s="6">
        <v>329928</v>
      </c>
    </row>
    <row r="1437" spans="1:3" x14ac:dyDescent="0.35">
      <c r="A1437" s="56" t="s">
        <v>12</v>
      </c>
      <c r="B1437" s="6">
        <v>346866.69762558822</v>
      </c>
      <c r="C1437" s="6">
        <v>306637</v>
      </c>
    </row>
    <row r="1438" spans="1:3" x14ac:dyDescent="0.35">
      <c r="A1438" s="56" t="s">
        <v>13</v>
      </c>
      <c r="B1438" s="6">
        <v>138099.22409851477</v>
      </c>
      <c r="C1438" s="6">
        <v>222615</v>
      </c>
    </row>
    <row r="1439" spans="1:3" x14ac:dyDescent="0.35">
      <c r="A1439" s="56" t="s">
        <v>25</v>
      </c>
      <c r="B1439" s="6">
        <v>605489.95049146144</v>
      </c>
      <c r="C1439" s="6">
        <v>239790</v>
      </c>
    </row>
    <row r="1440" spans="1:3" x14ac:dyDescent="0.35">
      <c r="A1440" s="56" t="s">
        <v>26</v>
      </c>
      <c r="B1440" s="6">
        <v>296162.28261422837</v>
      </c>
      <c r="C1440" s="6">
        <v>166320</v>
      </c>
    </row>
    <row r="1441" spans="1:3" x14ac:dyDescent="0.35">
      <c r="A1441" s="56" t="s">
        <v>27</v>
      </c>
      <c r="B1441" s="6">
        <v>940646.89467100159</v>
      </c>
      <c r="C1441" s="6">
        <v>854311</v>
      </c>
    </row>
    <row r="1442" spans="1:3" x14ac:dyDescent="0.35">
      <c r="A1442" s="56" t="s">
        <v>30</v>
      </c>
      <c r="B1442" s="6">
        <v>296689.14087297115</v>
      </c>
      <c r="C1442" s="6">
        <v>74570</v>
      </c>
    </row>
    <row r="1443" spans="1:3" x14ac:dyDescent="0.35">
      <c r="A1443" s="56" t="s">
        <v>31</v>
      </c>
      <c r="B1443" s="6">
        <v>592581.92261548934</v>
      </c>
      <c r="C1443" s="6">
        <v>579651</v>
      </c>
    </row>
    <row r="1444" spans="1:3" x14ac:dyDescent="0.35">
      <c r="A1444" s="56" t="s">
        <v>32</v>
      </c>
      <c r="B1444" s="6">
        <v>637703.91674302204</v>
      </c>
      <c r="C1444" s="6">
        <v>779437</v>
      </c>
    </row>
    <row r="1445" spans="1:3" x14ac:dyDescent="0.35">
      <c r="A1445" s="56" t="s">
        <v>33</v>
      </c>
      <c r="B1445" s="6">
        <v>721530.53300286224</v>
      </c>
      <c r="C1445" s="6">
        <v>916993</v>
      </c>
    </row>
    <row r="1446" spans="1:3" x14ac:dyDescent="0.35">
      <c r="A1446" s="56" t="s">
        <v>34</v>
      </c>
      <c r="B1446" s="6">
        <v>991242.86397696089</v>
      </c>
      <c r="C1446" s="6">
        <v>810135</v>
      </c>
    </row>
    <row r="1447" spans="1:3" x14ac:dyDescent="0.35">
      <c r="A1447" s="56" t="s">
        <v>42</v>
      </c>
      <c r="B1447" s="6">
        <v>2227683.4299769285</v>
      </c>
      <c r="C1447" s="6">
        <v>2666640</v>
      </c>
    </row>
    <row r="1448" spans="1:3" x14ac:dyDescent="0.35">
      <c r="A1448" s="56" t="s">
        <v>45</v>
      </c>
      <c r="B1448" s="6">
        <v>824789.00245565688</v>
      </c>
      <c r="C1448" s="6">
        <v>896090</v>
      </c>
    </row>
    <row r="1449" spans="1:3" x14ac:dyDescent="0.35">
      <c r="A1449" s="56" t="s">
        <v>47</v>
      </c>
      <c r="B1449" s="6">
        <v>1331656.3495091537</v>
      </c>
      <c r="C1449" s="6">
        <v>1268560</v>
      </c>
    </row>
    <row r="1450" spans="1:3" x14ac:dyDescent="0.35">
      <c r="A1450" s="56" t="s">
        <v>48</v>
      </c>
      <c r="B1450" s="6">
        <v>1156167.4614380558</v>
      </c>
      <c r="C1450" s="6">
        <v>1111559</v>
      </c>
    </row>
    <row r="1451" spans="1:3" x14ac:dyDescent="0.35">
      <c r="A1451" s="56" t="s">
        <v>55</v>
      </c>
      <c r="B1451" s="6">
        <v>1165489.6457265527</v>
      </c>
      <c r="C1451" s="6">
        <v>1263720</v>
      </c>
    </row>
    <row r="1452" spans="1:3" x14ac:dyDescent="0.35">
      <c r="A1452" s="56" t="s">
        <v>56</v>
      </c>
      <c r="B1452" s="6">
        <v>1121252.5642406081</v>
      </c>
      <c r="C1452" s="6">
        <v>736640</v>
      </c>
    </row>
    <row r="1453" spans="1:3" x14ac:dyDescent="0.35">
      <c r="A1453" s="56" t="s">
        <v>57</v>
      </c>
      <c r="B1453" s="6">
        <v>813706.18117170944</v>
      </c>
      <c r="C1453" s="6">
        <v>664668</v>
      </c>
    </row>
    <row r="1454" spans="1:3" x14ac:dyDescent="0.35">
      <c r="A1454" s="54" t="s">
        <v>82</v>
      </c>
      <c r="B1454" s="6">
        <v>14430601.616154557</v>
      </c>
      <c r="C1454" s="6">
        <v>14881972</v>
      </c>
    </row>
    <row r="1455" spans="1:3" x14ac:dyDescent="0.35">
      <c r="A1455" s="55">
        <v>45536</v>
      </c>
      <c r="B1455" s="6">
        <v>14430601.616154557</v>
      </c>
      <c r="C1455" s="6">
        <v>14881972</v>
      </c>
    </row>
    <row r="1456" spans="1:3" x14ac:dyDescent="0.35">
      <c r="A1456" s="56" t="s">
        <v>6</v>
      </c>
      <c r="B1456" s="6">
        <v>281104.01683158381</v>
      </c>
      <c r="C1456" s="6">
        <v>353880</v>
      </c>
    </row>
    <row r="1457" spans="1:3" x14ac:dyDescent="0.35">
      <c r="A1457" s="56" t="s">
        <v>7</v>
      </c>
      <c r="B1457" s="6">
        <v>268236.73601243383</v>
      </c>
      <c r="C1457" s="6">
        <v>118560</v>
      </c>
    </row>
    <row r="1458" spans="1:3" x14ac:dyDescent="0.35">
      <c r="A1458" s="56" t="s">
        <v>8</v>
      </c>
      <c r="B1458" s="6">
        <v>361114.14333389368</v>
      </c>
      <c r="C1458" s="6">
        <v>377160</v>
      </c>
    </row>
    <row r="1459" spans="1:3" x14ac:dyDescent="0.35">
      <c r="A1459" s="56" t="s">
        <v>10</v>
      </c>
      <c r="B1459" s="6">
        <v>208122.62694555052</v>
      </c>
      <c r="C1459" s="6">
        <v>254539</v>
      </c>
    </row>
    <row r="1460" spans="1:3" x14ac:dyDescent="0.35">
      <c r="A1460" s="56" t="s">
        <v>11</v>
      </c>
      <c r="B1460" s="6">
        <v>430027.27467746718</v>
      </c>
      <c r="C1460" s="6">
        <v>293950</v>
      </c>
    </row>
    <row r="1461" spans="1:3" x14ac:dyDescent="0.35">
      <c r="A1461" s="56" t="s">
        <v>12</v>
      </c>
      <c r="B1461" s="6">
        <v>324488.20100458257</v>
      </c>
      <c r="C1461" s="6">
        <v>294860</v>
      </c>
    </row>
    <row r="1462" spans="1:3" x14ac:dyDescent="0.35">
      <c r="A1462" s="56" t="s">
        <v>13</v>
      </c>
      <c r="B1462" s="6">
        <v>129189.59673732026</v>
      </c>
      <c r="C1462" s="6">
        <v>229025</v>
      </c>
    </row>
    <row r="1463" spans="1:3" x14ac:dyDescent="0.35">
      <c r="A1463" s="56" t="s">
        <v>25</v>
      </c>
      <c r="B1463" s="6">
        <v>566426.08271781879</v>
      </c>
      <c r="C1463" s="6">
        <v>121569</v>
      </c>
    </row>
    <row r="1464" spans="1:3" x14ac:dyDescent="0.35">
      <c r="A1464" s="56" t="s">
        <v>26</v>
      </c>
      <c r="B1464" s="6">
        <v>277055.03857460077</v>
      </c>
      <c r="C1464" s="6">
        <v>301817</v>
      </c>
    </row>
    <row r="1465" spans="1:3" x14ac:dyDescent="0.35">
      <c r="A1465" s="56" t="s">
        <v>27</v>
      </c>
      <c r="B1465" s="6">
        <v>879959.99824061443</v>
      </c>
      <c r="C1465" s="6">
        <v>807490</v>
      </c>
    </row>
    <row r="1466" spans="1:3" x14ac:dyDescent="0.35">
      <c r="A1466" s="56" t="s">
        <v>29</v>
      </c>
      <c r="B1466" s="6">
        <v>0</v>
      </c>
      <c r="C1466" s="6">
        <v>716101</v>
      </c>
    </row>
    <row r="1467" spans="1:3" x14ac:dyDescent="0.35">
      <c r="A1467" s="56" t="s">
        <v>30</v>
      </c>
      <c r="B1467" s="6">
        <v>277547.90597794077</v>
      </c>
      <c r="C1467" s="6">
        <v>164509</v>
      </c>
    </row>
    <row r="1468" spans="1:3" x14ac:dyDescent="0.35">
      <c r="A1468" s="56" t="s">
        <v>31</v>
      </c>
      <c r="B1468" s="6">
        <v>554350.83083384484</v>
      </c>
      <c r="C1468" s="6">
        <v>227940</v>
      </c>
    </row>
    <row r="1469" spans="1:3" x14ac:dyDescent="0.35">
      <c r="A1469" s="56" t="s">
        <v>32</v>
      </c>
      <c r="B1469" s="6">
        <v>596561.72856605286</v>
      </c>
      <c r="C1469" s="6">
        <v>679672</v>
      </c>
    </row>
    <row r="1470" spans="1:3" x14ac:dyDescent="0.35">
      <c r="A1470" s="56" t="s">
        <v>33</v>
      </c>
      <c r="B1470" s="6">
        <v>674980.17603493552</v>
      </c>
      <c r="C1470" s="6">
        <v>848889</v>
      </c>
    </row>
    <row r="1471" spans="1:3" x14ac:dyDescent="0.35">
      <c r="A1471" s="56" t="s">
        <v>34</v>
      </c>
      <c r="B1471" s="6">
        <v>927291.71146231808</v>
      </c>
      <c r="C1471" s="6">
        <v>644841</v>
      </c>
    </row>
    <row r="1472" spans="1:3" x14ac:dyDescent="0.35">
      <c r="A1472" s="56" t="s">
        <v>42</v>
      </c>
      <c r="B1472" s="6">
        <v>2083961.9183655137</v>
      </c>
      <c r="C1472" s="6">
        <v>2335200</v>
      </c>
    </row>
    <row r="1473" spans="1:3" x14ac:dyDescent="0.35">
      <c r="A1473" s="56" t="s">
        <v>45</v>
      </c>
      <c r="B1473" s="6">
        <v>771576.80874883977</v>
      </c>
      <c r="C1473" s="6">
        <v>913729</v>
      </c>
    </row>
    <row r="1474" spans="1:3" x14ac:dyDescent="0.35">
      <c r="A1474" s="56" t="s">
        <v>47</v>
      </c>
      <c r="B1474" s="6">
        <v>1309085.9029073038</v>
      </c>
      <c r="C1474" s="6">
        <v>1068980</v>
      </c>
    </row>
    <row r="1475" spans="1:3" x14ac:dyDescent="0.35">
      <c r="A1475" s="56" t="s">
        <v>48</v>
      </c>
      <c r="B1475" s="6">
        <v>1081576.0123130211</v>
      </c>
      <c r="C1475" s="6">
        <v>1022095</v>
      </c>
    </row>
    <row r="1476" spans="1:3" x14ac:dyDescent="0.35">
      <c r="A1476" s="56" t="s">
        <v>55</v>
      </c>
      <c r="B1476" s="6">
        <v>1090296.7653570976</v>
      </c>
      <c r="C1476" s="6">
        <v>1071720</v>
      </c>
    </row>
    <row r="1477" spans="1:3" x14ac:dyDescent="0.35">
      <c r="A1477" s="56" t="s">
        <v>56</v>
      </c>
      <c r="B1477" s="6">
        <v>1048913.6891283109</v>
      </c>
      <c r="C1477" s="6">
        <v>990480</v>
      </c>
    </row>
    <row r="1478" spans="1:3" x14ac:dyDescent="0.35">
      <c r="A1478" s="56" t="s">
        <v>57</v>
      </c>
      <c r="B1478" s="6">
        <v>288734.45138350973</v>
      </c>
      <c r="C1478" s="6">
        <v>1044966</v>
      </c>
    </row>
    <row r="1479" spans="1:3" x14ac:dyDescent="0.35">
      <c r="A1479" s="53" t="s">
        <v>83</v>
      </c>
      <c r="B1479" s="6">
        <v>41857904.179144271</v>
      </c>
      <c r="C1479" s="6">
        <v>47301620</v>
      </c>
    </row>
    <row r="1480" spans="1:3" x14ac:dyDescent="0.35">
      <c r="A1480" s="54" t="s">
        <v>84</v>
      </c>
      <c r="B1480" s="6">
        <v>15135146.903484797</v>
      </c>
      <c r="C1480" s="6">
        <v>16093123</v>
      </c>
    </row>
    <row r="1481" spans="1:3" x14ac:dyDescent="0.35">
      <c r="A1481" s="55">
        <v>45566</v>
      </c>
      <c r="B1481" s="6">
        <v>15135146.903484797</v>
      </c>
      <c r="C1481" s="6">
        <v>16093123</v>
      </c>
    </row>
    <row r="1482" spans="1:3" x14ac:dyDescent="0.35">
      <c r="A1482" s="56" t="s">
        <v>6</v>
      </c>
      <c r="B1482" s="6">
        <v>300490.50075100333</v>
      </c>
      <c r="C1482" s="6">
        <v>292680</v>
      </c>
    </row>
    <row r="1483" spans="1:3" x14ac:dyDescent="0.35">
      <c r="A1483" s="56" t="s">
        <v>7</v>
      </c>
      <c r="B1483" s="6">
        <v>286735.82125467074</v>
      </c>
      <c r="C1483" s="6">
        <v>101520</v>
      </c>
    </row>
    <row r="1484" spans="1:3" x14ac:dyDescent="0.35">
      <c r="A1484" s="56" t="s">
        <v>8</v>
      </c>
      <c r="B1484" s="6">
        <v>386018.56701209326</v>
      </c>
      <c r="C1484" s="6">
        <v>311880</v>
      </c>
    </row>
    <row r="1485" spans="1:3" x14ac:dyDescent="0.35">
      <c r="A1485" s="56" t="s">
        <v>10</v>
      </c>
      <c r="B1485" s="6">
        <v>222475.91156248507</v>
      </c>
      <c r="C1485" s="6">
        <v>267104</v>
      </c>
    </row>
    <row r="1486" spans="1:3" x14ac:dyDescent="0.35">
      <c r="A1486" s="56" t="s">
        <v>11</v>
      </c>
      <c r="B1486" s="6">
        <v>459684.32810349937</v>
      </c>
      <c r="C1486" s="6">
        <v>303748</v>
      </c>
    </row>
    <row r="1487" spans="1:3" x14ac:dyDescent="0.35">
      <c r="A1487" s="56" t="s">
        <v>12</v>
      </c>
      <c r="B1487" s="6">
        <v>346866.69762558822</v>
      </c>
      <c r="C1487" s="6">
        <v>327617</v>
      </c>
    </row>
    <row r="1488" spans="1:3" x14ac:dyDescent="0.35">
      <c r="A1488" s="56" t="s">
        <v>13</v>
      </c>
      <c r="B1488" s="6">
        <v>138099.22409851477</v>
      </c>
      <c r="C1488" s="6">
        <v>249460</v>
      </c>
    </row>
    <row r="1489" spans="1:3" x14ac:dyDescent="0.35">
      <c r="A1489" s="56" t="s">
        <v>25</v>
      </c>
      <c r="B1489" s="6">
        <v>605489.95049146144</v>
      </c>
      <c r="C1489" s="6">
        <v>359760</v>
      </c>
    </row>
    <row r="1490" spans="1:3" x14ac:dyDescent="0.35">
      <c r="A1490" s="56" t="s">
        <v>26</v>
      </c>
      <c r="B1490" s="6">
        <v>296162.28261422837</v>
      </c>
      <c r="C1490" s="6">
        <v>200550</v>
      </c>
    </row>
    <row r="1491" spans="1:3" x14ac:dyDescent="0.35">
      <c r="A1491" s="56" t="s">
        <v>27</v>
      </c>
      <c r="B1491" s="6">
        <v>940646.89467100159</v>
      </c>
      <c r="C1491" s="6">
        <v>654872</v>
      </c>
    </row>
    <row r="1492" spans="1:3" x14ac:dyDescent="0.35">
      <c r="A1492" s="56" t="s">
        <v>29</v>
      </c>
      <c r="B1492" s="6">
        <v>0</v>
      </c>
      <c r="C1492" s="6">
        <v>547304</v>
      </c>
    </row>
    <row r="1493" spans="1:3" x14ac:dyDescent="0.35">
      <c r="A1493" s="56" t="s">
        <v>30</v>
      </c>
      <c r="B1493" s="6">
        <v>296689.14087297115</v>
      </c>
      <c r="C1493" s="6">
        <v>277501</v>
      </c>
    </row>
    <row r="1494" spans="1:3" x14ac:dyDescent="0.35">
      <c r="A1494" s="56" t="s">
        <v>31</v>
      </c>
      <c r="B1494" s="6">
        <v>592581.92261548934</v>
      </c>
      <c r="C1494" s="6">
        <v>470337</v>
      </c>
    </row>
    <row r="1495" spans="1:3" x14ac:dyDescent="0.35">
      <c r="A1495" s="56" t="s">
        <v>32</v>
      </c>
      <c r="B1495" s="6">
        <v>637703.91674302204</v>
      </c>
      <c r="C1495" s="6">
        <v>791303</v>
      </c>
    </row>
    <row r="1496" spans="1:3" x14ac:dyDescent="0.35">
      <c r="A1496" s="56" t="s">
        <v>33</v>
      </c>
      <c r="B1496" s="6">
        <v>721530.53300286224</v>
      </c>
      <c r="C1496" s="6">
        <v>788718</v>
      </c>
    </row>
    <row r="1497" spans="1:3" x14ac:dyDescent="0.35">
      <c r="A1497" s="56" t="s">
        <v>34</v>
      </c>
      <c r="B1497" s="6">
        <v>991242.86397696089</v>
      </c>
      <c r="C1497" s="6">
        <v>700100</v>
      </c>
    </row>
    <row r="1498" spans="1:3" x14ac:dyDescent="0.35">
      <c r="A1498" s="56" t="s">
        <v>42</v>
      </c>
      <c r="B1498" s="6">
        <v>2227683.4299769285</v>
      </c>
      <c r="C1498" s="6">
        <v>2658960</v>
      </c>
    </row>
    <row r="1499" spans="1:3" x14ac:dyDescent="0.35">
      <c r="A1499" s="56" t="s">
        <v>45</v>
      </c>
      <c r="B1499" s="6">
        <v>824789.00245565688</v>
      </c>
      <c r="C1499" s="6">
        <v>1006647</v>
      </c>
    </row>
    <row r="1500" spans="1:3" x14ac:dyDescent="0.35">
      <c r="A1500" s="56" t="s">
        <v>47</v>
      </c>
      <c r="B1500" s="6">
        <v>1399367.6893147039</v>
      </c>
      <c r="C1500" s="6">
        <v>1269600</v>
      </c>
    </row>
    <row r="1501" spans="1:3" x14ac:dyDescent="0.35">
      <c r="A1501" s="56" t="s">
        <v>48</v>
      </c>
      <c r="B1501" s="6">
        <v>1156167.4614380558</v>
      </c>
      <c r="C1501" s="6">
        <v>1070855</v>
      </c>
    </row>
    <row r="1502" spans="1:3" x14ac:dyDescent="0.35">
      <c r="A1502" s="56" t="s">
        <v>55</v>
      </c>
      <c r="B1502" s="6">
        <v>1165489.6457265527</v>
      </c>
      <c r="C1502" s="6">
        <v>1215000</v>
      </c>
    </row>
    <row r="1503" spans="1:3" x14ac:dyDescent="0.35">
      <c r="A1503" s="56" t="s">
        <v>56</v>
      </c>
      <c r="B1503" s="6">
        <v>325524.93800533784</v>
      </c>
      <c r="C1503" s="6">
        <v>1105367</v>
      </c>
    </row>
    <row r="1504" spans="1:3" x14ac:dyDescent="0.35">
      <c r="A1504" s="56" t="s">
        <v>57</v>
      </c>
      <c r="B1504" s="6">
        <v>813706.18117170944</v>
      </c>
      <c r="C1504" s="6">
        <v>1122240</v>
      </c>
    </row>
    <row r="1505" spans="1:3" x14ac:dyDescent="0.35">
      <c r="A1505" s="54" t="s">
        <v>85</v>
      </c>
      <c r="B1505" s="6">
        <v>13361378.637829734</v>
      </c>
      <c r="C1505" s="6">
        <v>16111945</v>
      </c>
    </row>
    <row r="1506" spans="1:3" x14ac:dyDescent="0.35">
      <c r="A1506" s="55">
        <v>45597</v>
      </c>
      <c r="B1506" s="6">
        <v>13361378.637829734</v>
      </c>
      <c r="C1506" s="6">
        <v>16111945</v>
      </c>
    </row>
    <row r="1507" spans="1:3" x14ac:dyDescent="0.35">
      <c r="A1507" s="56" t="s">
        <v>6</v>
      </c>
      <c r="B1507" s="6">
        <v>252024.29095245438</v>
      </c>
      <c r="C1507" s="6">
        <v>184800</v>
      </c>
    </row>
    <row r="1508" spans="1:3" x14ac:dyDescent="0.35">
      <c r="A1508" s="56" t="s">
        <v>7</v>
      </c>
      <c r="B1508" s="6">
        <v>240488.10814907865</v>
      </c>
      <c r="C1508" s="6">
        <v>269520</v>
      </c>
    </row>
    <row r="1509" spans="1:3" x14ac:dyDescent="0.35">
      <c r="A1509" s="56" t="s">
        <v>8</v>
      </c>
      <c r="B1509" s="6">
        <v>323757.50781659433</v>
      </c>
      <c r="C1509" s="6">
        <v>341370</v>
      </c>
    </row>
    <row r="1510" spans="1:3" x14ac:dyDescent="0.35">
      <c r="A1510" s="56" t="s">
        <v>10</v>
      </c>
      <c r="B1510" s="6">
        <v>186592.70002014877</v>
      </c>
      <c r="C1510" s="6">
        <v>236396</v>
      </c>
    </row>
    <row r="1511" spans="1:3" x14ac:dyDescent="0.35">
      <c r="A1511" s="56" t="s">
        <v>11</v>
      </c>
      <c r="B1511" s="6">
        <v>385541.69453841884</v>
      </c>
      <c r="C1511" s="6">
        <v>289939</v>
      </c>
    </row>
    <row r="1512" spans="1:3" x14ac:dyDescent="0.35">
      <c r="A1512" s="56" t="s">
        <v>12</v>
      </c>
      <c r="B1512" s="6">
        <v>290920.45607307402</v>
      </c>
      <c r="C1512" s="6">
        <v>298471</v>
      </c>
    </row>
    <row r="1513" spans="1:3" x14ac:dyDescent="0.35">
      <c r="A1513" s="56" t="s">
        <v>13</v>
      </c>
      <c r="B1513" s="6">
        <v>115825.15569552851</v>
      </c>
      <c r="C1513" s="6">
        <v>254141</v>
      </c>
    </row>
    <row r="1514" spans="1:3" x14ac:dyDescent="0.35">
      <c r="A1514" s="56" t="s">
        <v>25</v>
      </c>
      <c r="B1514" s="6">
        <v>507830.28105735482</v>
      </c>
      <c r="C1514" s="6">
        <v>234468</v>
      </c>
    </row>
    <row r="1515" spans="1:3" x14ac:dyDescent="0.35">
      <c r="A1515" s="56" t="s">
        <v>26</v>
      </c>
      <c r="B1515" s="6">
        <v>248394.17251515927</v>
      </c>
      <c r="C1515" s="6">
        <v>252333</v>
      </c>
    </row>
    <row r="1516" spans="1:3" x14ac:dyDescent="0.35">
      <c r="A1516" s="56" t="s">
        <v>27</v>
      </c>
      <c r="B1516" s="6">
        <v>788929.65359503345</v>
      </c>
      <c r="C1516" s="6">
        <v>581019</v>
      </c>
    </row>
    <row r="1517" spans="1:3" x14ac:dyDescent="0.35">
      <c r="A1517" s="56" t="s">
        <v>29</v>
      </c>
      <c r="B1517" s="6">
        <v>0</v>
      </c>
      <c r="C1517" s="6">
        <v>566646</v>
      </c>
    </row>
    <row r="1518" spans="1:3" x14ac:dyDescent="0.35">
      <c r="A1518" s="56" t="s">
        <v>30</v>
      </c>
      <c r="B1518" s="6">
        <v>248836.05363539513</v>
      </c>
      <c r="C1518" s="6">
        <v>200590</v>
      </c>
    </row>
    <row r="1519" spans="1:3" x14ac:dyDescent="0.35">
      <c r="A1519" s="56" t="s">
        <v>31</v>
      </c>
      <c r="B1519" s="6">
        <v>497004.19316137815</v>
      </c>
      <c r="C1519" s="6">
        <v>442192</v>
      </c>
    </row>
    <row r="1520" spans="1:3" x14ac:dyDescent="0.35">
      <c r="A1520" s="56" t="s">
        <v>32</v>
      </c>
      <c r="B1520" s="6">
        <v>534848.44630059937</v>
      </c>
      <c r="C1520" s="6">
        <v>542888</v>
      </c>
    </row>
    <row r="1521" spans="1:3" x14ac:dyDescent="0.35">
      <c r="A1521" s="56" t="s">
        <v>33</v>
      </c>
      <c r="B1521" s="6">
        <v>605154.64058304566</v>
      </c>
      <c r="C1521" s="6">
        <v>513020</v>
      </c>
    </row>
    <row r="1522" spans="1:3" x14ac:dyDescent="0.35">
      <c r="A1522" s="56" t="s">
        <v>34</v>
      </c>
      <c r="B1522" s="6">
        <v>831364.98269035434</v>
      </c>
      <c r="C1522" s="6">
        <v>630681</v>
      </c>
    </row>
    <row r="1523" spans="1:3" x14ac:dyDescent="0.35">
      <c r="A1523" s="56" t="s">
        <v>42</v>
      </c>
      <c r="B1523" s="6">
        <v>1868379.6509483915</v>
      </c>
      <c r="C1523" s="6">
        <v>4477280</v>
      </c>
    </row>
    <row r="1524" spans="1:3" x14ac:dyDescent="0.35">
      <c r="A1524" s="56" t="s">
        <v>45</v>
      </c>
      <c r="B1524" s="6">
        <v>691758.51818861556</v>
      </c>
      <c r="C1524" s="6">
        <v>990215</v>
      </c>
    </row>
    <row r="1525" spans="1:3" x14ac:dyDescent="0.35">
      <c r="A1525" s="56" t="s">
        <v>47</v>
      </c>
      <c r="B1525" s="6">
        <v>1173663.2232962034</v>
      </c>
      <c r="C1525" s="6">
        <v>1005550</v>
      </c>
    </row>
    <row r="1526" spans="1:3" x14ac:dyDescent="0.35">
      <c r="A1526" s="56" t="s">
        <v>48</v>
      </c>
      <c r="B1526" s="6">
        <v>969688.83862546657</v>
      </c>
      <c r="C1526" s="6">
        <v>791171</v>
      </c>
    </row>
    <row r="1527" spans="1:3" x14ac:dyDescent="0.35">
      <c r="A1527" s="56" t="s">
        <v>55</v>
      </c>
      <c r="B1527" s="6">
        <v>977507.4448029151</v>
      </c>
      <c r="C1527" s="6">
        <v>1010100</v>
      </c>
    </row>
    <row r="1528" spans="1:3" x14ac:dyDescent="0.35">
      <c r="A1528" s="56" t="s">
        <v>56</v>
      </c>
      <c r="B1528" s="6">
        <v>940405.37645986467</v>
      </c>
      <c r="C1528" s="6">
        <v>968880</v>
      </c>
    </row>
    <row r="1529" spans="1:3" x14ac:dyDescent="0.35">
      <c r="A1529" s="56" t="s">
        <v>57</v>
      </c>
      <c r="B1529" s="6">
        <v>682463.24872465967</v>
      </c>
      <c r="C1529" s="6">
        <v>1030275</v>
      </c>
    </row>
    <row r="1530" spans="1:3" x14ac:dyDescent="0.35">
      <c r="A1530" s="54" t="s">
        <v>86</v>
      </c>
      <c r="B1530" s="6">
        <v>13361378.637829734</v>
      </c>
      <c r="C1530" s="6">
        <v>15096552</v>
      </c>
    </row>
    <row r="1531" spans="1:3" x14ac:dyDescent="0.35">
      <c r="A1531" s="55">
        <v>45627</v>
      </c>
      <c r="B1531" s="6">
        <v>13361378.637829734</v>
      </c>
      <c r="C1531" s="6">
        <v>15096552</v>
      </c>
    </row>
    <row r="1532" spans="1:3" x14ac:dyDescent="0.35">
      <c r="A1532" s="56" t="s">
        <v>6</v>
      </c>
      <c r="B1532" s="6">
        <v>252024.29095245438</v>
      </c>
      <c r="C1532" s="6">
        <v>251040</v>
      </c>
    </row>
    <row r="1533" spans="1:3" x14ac:dyDescent="0.35">
      <c r="A1533" s="56" t="s">
        <v>7</v>
      </c>
      <c r="B1533" s="6">
        <v>240488.10814907865</v>
      </c>
      <c r="C1533" s="6">
        <v>243000</v>
      </c>
    </row>
    <row r="1534" spans="1:3" x14ac:dyDescent="0.35">
      <c r="A1534" s="56" t="s">
        <v>8</v>
      </c>
      <c r="B1534" s="6">
        <v>323757.50781659433</v>
      </c>
      <c r="C1534" s="6">
        <v>309720</v>
      </c>
    </row>
    <row r="1535" spans="1:3" x14ac:dyDescent="0.35">
      <c r="A1535" s="56" t="s">
        <v>10</v>
      </c>
      <c r="B1535" s="6">
        <v>186592.70002014877</v>
      </c>
      <c r="C1535" s="6">
        <v>257513</v>
      </c>
    </row>
    <row r="1536" spans="1:3" x14ac:dyDescent="0.35">
      <c r="A1536" s="56" t="s">
        <v>11</v>
      </c>
      <c r="B1536" s="6">
        <v>385541.69453841884</v>
      </c>
      <c r="C1536" s="6">
        <v>306496</v>
      </c>
    </row>
    <row r="1537" spans="1:3" x14ac:dyDescent="0.35">
      <c r="A1537" s="56" t="s">
        <v>12</v>
      </c>
      <c r="B1537" s="6">
        <v>290920.45607307402</v>
      </c>
      <c r="C1537" s="6">
        <v>275899</v>
      </c>
    </row>
    <row r="1538" spans="1:3" x14ac:dyDescent="0.35">
      <c r="A1538" s="56" t="s">
        <v>13</v>
      </c>
      <c r="B1538" s="6">
        <v>115825.15569552851</v>
      </c>
      <c r="C1538" s="6">
        <v>223818</v>
      </c>
    </row>
    <row r="1539" spans="1:3" x14ac:dyDescent="0.35">
      <c r="A1539" s="56" t="s">
        <v>25</v>
      </c>
      <c r="B1539" s="6">
        <v>507830.28105735482</v>
      </c>
      <c r="C1539" s="6">
        <v>357330</v>
      </c>
    </row>
    <row r="1540" spans="1:3" x14ac:dyDescent="0.35">
      <c r="A1540" s="56" t="s">
        <v>26</v>
      </c>
      <c r="B1540" s="6">
        <v>248394.17251515927</v>
      </c>
      <c r="C1540" s="6">
        <v>315280</v>
      </c>
    </row>
    <row r="1541" spans="1:3" x14ac:dyDescent="0.35">
      <c r="A1541" s="56" t="s">
        <v>27</v>
      </c>
      <c r="B1541" s="6">
        <v>788929.65359503345</v>
      </c>
      <c r="C1541" s="6">
        <v>635464</v>
      </c>
    </row>
    <row r="1542" spans="1:3" x14ac:dyDescent="0.35">
      <c r="A1542" s="56" t="s">
        <v>29</v>
      </c>
      <c r="B1542" s="6">
        <v>0</v>
      </c>
      <c r="C1542" s="6">
        <v>628228</v>
      </c>
    </row>
    <row r="1543" spans="1:3" x14ac:dyDescent="0.35">
      <c r="A1543" s="56" t="s">
        <v>30</v>
      </c>
      <c r="B1543" s="6">
        <v>248836.05363539513</v>
      </c>
      <c r="C1543" s="6">
        <v>276906</v>
      </c>
    </row>
    <row r="1544" spans="1:3" x14ac:dyDescent="0.35">
      <c r="A1544" s="56" t="s">
        <v>31</v>
      </c>
      <c r="B1544" s="6">
        <v>497004.19316137815</v>
      </c>
      <c r="C1544" s="6">
        <v>467920</v>
      </c>
    </row>
    <row r="1545" spans="1:3" x14ac:dyDescent="0.35">
      <c r="A1545" s="56" t="s">
        <v>32</v>
      </c>
      <c r="B1545" s="6">
        <v>534848.44630059937</v>
      </c>
      <c r="C1545" s="6">
        <v>555300</v>
      </c>
    </row>
    <row r="1546" spans="1:3" x14ac:dyDescent="0.35">
      <c r="A1546" s="56" t="s">
        <v>33</v>
      </c>
      <c r="B1546" s="6">
        <v>605154.64058304566</v>
      </c>
      <c r="C1546" s="6">
        <v>626796</v>
      </c>
    </row>
    <row r="1547" spans="1:3" x14ac:dyDescent="0.35">
      <c r="A1547" s="56" t="s">
        <v>34</v>
      </c>
      <c r="B1547" s="6">
        <v>831364.98269035434</v>
      </c>
      <c r="C1547" s="6">
        <v>568827</v>
      </c>
    </row>
    <row r="1548" spans="1:3" x14ac:dyDescent="0.35">
      <c r="A1548" s="56" t="s">
        <v>42</v>
      </c>
      <c r="B1548" s="6">
        <v>1868379.6509483915</v>
      </c>
      <c r="C1548" s="6">
        <v>3466440</v>
      </c>
    </row>
    <row r="1549" spans="1:3" x14ac:dyDescent="0.35">
      <c r="A1549" s="56" t="s">
        <v>45</v>
      </c>
      <c r="B1549" s="6">
        <v>691758.51818861556</v>
      </c>
      <c r="C1549" s="6">
        <v>914760</v>
      </c>
    </row>
    <row r="1550" spans="1:3" x14ac:dyDescent="0.35">
      <c r="A1550" s="56" t="s">
        <v>47</v>
      </c>
      <c r="B1550" s="6">
        <v>1173663.2232962034</v>
      </c>
      <c r="C1550" s="6">
        <v>1000560</v>
      </c>
    </row>
    <row r="1551" spans="1:3" x14ac:dyDescent="0.35">
      <c r="A1551" s="56" t="s">
        <v>48</v>
      </c>
      <c r="B1551" s="6">
        <v>969688.83862546657</v>
      </c>
      <c r="C1551" s="6">
        <v>921151</v>
      </c>
    </row>
    <row r="1552" spans="1:3" x14ac:dyDescent="0.35">
      <c r="A1552" s="56" t="s">
        <v>55</v>
      </c>
      <c r="B1552" s="6">
        <v>977507.4448029151</v>
      </c>
      <c r="C1552" s="6">
        <v>835320</v>
      </c>
    </row>
    <row r="1553" spans="1:3" x14ac:dyDescent="0.35">
      <c r="A1553" s="56" t="s">
        <v>56</v>
      </c>
      <c r="B1553" s="6">
        <v>940405.37645986467</v>
      </c>
      <c r="C1553" s="6">
        <v>753220</v>
      </c>
    </row>
    <row r="1554" spans="1:3" x14ac:dyDescent="0.35">
      <c r="A1554" s="56" t="s">
        <v>57</v>
      </c>
      <c r="B1554" s="6">
        <v>682463.24872465967</v>
      </c>
      <c r="C1554" s="6">
        <v>905564</v>
      </c>
    </row>
    <row r="1555" spans="1:3" x14ac:dyDescent="0.35">
      <c r="A1555" s="52" t="s">
        <v>87</v>
      </c>
      <c r="B1555" s="6">
        <v>160102730.31666353</v>
      </c>
      <c r="C1555" s="6">
        <v>180258959</v>
      </c>
    </row>
    <row r="1556" spans="1:3" x14ac:dyDescent="0.35">
      <c r="A1556" s="53" t="s">
        <v>71</v>
      </c>
      <c r="B1556" s="6">
        <v>47290469.669132859</v>
      </c>
      <c r="C1556" s="6">
        <v>44555442</v>
      </c>
    </row>
    <row r="1557" spans="1:3" x14ac:dyDescent="0.35">
      <c r="A1557" s="54" t="s">
        <v>72</v>
      </c>
      <c r="B1557" s="6">
        <v>15895953.4739173</v>
      </c>
      <c r="C1557" s="6">
        <v>14466192</v>
      </c>
    </row>
    <row r="1558" spans="1:3" x14ac:dyDescent="0.35">
      <c r="A1558" s="55">
        <v>45658</v>
      </c>
      <c r="B1558" s="6">
        <v>15895953.4739173</v>
      </c>
      <c r="C1558" s="6">
        <v>14466192</v>
      </c>
    </row>
    <row r="1559" spans="1:3" x14ac:dyDescent="0.35">
      <c r="A1559" s="56" t="s">
        <v>6</v>
      </c>
      <c r="B1559" s="6">
        <v>317460.3961488335</v>
      </c>
      <c r="C1559" s="6">
        <v>248040</v>
      </c>
    </row>
    <row r="1560" spans="1:3" x14ac:dyDescent="0.35">
      <c r="A1560" s="56" t="s">
        <v>7</v>
      </c>
      <c r="B1560" s="6">
        <v>220872.1342290765</v>
      </c>
      <c r="C1560" s="6">
        <v>248520</v>
      </c>
    </row>
    <row r="1561" spans="1:3" x14ac:dyDescent="0.35">
      <c r="A1561" s="56" t="s">
        <v>8</v>
      </c>
      <c r="B1561" s="6">
        <v>392607.79670135572</v>
      </c>
      <c r="C1561" s="6">
        <v>268920</v>
      </c>
    </row>
    <row r="1562" spans="1:3" x14ac:dyDescent="0.35">
      <c r="A1562" s="56" t="s">
        <v>10</v>
      </c>
      <c r="B1562" s="6">
        <v>281317.63497857878</v>
      </c>
      <c r="C1562" s="6">
        <v>257269</v>
      </c>
    </row>
    <row r="1563" spans="1:3" x14ac:dyDescent="0.35">
      <c r="A1563" s="56" t="s">
        <v>11</v>
      </c>
      <c r="B1563" s="6">
        <v>259355.07079458301</v>
      </c>
      <c r="C1563" s="6">
        <v>267100</v>
      </c>
    </row>
    <row r="1564" spans="1:3" x14ac:dyDescent="0.35">
      <c r="A1564" s="56" t="s">
        <v>12</v>
      </c>
      <c r="B1564" s="6">
        <v>365545.03986355115</v>
      </c>
      <c r="C1564" s="6">
        <v>249882</v>
      </c>
    </row>
    <row r="1565" spans="1:3" x14ac:dyDescent="0.35">
      <c r="A1565" s="56" t="s">
        <v>13</v>
      </c>
      <c r="B1565" s="6">
        <v>160721.6739074662</v>
      </c>
      <c r="C1565" s="6">
        <v>173703</v>
      </c>
    </row>
    <row r="1566" spans="1:3" x14ac:dyDescent="0.35">
      <c r="A1566" s="56" t="s">
        <v>25</v>
      </c>
      <c r="B1566" s="6">
        <v>327416.751172891</v>
      </c>
      <c r="C1566" s="6">
        <v>338940</v>
      </c>
    </row>
    <row r="1567" spans="1:3" x14ac:dyDescent="0.35">
      <c r="A1567" s="56" t="s">
        <v>26</v>
      </c>
      <c r="B1567" s="6">
        <v>315755.58811421617</v>
      </c>
      <c r="C1567" s="6">
        <v>317225</v>
      </c>
    </row>
    <row r="1568" spans="1:3" x14ac:dyDescent="0.35">
      <c r="A1568" s="56" t="s">
        <v>27</v>
      </c>
      <c r="B1568" s="6">
        <v>653853</v>
      </c>
      <c r="C1568" s="6">
        <v>705108</v>
      </c>
    </row>
    <row r="1569" spans="1:3" x14ac:dyDescent="0.35">
      <c r="A1569" s="56" t="s">
        <v>29</v>
      </c>
      <c r="B1569" s="6">
        <v>653893.9275605398</v>
      </c>
      <c r="C1569" s="6">
        <v>663656</v>
      </c>
    </row>
    <row r="1570" spans="1:3" x14ac:dyDescent="0.35">
      <c r="A1570" s="56" t="s">
        <v>30</v>
      </c>
      <c r="B1570" s="6">
        <v>234335.99999999994</v>
      </c>
      <c r="C1570" s="6">
        <v>255170</v>
      </c>
    </row>
    <row r="1571" spans="1:3" x14ac:dyDescent="0.35">
      <c r="A1571" s="56" t="s">
        <v>31</v>
      </c>
      <c r="B1571" s="6">
        <v>565863</v>
      </c>
      <c r="C1571" s="6">
        <v>566304</v>
      </c>
    </row>
    <row r="1572" spans="1:3" x14ac:dyDescent="0.35">
      <c r="A1572" s="56" t="s">
        <v>32</v>
      </c>
      <c r="B1572" s="6">
        <v>773817.99661686283</v>
      </c>
      <c r="C1572" s="6">
        <v>729003</v>
      </c>
    </row>
    <row r="1573" spans="1:3" x14ac:dyDescent="0.35">
      <c r="A1573" s="56" t="s">
        <v>33</v>
      </c>
      <c r="B1573" s="6">
        <v>678193.27211488807</v>
      </c>
      <c r="C1573" s="6">
        <v>743192</v>
      </c>
    </row>
    <row r="1574" spans="1:3" x14ac:dyDescent="0.35">
      <c r="A1574" s="56" t="s">
        <v>34</v>
      </c>
      <c r="B1574" s="6">
        <v>606541</v>
      </c>
      <c r="C1574" s="6">
        <v>648432</v>
      </c>
    </row>
    <row r="1575" spans="1:3" x14ac:dyDescent="0.35">
      <c r="A1575" s="56" t="s">
        <v>42</v>
      </c>
      <c r="B1575" s="6">
        <v>2551217.7057719873</v>
      </c>
      <c r="C1575" s="6">
        <v>2209680</v>
      </c>
    </row>
    <row r="1576" spans="1:3" x14ac:dyDescent="0.35">
      <c r="A1576" s="56" t="s">
        <v>45</v>
      </c>
      <c r="B1576" s="6">
        <v>876363.15842082759</v>
      </c>
      <c r="C1576" s="6">
        <v>860740</v>
      </c>
    </row>
    <row r="1577" spans="1:3" x14ac:dyDescent="0.35">
      <c r="A1577" s="56" t="s">
        <v>47</v>
      </c>
      <c r="B1577" s="6">
        <v>1156669.9728370672</v>
      </c>
      <c r="C1577" s="6">
        <v>1024080</v>
      </c>
    </row>
    <row r="1578" spans="1:3" x14ac:dyDescent="0.35">
      <c r="A1578" s="56" t="s">
        <v>48</v>
      </c>
      <c r="B1578" s="6">
        <v>1017532.0296101678</v>
      </c>
      <c r="C1578" s="6">
        <v>942319</v>
      </c>
    </row>
    <row r="1579" spans="1:3" x14ac:dyDescent="0.35">
      <c r="A1579" s="56" t="s">
        <v>55</v>
      </c>
      <c r="B1579" s="6">
        <v>1307503.5756361436</v>
      </c>
      <c r="C1579" s="6">
        <v>854720</v>
      </c>
    </row>
    <row r="1580" spans="1:3" x14ac:dyDescent="0.35">
      <c r="A1580" s="56" t="s">
        <v>56</v>
      </c>
      <c r="B1580" s="6">
        <v>1071960.4469954669</v>
      </c>
      <c r="C1580" s="6">
        <v>937830</v>
      </c>
    </row>
    <row r="1581" spans="1:3" x14ac:dyDescent="0.35">
      <c r="A1581" s="56" t="s">
        <v>57</v>
      </c>
      <c r="B1581" s="6">
        <v>1107156.3024427968</v>
      </c>
      <c r="C1581" s="6">
        <v>956359</v>
      </c>
    </row>
    <row r="1582" spans="1:3" x14ac:dyDescent="0.35">
      <c r="A1582" s="54" t="s">
        <v>73</v>
      </c>
      <c r="B1582" s="6">
        <v>14885197.347130775</v>
      </c>
      <c r="C1582" s="6">
        <v>14194281</v>
      </c>
    </row>
    <row r="1583" spans="1:3" x14ac:dyDescent="0.35">
      <c r="A1583" s="55">
        <v>45689</v>
      </c>
      <c r="B1583" s="6">
        <v>14885197.347130775</v>
      </c>
      <c r="C1583" s="6">
        <v>14194281</v>
      </c>
    </row>
    <row r="1584" spans="1:3" x14ac:dyDescent="0.35">
      <c r="A1584" s="56" t="s">
        <v>6</v>
      </c>
      <c r="B1584" s="6">
        <v>295166.52021548385</v>
      </c>
      <c r="C1584" s="6">
        <v>263760</v>
      </c>
    </row>
    <row r="1585" spans="1:3" x14ac:dyDescent="0.35">
      <c r="A1585" s="56" t="s">
        <v>7</v>
      </c>
      <c r="B1585" s="6">
        <v>224695.24943384508</v>
      </c>
      <c r="C1585" s="6">
        <v>277490</v>
      </c>
    </row>
    <row r="1586" spans="1:3" x14ac:dyDescent="0.35">
      <c r="A1586" s="56" t="s">
        <v>8</v>
      </c>
      <c r="B1586" s="6">
        <v>370497.59548501641</v>
      </c>
      <c r="C1586" s="6">
        <v>334680</v>
      </c>
    </row>
    <row r="1587" spans="1:3" x14ac:dyDescent="0.35">
      <c r="A1587" s="56" t="s">
        <v>10</v>
      </c>
      <c r="B1587" s="6">
        <v>270108.03649795701</v>
      </c>
      <c r="C1587" s="6">
        <v>222608</v>
      </c>
    </row>
    <row r="1588" spans="1:3" x14ac:dyDescent="0.35">
      <c r="A1588" s="56" t="s">
        <v>11</v>
      </c>
      <c r="B1588" s="6">
        <v>292600.61903673096</v>
      </c>
      <c r="C1588" s="6">
        <v>272836</v>
      </c>
    </row>
    <row r="1589" spans="1:3" x14ac:dyDescent="0.35">
      <c r="A1589" s="56" t="s">
        <v>12</v>
      </c>
      <c r="B1589" s="6">
        <v>318927.82961665938</v>
      </c>
      <c r="C1589" s="6">
        <v>274094</v>
      </c>
    </row>
    <row r="1590" spans="1:3" x14ac:dyDescent="0.35">
      <c r="A1590" s="56" t="s">
        <v>13</v>
      </c>
      <c r="B1590" s="6">
        <v>173528.3260925338</v>
      </c>
      <c r="C1590" s="6">
        <v>242488</v>
      </c>
    </row>
    <row r="1591" spans="1:3" x14ac:dyDescent="0.35">
      <c r="A1591" s="56" t="s">
        <v>25</v>
      </c>
      <c r="B1591" s="6">
        <v>343093.73573522503</v>
      </c>
      <c r="C1591" s="6">
        <v>341608</v>
      </c>
    </row>
    <row r="1592" spans="1:3" x14ac:dyDescent="0.35">
      <c r="A1592" s="56" t="s">
        <v>26</v>
      </c>
      <c r="B1592" s="6">
        <v>289317.79593125929</v>
      </c>
      <c r="C1592" s="6">
        <v>307780</v>
      </c>
    </row>
    <row r="1593" spans="1:3" x14ac:dyDescent="0.35">
      <c r="A1593" s="56" t="s">
        <v>27</v>
      </c>
      <c r="B1593" s="6">
        <v>649655</v>
      </c>
      <c r="C1593" s="6">
        <v>649360</v>
      </c>
    </row>
    <row r="1594" spans="1:3" x14ac:dyDescent="0.35">
      <c r="A1594" s="56" t="s">
        <v>29</v>
      </c>
      <c r="B1594" s="6">
        <v>693885.08785602893</v>
      </c>
      <c r="C1594" s="6">
        <v>678593</v>
      </c>
    </row>
    <row r="1595" spans="1:3" x14ac:dyDescent="0.35">
      <c r="A1595" s="56" t="s">
        <v>30</v>
      </c>
      <c r="B1595" s="6">
        <v>201535.823788184</v>
      </c>
      <c r="C1595" s="6">
        <v>220509</v>
      </c>
    </row>
    <row r="1596" spans="1:3" x14ac:dyDescent="0.35">
      <c r="A1596" s="56" t="s">
        <v>31</v>
      </c>
      <c r="B1596" s="6">
        <v>499942.92476789799</v>
      </c>
      <c r="C1596" s="6">
        <v>510736</v>
      </c>
    </row>
    <row r="1597" spans="1:3" x14ac:dyDescent="0.35">
      <c r="A1597" s="56" t="s">
        <v>32</v>
      </c>
      <c r="B1597" s="6">
        <v>645473.51178585086</v>
      </c>
      <c r="C1597" s="6">
        <v>685224</v>
      </c>
    </row>
    <row r="1598" spans="1:3" x14ac:dyDescent="0.35">
      <c r="A1598" s="56" t="s">
        <v>33</v>
      </c>
      <c r="B1598" s="6">
        <v>672907.92037393001</v>
      </c>
      <c r="C1598" s="6">
        <v>695614</v>
      </c>
    </row>
    <row r="1599" spans="1:3" x14ac:dyDescent="0.35">
      <c r="A1599" s="56" t="s">
        <v>34</v>
      </c>
      <c r="B1599" s="6">
        <v>505596.41926691</v>
      </c>
      <c r="C1599" s="6">
        <v>622665</v>
      </c>
    </row>
    <row r="1600" spans="1:3" x14ac:dyDescent="0.35">
      <c r="A1600" s="56" t="s">
        <v>42</v>
      </c>
      <c r="B1600" s="6">
        <v>2397927.7493153252</v>
      </c>
      <c r="C1600" s="6">
        <v>2308080</v>
      </c>
    </row>
    <row r="1601" spans="1:3" x14ac:dyDescent="0.35">
      <c r="A1601" s="56" t="s">
        <v>45</v>
      </c>
      <c r="B1601" s="6">
        <v>821373.29426807666</v>
      </c>
      <c r="C1601" s="6">
        <v>895086</v>
      </c>
    </row>
    <row r="1602" spans="1:3" x14ac:dyDescent="0.35">
      <c r="A1602" s="56" t="s">
        <v>47</v>
      </c>
      <c r="B1602" s="6">
        <v>1050045.0547806877</v>
      </c>
      <c r="C1602" s="6">
        <v>1005120</v>
      </c>
    </row>
    <row r="1603" spans="1:3" x14ac:dyDescent="0.35">
      <c r="A1603" s="56" t="s">
        <v>48</v>
      </c>
      <c r="B1603" s="6">
        <v>941333.26011862431</v>
      </c>
      <c r="C1603" s="6">
        <v>806793</v>
      </c>
    </row>
    <row r="1604" spans="1:3" x14ac:dyDescent="0.35">
      <c r="A1604" s="56" t="s">
        <v>55</v>
      </c>
      <c r="B1604" s="6">
        <v>1175168.6628255285</v>
      </c>
      <c r="C1604" s="6">
        <v>811440</v>
      </c>
    </row>
    <row r="1605" spans="1:3" x14ac:dyDescent="0.35">
      <c r="A1605" s="56" t="s">
        <v>56</v>
      </c>
      <c r="B1605" s="6">
        <v>1007762.9773089309</v>
      </c>
      <c r="C1605" s="6">
        <v>753120</v>
      </c>
    </row>
    <row r="1606" spans="1:3" x14ac:dyDescent="0.35">
      <c r="A1606" s="56" t="s">
        <v>57</v>
      </c>
      <c r="B1606" s="6">
        <v>1044653.9526300891</v>
      </c>
      <c r="C1606" s="6">
        <v>1014597</v>
      </c>
    </row>
    <row r="1607" spans="1:3" x14ac:dyDescent="0.35">
      <c r="A1607" s="54" t="s">
        <v>74</v>
      </c>
      <c r="B1607" s="6">
        <v>16509318.848084763</v>
      </c>
      <c r="C1607" s="6">
        <v>15894969</v>
      </c>
    </row>
    <row r="1608" spans="1:3" x14ac:dyDescent="0.35">
      <c r="A1608" s="55">
        <v>45717</v>
      </c>
      <c r="B1608" s="6">
        <v>16509318.848084763</v>
      </c>
      <c r="C1608" s="6">
        <v>15894969</v>
      </c>
    </row>
    <row r="1609" spans="1:3" x14ac:dyDescent="0.35">
      <c r="A1609" s="56" t="s">
        <v>6</v>
      </c>
      <c r="B1609" s="6">
        <v>342445.19639991032</v>
      </c>
      <c r="C1609" s="6">
        <v>324720</v>
      </c>
    </row>
    <row r="1610" spans="1:3" x14ac:dyDescent="0.35">
      <c r="A1610" s="56" t="s">
        <v>7</v>
      </c>
      <c r="B1610" s="6">
        <v>247574.59418492598</v>
      </c>
      <c r="C1610" s="6">
        <v>327470</v>
      </c>
    </row>
    <row r="1611" spans="1:3" x14ac:dyDescent="0.35">
      <c r="A1611" s="56" t="s">
        <v>8</v>
      </c>
      <c r="B1611" s="6">
        <v>410524.44429695886</v>
      </c>
      <c r="C1611" s="6">
        <v>445080</v>
      </c>
    </row>
    <row r="1612" spans="1:3" x14ac:dyDescent="0.35">
      <c r="A1612" s="56" t="s">
        <v>10</v>
      </c>
      <c r="B1612" s="6">
        <v>279686.2107733842</v>
      </c>
      <c r="C1612" s="6">
        <v>215540</v>
      </c>
    </row>
    <row r="1613" spans="1:3" x14ac:dyDescent="0.35">
      <c r="A1613" s="56" t="s">
        <v>11</v>
      </c>
      <c r="B1613" s="6">
        <v>337995.15620011603</v>
      </c>
      <c r="C1613" s="6">
        <v>348968</v>
      </c>
    </row>
    <row r="1614" spans="1:3" x14ac:dyDescent="0.35">
      <c r="A1614" s="56" t="s">
        <v>12</v>
      </c>
      <c r="B1614" s="6">
        <v>386615.80036276684</v>
      </c>
      <c r="C1614" s="6">
        <v>316831</v>
      </c>
    </row>
    <row r="1615" spans="1:3" x14ac:dyDescent="0.35">
      <c r="A1615" s="56" t="s">
        <v>13</v>
      </c>
      <c r="B1615" s="6">
        <v>191600</v>
      </c>
      <c r="C1615" s="6">
        <v>306890</v>
      </c>
    </row>
    <row r="1616" spans="1:3" x14ac:dyDescent="0.35">
      <c r="A1616" s="56" t="s">
        <v>25</v>
      </c>
      <c r="B1616" s="6">
        <v>247701.264264775</v>
      </c>
      <c r="C1616" s="6">
        <v>296650</v>
      </c>
    </row>
    <row r="1617" spans="1:3" x14ac:dyDescent="0.35">
      <c r="A1617" s="56" t="s">
        <v>26</v>
      </c>
      <c r="B1617" s="6">
        <v>332228.05132239021</v>
      </c>
      <c r="C1617" s="6">
        <v>368225</v>
      </c>
    </row>
    <row r="1618" spans="1:3" x14ac:dyDescent="0.35">
      <c r="A1618" s="56" t="s">
        <v>27</v>
      </c>
      <c r="B1618" s="6">
        <v>563660.25417646603</v>
      </c>
      <c r="C1618" s="6">
        <v>752049</v>
      </c>
    </row>
    <row r="1619" spans="1:3" x14ac:dyDescent="0.35">
      <c r="A1619" s="56" t="s">
        <v>29</v>
      </c>
      <c r="B1619" s="6">
        <v>687272.48267468589</v>
      </c>
      <c r="C1619" s="6">
        <v>787147</v>
      </c>
    </row>
    <row r="1620" spans="1:3" x14ac:dyDescent="0.35">
      <c r="A1620" s="56" t="s">
        <v>30</v>
      </c>
      <c r="B1620" s="6">
        <v>253454.176211816</v>
      </c>
      <c r="C1620" s="6">
        <v>262170</v>
      </c>
    </row>
    <row r="1621" spans="1:3" x14ac:dyDescent="0.35">
      <c r="A1621" s="56" t="s">
        <v>31</v>
      </c>
      <c r="B1621" s="6">
        <v>677788.26705383905</v>
      </c>
      <c r="C1621" s="6">
        <v>647396</v>
      </c>
    </row>
    <row r="1622" spans="1:3" x14ac:dyDescent="0.35">
      <c r="A1622" s="56" t="s">
        <v>32</v>
      </c>
      <c r="B1622" s="6">
        <v>719480.16264091083</v>
      </c>
      <c r="C1622" s="6">
        <v>810810</v>
      </c>
    </row>
    <row r="1623" spans="1:3" x14ac:dyDescent="0.35">
      <c r="A1623" s="56" t="s">
        <v>33</v>
      </c>
      <c r="B1623" s="6">
        <v>752281.98254794697</v>
      </c>
      <c r="C1623" s="6">
        <v>857326</v>
      </c>
    </row>
    <row r="1624" spans="1:3" x14ac:dyDescent="0.35">
      <c r="A1624" s="56" t="s">
        <v>34</v>
      </c>
      <c r="B1624" s="6">
        <v>556154.33529022406</v>
      </c>
      <c r="C1624" s="6">
        <v>678586</v>
      </c>
    </row>
    <row r="1625" spans="1:3" x14ac:dyDescent="0.35">
      <c r="A1625" s="56" t="s">
        <v>42</v>
      </c>
      <c r="B1625" s="6">
        <v>2609455.1835936094</v>
      </c>
      <c r="C1625" s="6">
        <v>2337600</v>
      </c>
    </row>
    <row r="1626" spans="1:3" x14ac:dyDescent="0.35">
      <c r="A1626" s="56" t="s">
        <v>45</v>
      </c>
      <c r="B1626" s="6">
        <v>945919.24789249117</v>
      </c>
      <c r="C1626" s="6">
        <v>991950</v>
      </c>
    </row>
    <row r="1627" spans="1:3" x14ac:dyDescent="0.35">
      <c r="A1627" s="56" t="s">
        <v>47</v>
      </c>
      <c r="B1627" s="6">
        <v>1226850.1015899822</v>
      </c>
      <c r="C1627" s="6">
        <v>706560</v>
      </c>
    </row>
    <row r="1628" spans="1:3" x14ac:dyDescent="0.35">
      <c r="A1628" s="56" t="s">
        <v>48</v>
      </c>
      <c r="B1628" s="6">
        <v>1071845.2931336965</v>
      </c>
      <c r="C1628" s="6">
        <v>1071416</v>
      </c>
    </row>
    <row r="1629" spans="1:3" x14ac:dyDescent="0.35">
      <c r="A1629" s="56" t="s">
        <v>55</v>
      </c>
      <c r="B1629" s="6">
        <v>1396624.1317771587</v>
      </c>
      <c r="C1629" s="6">
        <v>686660</v>
      </c>
    </row>
    <row r="1630" spans="1:3" x14ac:dyDescent="0.35">
      <c r="A1630" s="56" t="s">
        <v>56</v>
      </c>
      <c r="B1630" s="6">
        <v>1114487.3481722721</v>
      </c>
      <c r="C1630" s="6">
        <v>1091520</v>
      </c>
    </row>
    <row r="1631" spans="1:3" x14ac:dyDescent="0.35">
      <c r="A1631" s="56" t="s">
        <v>57</v>
      </c>
      <c r="B1631" s="6">
        <v>1157675.1635244398</v>
      </c>
      <c r="C1631" s="6">
        <v>1263405</v>
      </c>
    </row>
    <row r="1632" spans="1:3" x14ac:dyDescent="0.35">
      <c r="A1632" s="53" t="s">
        <v>75</v>
      </c>
      <c r="B1632" s="6">
        <v>45402400.650273584</v>
      </c>
      <c r="C1632" s="6">
        <v>47862907</v>
      </c>
    </row>
    <row r="1633" spans="1:3" x14ac:dyDescent="0.35">
      <c r="A1633" s="54" t="s">
        <v>76</v>
      </c>
      <c r="B1633" s="6">
        <v>15777167.874976074</v>
      </c>
      <c r="C1633" s="6">
        <v>15871233</v>
      </c>
    </row>
    <row r="1634" spans="1:3" x14ac:dyDescent="0.35">
      <c r="A1634" s="55">
        <v>45748</v>
      </c>
      <c r="B1634" s="6">
        <v>15777167.874976074</v>
      </c>
      <c r="C1634" s="6">
        <v>15871233</v>
      </c>
    </row>
    <row r="1635" spans="1:3" x14ac:dyDescent="0.35">
      <c r="A1635" s="56" t="s">
        <v>6</v>
      </c>
      <c r="B1635" s="6">
        <v>247162.34601063008</v>
      </c>
      <c r="C1635" s="6">
        <v>325320</v>
      </c>
    </row>
    <row r="1636" spans="1:3" x14ac:dyDescent="0.35">
      <c r="A1636" s="56" t="s">
        <v>7</v>
      </c>
      <c r="B1636" s="6">
        <v>228689.70649833971</v>
      </c>
      <c r="C1636" s="6">
        <v>299160</v>
      </c>
    </row>
    <row r="1637" spans="1:3" x14ac:dyDescent="0.35">
      <c r="A1637" s="56" t="s">
        <v>8</v>
      </c>
      <c r="B1637" s="6">
        <v>378479.34694212745</v>
      </c>
      <c r="C1637" s="6">
        <v>385080</v>
      </c>
    </row>
    <row r="1638" spans="1:3" x14ac:dyDescent="0.35">
      <c r="A1638" s="56" t="s">
        <v>10</v>
      </c>
      <c r="B1638" s="6">
        <v>342576.21103027894</v>
      </c>
      <c r="C1638" s="6">
        <v>194366</v>
      </c>
    </row>
    <row r="1639" spans="1:3" x14ac:dyDescent="0.35">
      <c r="A1639" s="56" t="s">
        <v>11</v>
      </c>
      <c r="B1639" s="6">
        <v>297477.13304027624</v>
      </c>
      <c r="C1639" s="6">
        <v>330994</v>
      </c>
    </row>
    <row r="1640" spans="1:3" x14ac:dyDescent="0.35">
      <c r="A1640" s="56" t="s">
        <v>12</v>
      </c>
      <c r="B1640" s="6">
        <v>359176.83363781462</v>
      </c>
      <c r="C1640" s="6">
        <v>305822</v>
      </c>
    </row>
    <row r="1641" spans="1:3" x14ac:dyDescent="0.35">
      <c r="A1641" s="56" t="s">
        <v>13</v>
      </c>
      <c r="B1641" s="6">
        <v>172750</v>
      </c>
      <c r="C1641" s="6">
        <v>296312</v>
      </c>
    </row>
    <row r="1642" spans="1:3" x14ac:dyDescent="0.35">
      <c r="A1642" s="56" t="s">
        <v>25</v>
      </c>
      <c r="B1642" s="6">
        <v>302948.94151990197</v>
      </c>
      <c r="C1642" s="6">
        <v>309960</v>
      </c>
    </row>
    <row r="1643" spans="1:3" x14ac:dyDescent="0.35">
      <c r="A1643" s="56" t="s">
        <v>26</v>
      </c>
      <c r="B1643" s="6">
        <v>301813.96730060369</v>
      </c>
      <c r="C1643" s="6">
        <v>353910</v>
      </c>
    </row>
    <row r="1644" spans="1:3" x14ac:dyDescent="0.35">
      <c r="A1644" s="56" t="s">
        <v>27</v>
      </c>
      <c r="B1644" s="6">
        <v>657769.73999755096</v>
      </c>
      <c r="C1644" s="6">
        <v>778730</v>
      </c>
    </row>
    <row r="1645" spans="1:3" x14ac:dyDescent="0.35">
      <c r="A1645" s="56" t="s">
        <v>29</v>
      </c>
      <c r="B1645" s="6">
        <v>620311.74839155131</v>
      </c>
      <c r="C1645" s="6">
        <v>756973</v>
      </c>
    </row>
    <row r="1646" spans="1:3" x14ac:dyDescent="0.35">
      <c r="A1646" s="56" t="s">
        <v>30</v>
      </c>
      <c r="B1646" s="6">
        <v>231569</v>
      </c>
      <c r="C1646" s="6">
        <v>244651</v>
      </c>
    </row>
    <row r="1647" spans="1:3" x14ac:dyDescent="0.35">
      <c r="A1647" s="56" t="s">
        <v>31</v>
      </c>
      <c r="B1647" s="6">
        <v>663630.05452179606</v>
      </c>
      <c r="C1647" s="6">
        <v>446860</v>
      </c>
    </row>
    <row r="1648" spans="1:3" x14ac:dyDescent="0.35">
      <c r="A1648" s="56" t="s">
        <v>32</v>
      </c>
      <c r="B1648" s="6">
        <v>621809.75197414542</v>
      </c>
      <c r="C1648" s="6">
        <v>743383</v>
      </c>
    </row>
    <row r="1649" spans="1:3" x14ac:dyDescent="0.35">
      <c r="A1649" s="56" t="s">
        <v>33</v>
      </c>
      <c r="B1649" s="6">
        <v>652760.67705010797</v>
      </c>
      <c r="C1649" s="6">
        <v>767391</v>
      </c>
    </row>
    <row r="1650" spans="1:3" x14ac:dyDescent="0.35">
      <c r="A1650" s="56" t="s">
        <v>34</v>
      </c>
      <c r="B1650" s="6">
        <v>656138.84595100093</v>
      </c>
      <c r="C1650" s="6">
        <v>661636</v>
      </c>
    </row>
    <row r="1651" spans="1:3" x14ac:dyDescent="0.35">
      <c r="A1651" s="56" t="s">
        <v>42</v>
      </c>
      <c r="B1651" s="6">
        <v>2583087.8603799972</v>
      </c>
      <c r="C1651" s="6">
        <v>2214480</v>
      </c>
    </row>
    <row r="1652" spans="1:3" x14ac:dyDescent="0.35">
      <c r="A1652" s="56" t="s">
        <v>45</v>
      </c>
      <c r="B1652" s="6">
        <v>846577.57078946475</v>
      </c>
      <c r="C1652" s="6">
        <v>945516</v>
      </c>
    </row>
    <row r="1653" spans="1:3" x14ac:dyDescent="0.35">
      <c r="A1653" s="56" t="s">
        <v>47</v>
      </c>
      <c r="B1653" s="6">
        <v>1126992.6997773945</v>
      </c>
      <c r="C1653" s="6">
        <v>1087728</v>
      </c>
    </row>
    <row r="1654" spans="1:3" x14ac:dyDescent="0.35">
      <c r="A1654" s="56" t="s">
        <v>48</v>
      </c>
      <c r="B1654" s="6">
        <v>1040916.5530716239</v>
      </c>
      <c r="C1654" s="6">
        <v>1108921</v>
      </c>
    </row>
    <row r="1655" spans="1:3" x14ac:dyDescent="0.35">
      <c r="A1655" s="56" t="s">
        <v>55</v>
      </c>
      <c r="B1655" s="6">
        <v>1314647.0128934234</v>
      </c>
      <c r="C1655" s="6">
        <v>1210680</v>
      </c>
    </row>
    <row r="1656" spans="1:3" x14ac:dyDescent="0.35">
      <c r="A1656" s="56" t="s">
        <v>56</v>
      </c>
      <c r="B1656" s="6">
        <v>1050872.9003894301</v>
      </c>
      <c r="C1656" s="6">
        <v>921120</v>
      </c>
    </row>
    <row r="1657" spans="1:3" x14ac:dyDescent="0.35">
      <c r="A1657" s="56" t="s">
        <v>57</v>
      </c>
      <c r="B1657" s="6">
        <v>1079008.9738086152</v>
      </c>
      <c r="C1657" s="6">
        <v>1182240</v>
      </c>
    </row>
    <row r="1658" spans="1:3" x14ac:dyDescent="0.35">
      <c r="A1658" s="54" t="s">
        <v>77</v>
      </c>
      <c r="B1658" s="6">
        <v>15458403.405472646</v>
      </c>
      <c r="C1658" s="6">
        <v>15807831</v>
      </c>
    </row>
    <row r="1659" spans="1:3" x14ac:dyDescent="0.35">
      <c r="A1659" s="55">
        <v>45778</v>
      </c>
      <c r="B1659" s="6">
        <v>15458403.405472646</v>
      </c>
      <c r="C1659" s="6">
        <v>15807831</v>
      </c>
    </row>
    <row r="1660" spans="1:3" x14ac:dyDescent="0.35">
      <c r="A1660" s="56" t="s">
        <v>6</v>
      </c>
      <c r="B1660" s="6">
        <v>141120</v>
      </c>
      <c r="C1660" s="6">
        <v>334800</v>
      </c>
    </row>
    <row r="1661" spans="1:3" x14ac:dyDescent="0.35">
      <c r="A1661" s="56" t="s">
        <v>7</v>
      </c>
      <c r="B1661" s="6">
        <v>231712.24870085964</v>
      </c>
      <c r="C1661" s="6">
        <v>314280</v>
      </c>
    </row>
    <row r="1662" spans="1:3" x14ac:dyDescent="0.35">
      <c r="A1662" s="56" t="s">
        <v>8</v>
      </c>
      <c r="B1662" s="6">
        <v>415979.90342057316</v>
      </c>
      <c r="C1662" s="6">
        <v>413760</v>
      </c>
    </row>
    <row r="1663" spans="1:3" x14ac:dyDescent="0.35">
      <c r="A1663" s="56" t="s">
        <v>10</v>
      </c>
      <c r="B1663" s="6">
        <v>235874.27964559902</v>
      </c>
      <c r="C1663" s="6">
        <v>229676</v>
      </c>
    </row>
    <row r="1664" spans="1:3" x14ac:dyDescent="0.35">
      <c r="A1664" s="56" t="s">
        <v>11</v>
      </c>
      <c r="B1664" s="6">
        <v>233172.0209282937</v>
      </c>
      <c r="C1664" s="6">
        <v>277771</v>
      </c>
    </row>
    <row r="1665" spans="1:3" x14ac:dyDescent="0.35">
      <c r="A1665" s="56" t="s">
        <v>12</v>
      </c>
      <c r="B1665" s="6">
        <v>355427.51932240254</v>
      </c>
      <c r="C1665" s="6">
        <v>327335</v>
      </c>
    </row>
    <row r="1666" spans="1:3" x14ac:dyDescent="0.35">
      <c r="A1666" s="56" t="s">
        <v>13</v>
      </c>
      <c r="B1666" s="6">
        <v>188280.05896838609</v>
      </c>
      <c r="C1666" s="6">
        <v>306083</v>
      </c>
    </row>
    <row r="1667" spans="1:3" x14ac:dyDescent="0.35">
      <c r="A1667" s="56" t="s">
        <v>25</v>
      </c>
      <c r="B1667" s="6">
        <v>376123.62444459496</v>
      </c>
      <c r="C1667" s="6">
        <v>461680</v>
      </c>
    </row>
    <row r="1668" spans="1:3" x14ac:dyDescent="0.35">
      <c r="A1668" s="56" t="s">
        <v>26</v>
      </c>
      <c r="B1668" s="6">
        <v>313170.82673138269</v>
      </c>
      <c r="C1668" s="6">
        <v>350405</v>
      </c>
    </row>
    <row r="1669" spans="1:3" x14ac:dyDescent="0.35">
      <c r="A1669" s="56" t="s">
        <v>27</v>
      </c>
      <c r="B1669" s="6">
        <v>615475.00582598406</v>
      </c>
      <c r="C1669" s="6">
        <v>747195</v>
      </c>
    </row>
    <row r="1670" spans="1:3" x14ac:dyDescent="0.35">
      <c r="A1670" s="56" t="s">
        <v>29</v>
      </c>
      <c r="B1670" s="6">
        <v>584774.25160844892</v>
      </c>
      <c r="C1670" s="6">
        <v>771184</v>
      </c>
    </row>
    <row r="1671" spans="1:3" x14ac:dyDescent="0.35">
      <c r="A1671" s="56" t="s">
        <v>30</v>
      </c>
      <c r="B1671" s="6">
        <v>329375</v>
      </c>
      <c r="C1671" s="6">
        <v>302375</v>
      </c>
    </row>
    <row r="1672" spans="1:3" x14ac:dyDescent="0.35">
      <c r="A1672" s="56" t="s">
        <v>31</v>
      </c>
      <c r="B1672" s="6">
        <v>530715.75365646696</v>
      </c>
      <c r="C1672" s="6">
        <v>475413</v>
      </c>
    </row>
    <row r="1673" spans="1:3" x14ac:dyDescent="0.35">
      <c r="A1673" s="56" t="s">
        <v>32</v>
      </c>
      <c r="B1673" s="6">
        <v>742966.12871989293</v>
      </c>
      <c r="C1673" s="6">
        <v>711446</v>
      </c>
    </row>
    <row r="1674" spans="1:3" x14ac:dyDescent="0.35">
      <c r="A1674" s="56" t="s">
        <v>33</v>
      </c>
      <c r="B1674" s="6">
        <v>636595.14791312802</v>
      </c>
      <c r="C1674" s="6">
        <v>717630</v>
      </c>
    </row>
    <row r="1675" spans="1:3" x14ac:dyDescent="0.35">
      <c r="A1675" s="56" t="s">
        <v>34</v>
      </c>
      <c r="B1675" s="6">
        <v>527116.9244869285</v>
      </c>
      <c r="C1675" s="6">
        <v>704381</v>
      </c>
    </row>
    <row r="1676" spans="1:3" x14ac:dyDescent="0.35">
      <c r="A1676" s="56" t="s">
        <v>42</v>
      </c>
      <c r="B1676" s="6">
        <v>2469199.6211913866</v>
      </c>
      <c r="C1676" s="6">
        <v>2602800</v>
      </c>
    </row>
    <row r="1677" spans="1:3" x14ac:dyDescent="0.35">
      <c r="A1677" s="56" t="s">
        <v>45</v>
      </c>
      <c r="B1677" s="6">
        <v>915920.80429673719</v>
      </c>
      <c r="C1677" s="6">
        <v>939071</v>
      </c>
    </row>
    <row r="1678" spans="1:3" x14ac:dyDescent="0.35">
      <c r="A1678" s="56" t="s">
        <v>47</v>
      </c>
      <c r="B1678" s="6">
        <v>1147793.884340032</v>
      </c>
      <c r="C1678" s="6">
        <v>245280</v>
      </c>
    </row>
    <row r="1679" spans="1:3" x14ac:dyDescent="0.35">
      <c r="A1679" s="56" t="s">
        <v>48</v>
      </c>
      <c r="B1679" s="6">
        <v>1014989.6360578191</v>
      </c>
      <c r="C1679" s="6">
        <v>1033072</v>
      </c>
    </row>
    <row r="1680" spans="1:3" x14ac:dyDescent="0.35">
      <c r="A1680" s="56" t="s">
        <v>55</v>
      </c>
      <c r="B1680" s="6">
        <v>1272669.4892762692</v>
      </c>
      <c r="C1680" s="6">
        <v>1283040</v>
      </c>
    </row>
    <row r="1681" spans="1:3" x14ac:dyDescent="0.35">
      <c r="A1681" s="56" t="s">
        <v>56</v>
      </c>
      <c r="B1681" s="6">
        <v>1097048.3794531608</v>
      </c>
      <c r="C1681" s="6">
        <v>1055780</v>
      </c>
    </row>
    <row r="1682" spans="1:3" x14ac:dyDescent="0.35">
      <c r="A1682" s="56" t="s">
        <v>57</v>
      </c>
      <c r="B1682" s="6">
        <v>1082902.8964842982</v>
      </c>
      <c r="C1682" s="6">
        <v>1203374</v>
      </c>
    </row>
    <row r="1683" spans="1:3" x14ac:dyDescent="0.35">
      <c r="A1683" s="54" t="s">
        <v>78</v>
      </c>
      <c r="B1683" s="6">
        <v>14166829.369824847</v>
      </c>
      <c r="C1683" s="6">
        <v>16183843</v>
      </c>
    </row>
    <row r="1684" spans="1:3" x14ac:dyDescent="0.35">
      <c r="A1684" s="55">
        <v>45809</v>
      </c>
      <c r="B1684" s="6">
        <v>14166829.369824847</v>
      </c>
      <c r="C1684" s="6">
        <v>16183843</v>
      </c>
    </row>
    <row r="1685" spans="1:3" x14ac:dyDescent="0.35">
      <c r="A1685" s="56" t="s">
        <v>6</v>
      </c>
      <c r="B1685" s="6">
        <v>221033.40659340657</v>
      </c>
      <c r="C1685" s="6">
        <v>300240</v>
      </c>
    </row>
    <row r="1686" spans="1:3" x14ac:dyDescent="0.35">
      <c r="A1686" s="56" t="s">
        <v>7</v>
      </c>
      <c r="B1686" s="6">
        <v>232171.5336308991</v>
      </c>
      <c r="C1686" s="6">
        <v>297960</v>
      </c>
    </row>
    <row r="1687" spans="1:3" x14ac:dyDescent="0.35">
      <c r="A1687" s="56" t="s">
        <v>8</v>
      </c>
      <c r="B1687" s="6">
        <v>376037.34514790162</v>
      </c>
      <c r="C1687" s="6">
        <v>355680</v>
      </c>
    </row>
    <row r="1688" spans="1:3" x14ac:dyDescent="0.35">
      <c r="A1688" s="56" t="s">
        <v>10</v>
      </c>
      <c r="B1688" s="6">
        <v>259651.84946218791</v>
      </c>
      <c r="C1688" s="6">
        <v>304219</v>
      </c>
    </row>
    <row r="1689" spans="1:3" x14ac:dyDescent="0.35">
      <c r="A1689" s="56" t="s">
        <v>11</v>
      </c>
      <c r="B1689" s="6">
        <v>299880.32415733603</v>
      </c>
      <c r="C1689" s="6">
        <v>240090</v>
      </c>
    </row>
    <row r="1690" spans="1:3" x14ac:dyDescent="0.35">
      <c r="A1690" s="56" t="s">
        <v>12</v>
      </c>
      <c r="B1690" s="6">
        <v>353399.35714833788</v>
      </c>
      <c r="C1690" s="6">
        <v>286410</v>
      </c>
    </row>
    <row r="1691" spans="1:3" x14ac:dyDescent="0.35">
      <c r="A1691" s="56" t="s">
        <v>13</v>
      </c>
      <c r="B1691" s="6">
        <v>223923.08565823431</v>
      </c>
      <c r="C1691" s="6">
        <v>315763</v>
      </c>
    </row>
    <row r="1692" spans="1:3" x14ac:dyDescent="0.35">
      <c r="A1692" s="56" t="s">
        <v>25</v>
      </c>
      <c r="B1692" s="6">
        <v>266637.43403550261</v>
      </c>
      <c r="C1692" s="6">
        <v>619465</v>
      </c>
    </row>
    <row r="1693" spans="1:3" x14ac:dyDescent="0.35">
      <c r="A1693" s="56" t="s">
        <v>26</v>
      </c>
      <c r="B1693" s="6">
        <v>300724.88986009138</v>
      </c>
      <c r="C1693" s="6">
        <v>354955</v>
      </c>
    </row>
    <row r="1694" spans="1:3" x14ac:dyDescent="0.35">
      <c r="A1694" s="56" t="s">
        <v>27</v>
      </c>
      <c r="B1694" s="6">
        <v>609316</v>
      </c>
      <c r="C1694" s="6">
        <v>677722</v>
      </c>
    </row>
    <row r="1695" spans="1:3" x14ac:dyDescent="0.35">
      <c r="A1695" s="56" t="s">
        <v>29</v>
      </c>
      <c r="B1695" s="6">
        <v>545544.11033320124</v>
      </c>
      <c r="C1695" s="6">
        <v>828418</v>
      </c>
    </row>
    <row r="1696" spans="1:3" x14ac:dyDescent="0.35">
      <c r="A1696" s="56" t="s">
        <v>30</v>
      </c>
      <c r="B1696" s="6">
        <v>97498.000000000044</v>
      </c>
      <c r="C1696" s="6">
        <v>192611</v>
      </c>
    </row>
    <row r="1697" spans="1:3" x14ac:dyDescent="0.35">
      <c r="A1697" s="56" t="s">
        <v>31</v>
      </c>
      <c r="B1697" s="6">
        <v>527001.821858924</v>
      </c>
      <c r="C1697" s="6">
        <v>551865</v>
      </c>
    </row>
    <row r="1698" spans="1:3" x14ac:dyDescent="0.35">
      <c r="A1698" s="56" t="s">
        <v>32</v>
      </c>
      <c r="B1698" s="6">
        <v>695964.78011821234</v>
      </c>
      <c r="C1698" s="6">
        <v>748476</v>
      </c>
    </row>
    <row r="1699" spans="1:3" x14ac:dyDescent="0.35">
      <c r="A1699" s="56" t="s">
        <v>33</v>
      </c>
      <c r="B1699" s="6">
        <v>568066.68258680799</v>
      </c>
      <c r="C1699" s="6">
        <v>754175</v>
      </c>
    </row>
    <row r="1700" spans="1:3" x14ac:dyDescent="0.35">
      <c r="A1700" s="56" t="s">
        <v>34</v>
      </c>
      <c r="B1700" s="6">
        <v>452985.81678571348</v>
      </c>
      <c r="C1700" s="6">
        <v>617271</v>
      </c>
    </row>
    <row r="1701" spans="1:3" x14ac:dyDescent="0.35">
      <c r="A1701" s="56" t="s">
        <v>42</v>
      </c>
      <c r="B1701" s="6">
        <v>2562222.5551222824</v>
      </c>
      <c r="C1701" s="6">
        <v>2813280</v>
      </c>
    </row>
    <row r="1702" spans="1:3" x14ac:dyDescent="0.35">
      <c r="A1702" s="56" t="s">
        <v>45</v>
      </c>
      <c r="B1702" s="6">
        <v>879433.05616070144</v>
      </c>
      <c r="C1702" s="6">
        <v>1019410</v>
      </c>
    </row>
    <row r="1703" spans="1:3" x14ac:dyDescent="0.35">
      <c r="A1703" s="56" t="s">
        <v>47</v>
      </c>
      <c r="B1703" s="6">
        <v>1114081.3204094782</v>
      </c>
      <c r="C1703" s="6">
        <v>485040</v>
      </c>
    </row>
    <row r="1704" spans="1:3" x14ac:dyDescent="0.35">
      <c r="A1704" s="56" t="s">
        <v>48</v>
      </c>
      <c r="B1704" s="6">
        <v>621614.27499686996</v>
      </c>
      <c r="C1704" s="6">
        <v>1101113</v>
      </c>
    </row>
    <row r="1705" spans="1:3" x14ac:dyDescent="0.35">
      <c r="A1705" s="56" t="s">
        <v>55</v>
      </c>
      <c r="B1705" s="6">
        <v>867936.39529942651</v>
      </c>
      <c r="C1705" s="6">
        <v>1111320</v>
      </c>
    </row>
    <row r="1706" spans="1:3" x14ac:dyDescent="0.35">
      <c r="A1706" s="56" t="s">
        <v>56</v>
      </c>
      <c r="B1706" s="6">
        <v>1033828.3642766855</v>
      </c>
      <c r="C1706" s="6">
        <v>1081320</v>
      </c>
    </row>
    <row r="1707" spans="1:3" x14ac:dyDescent="0.35">
      <c r="A1707" s="56" t="s">
        <v>57</v>
      </c>
      <c r="B1707" s="6">
        <v>1057876.9661826475</v>
      </c>
      <c r="C1707" s="6">
        <v>1127040</v>
      </c>
    </row>
    <row r="1708" spans="1:3" x14ac:dyDescent="0.35">
      <c r="A1708" s="53" t="s">
        <v>79</v>
      </c>
      <c r="B1708" s="6">
        <v>31124725.733822919</v>
      </c>
      <c r="C1708" s="6">
        <v>48569130</v>
      </c>
    </row>
    <row r="1709" spans="1:3" x14ac:dyDescent="0.35">
      <c r="A1709" s="54" t="s">
        <v>80</v>
      </c>
      <c r="B1709" s="6">
        <v>12476791.189458845</v>
      </c>
      <c r="C1709" s="6">
        <v>16912964</v>
      </c>
    </row>
    <row r="1710" spans="1:3" x14ac:dyDescent="0.35">
      <c r="A1710" s="55">
        <v>45839</v>
      </c>
      <c r="B1710" s="6">
        <v>12476791.189458845</v>
      </c>
      <c r="C1710" s="6">
        <v>16912964</v>
      </c>
    </row>
    <row r="1711" spans="1:3" x14ac:dyDescent="0.35">
      <c r="A1711" s="56" t="s">
        <v>6</v>
      </c>
      <c r="B1711" s="6">
        <v>222977.51373193771</v>
      </c>
      <c r="C1711" s="6">
        <v>325200</v>
      </c>
    </row>
    <row r="1712" spans="1:3" x14ac:dyDescent="0.35">
      <c r="A1712" s="56" t="s">
        <v>7</v>
      </c>
      <c r="B1712" s="6">
        <v>201776.26853686973</v>
      </c>
      <c r="C1712" s="6">
        <v>314725</v>
      </c>
    </row>
    <row r="1713" spans="1:3" x14ac:dyDescent="0.35">
      <c r="A1713" s="56" t="s">
        <v>8</v>
      </c>
      <c r="B1713" s="6">
        <v>333196.00464690488</v>
      </c>
      <c r="C1713" s="6">
        <v>410880</v>
      </c>
    </row>
    <row r="1714" spans="1:3" x14ac:dyDescent="0.35">
      <c r="A1714" s="56" t="s">
        <v>10</v>
      </c>
      <c r="B1714" s="6">
        <v>279112.57005010359</v>
      </c>
      <c r="C1714" s="6">
        <v>294035</v>
      </c>
    </row>
    <row r="1715" spans="1:3" x14ac:dyDescent="0.35">
      <c r="A1715" s="56" t="s">
        <v>11</v>
      </c>
      <c r="B1715" s="6">
        <v>273372.34620328597</v>
      </c>
      <c r="C1715" s="6">
        <v>271328</v>
      </c>
    </row>
    <row r="1716" spans="1:3" x14ac:dyDescent="0.35">
      <c r="A1716" s="56" t="s">
        <v>12</v>
      </c>
      <c r="B1716" s="6">
        <v>307400.66243120283</v>
      </c>
      <c r="C1716" s="6">
        <v>309258</v>
      </c>
    </row>
    <row r="1717" spans="1:3" x14ac:dyDescent="0.35">
      <c r="A1717" s="56" t="s">
        <v>13</v>
      </c>
      <c r="B1717" s="6">
        <v>135096.8553733796</v>
      </c>
      <c r="C1717" s="6">
        <v>336262</v>
      </c>
    </row>
    <row r="1718" spans="1:3" x14ac:dyDescent="0.35">
      <c r="A1718" s="56" t="s">
        <v>25</v>
      </c>
      <c r="B1718" s="6">
        <v>228042.41185947799</v>
      </c>
      <c r="C1718" s="6">
        <v>386347</v>
      </c>
    </row>
    <row r="1719" spans="1:3" x14ac:dyDescent="0.35">
      <c r="A1719" s="56" t="s">
        <v>26</v>
      </c>
      <c r="B1719" s="6">
        <v>250849.8584783682</v>
      </c>
      <c r="C1719" s="6">
        <v>425875</v>
      </c>
    </row>
    <row r="1720" spans="1:3" x14ac:dyDescent="0.35">
      <c r="A1720" s="56" t="s">
        <v>27</v>
      </c>
      <c r="B1720" s="6">
        <v>517532.30327765201</v>
      </c>
      <c r="C1720" s="6">
        <v>728174</v>
      </c>
    </row>
    <row r="1721" spans="1:3" x14ac:dyDescent="0.35">
      <c r="A1721" s="56" t="s">
        <v>29</v>
      </c>
      <c r="B1721" s="6">
        <v>698459.1637826988</v>
      </c>
      <c r="C1721" s="6">
        <v>737330</v>
      </c>
    </row>
    <row r="1722" spans="1:3" x14ac:dyDescent="0.35">
      <c r="A1722" s="56" t="s">
        <v>30</v>
      </c>
      <c r="B1722" s="6">
        <v>217176</v>
      </c>
      <c r="C1722" s="6">
        <v>255211</v>
      </c>
    </row>
    <row r="1723" spans="1:3" x14ac:dyDescent="0.35">
      <c r="A1723" s="56" t="s">
        <v>31</v>
      </c>
      <c r="B1723" s="6">
        <v>457573.178141076</v>
      </c>
      <c r="C1723" s="6">
        <v>460969</v>
      </c>
    </row>
    <row r="1724" spans="1:3" x14ac:dyDescent="0.35">
      <c r="A1724" s="56" t="s">
        <v>32</v>
      </c>
      <c r="B1724" s="6">
        <v>657562.11538671318</v>
      </c>
      <c r="C1724" s="6">
        <v>659132</v>
      </c>
    </row>
    <row r="1725" spans="1:3" x14ac:dyDescent="0.35">
      <c r="A1725" s="56" t="s">
        <v>33</v>
      </c>
      <c r="B1725" s="6">
        <v>667907.8574834941</v>
      </c>
      <c r="C1725" s="6">
        <v>828204</v>
      </c>
    </row>
    <row r="1726" spans="1:3" x14ac:dyDescent="0.35">
      <c r="A1726" s="56" t="s">
        <v>34</v>
      </c>
      <c r="B1726" s="6">
        <v>544576.41857444798</v>
      </c>
      <c r="C1726" s="6">
        <v>759140</v>
      </c>
    </row>
    <row r="1727" spans="1:3" x14ac:dyDescent="0.35">
      <c r="A1727" s="56" t="s">
        <v>42</v>
      </c>
      <c r="B1727" s="6">
        <v>2073839.552911496</v>
      </c>
      <c r="C1727" s="6">
        <v>2687040</v>
      </c>
    </row>
    <row r="1728" spans="1:3" x14ac:dyDescent="0.35">
      <c r="A1728" s="56" t="s">
        <v>45</v>
      </c>
      <c r="B1728" s="6">
        <v>753528.01022399589</v>
      </c>
      <c r="C1728" s="6">
        <v>1031100</v>
      </c>
    </row>
    <row r="1729" spans="1:3" x14ac:dyDescent="0.35">
      <c r="A1729" s="56" t="s">
        <v>47</v>
      </c>
      <c r="B1729" s="6">
        <v>373537.6242667691</v>
      </c>
      <c r="C1729" s="6">
        <v>863760</v>
      </c>
    </row>
    <row r="1730" spans="1:3" x14ac:dyDescent="0.35">
      <c r="A1730" s="56" t="s">
        <v>48</v>
      </c>
      <c r="B1730" s="6">
        <v>856051.14064737898</v>
      </c>
      <c r="C1730" s="6">
        <v>1006569</v>
      </c>
    </row>
    <row r="1731" spans="1:3" x14ac:dyDescent="0.35">
      <c r="A1731" s="56" t="s">
        <v>55</v>
      </c>
      <c r="B1731" s="6">
        <v>860751.68903138197</v>
      </c>
      <c r="C1731" s="6">
        <v>1412280</v>
      </c>
    </row>
    <row r="1732" spans="1:3" x14ac:dyDescent="0.35">
      <c r="A1732" s="56" t="s">
        <v>56</v>
      </c>
      <c r="B1732" s="6">
        <v>651620.99469578965</v>
      </c>
      <c r="C1732" s="6">
        <v>1172640</v>
      </c>
    </row>
    <row r="1733" spans="1:3" x14ac:dyDescent="0.35">
      <c r="A1733" s="56" t="s">
        <v>57</v>
      </c>
      <c r="B1733" s="6">
        <v>914850.64972442039</v>
      </c>
      <c r="C1733" s="6">
        <v>1237505</v>
      </c>
    </row>
    <row r="1734" spans="1:3" x14ac:dyDescent="0.35">
      <c r="A1734" s="54" t="s">
        <v>81</v>
      </c>
      <c r="B1734" s="6">
        <v>8406587.6565840039</v>
      </c>
      <c r="C1734" s="6">
        <v>17421386</v>
      </c>
    </row>
    <row r="1735" spans="1:3" x14ac:dyDescent="0.35">
      <c r="A1735" s="55">
        <v>45870</v>
      </c>
      <c r="B1735" s="6">
        <v>8406587.6565840039</v>
      </c>
      <c r="C1735" s="6">
        <v>17421386</v>
      </c>
    </row>
    <row r="1736" spans="1:3" x14ac:dyDescent="0.35">
      <c r="A1736" s="56" t="s">
        <v>6</v>
      </c>
      <c r="B1736" s="6">
        <v>109267.30748516278</v>
      </c>
      <c r="C1736" s="6">
        <v>345920</v>
      </c>
    </row>
    <row r="1737" spans="1:3" x14ac:dyDescent="0.35">
      <c r="A1737" s="56" t="s">
        <v>7</v>
      </c>
      <c r="B1737" s="6">
        <v>128961.82778216267</v>
      </c>
      <c r="C1737" s="6">
        <v>347915</v>
      </c>
    </row>
    <row r="1738" spans="1:3" x14ac:dyDescent="0.35">
      <c r="A1738" s="56" t="s">
        <v>8</v>
      </c>
      <c r="B1738" s="6">
        <v>146741.3509416671</v>
      </c>
      <c r="C1738" s="6">
        <v>365160</v>
      </c>
    </row>
    <row r="1739" spans="1:3" x14ac:dyDescent="0.35">
      <c r="A1739" s="56" t="s">
        <v>10</v>
      </c>
      <c r="B1739" s="6">
        <v>201237.42994989644</v>
      </c>
      <c r="C1739" s="6">
        <v>334179</v>
      </c>
    </row>
    <row r="1740" spans="1:3" x14ac:dyDescent="0.35">
      <c r="A1740" s="56" t="s">
        <v>11</v>
      </c>
      <c r="B1740" s="6">
        <v>145161.7424486666</v>
      </c>
      <c r="C1740" s="6">
        <v>290680</v>
      </c>
    </row>
    <row r="1741" spans="1:3" x14ac:dyDescent="0.35">
      <c r="A1741" s="56" t="s">
        <v>12</v>
      </c>
      <c r="B1741" s="6">
        <v>202322.60467613096</v>
      </c>
      <c r="C1741" s="6">
        <v>309089</v>
      </c>
    </row>
    <row r="1742" spans="1:3" x14ac:dyDescent="0.35">
      <c r="A1742" s="56" t="s">
        <v>13</v>
      </c>
      <c r="B1742" s="6">
        <v>66450</v>
      </c>
      <c r="C1742" s="6">
        <v>317294</v>
      </c>
    </row>
    <row r="1743" spans="1:3" x14ac:dyDescent="0.35">
      <c r="A1743" s="56" t="s">
        <v>25</v>
      </c>
      <c r="B1743" s="6">
        <v>27207.588140522301</v>
      </c>
      <c r="C1743" s="6">
        <v>316650</v>
      </c>
    </row>
    <row r="1744" spans="1:3" x14ac:dyDescent="0.35">
      <c r="A1744" s="56" t="s">
        <v>26</v>
      </c>
      <c r="B1744" s="6">
        <v>163184.0629778282</v>
      </c>
      <c r="C1744" s="6">
        <v>418143</v>
      </c>
    </row>
    <row r="1745" spans="1:3" x14ac:dyDescent="0.35">
      <c r="A1745" s="56" t="s">
        <v>27</v>
      </c>
      <c r="B1745" s="6">
        <v>319879.68113706639</v>
      </c>
      <c r="C1745" s="6">
        <v>776120</v>
      </c>
    </row>
    <row r="1746" spans="1:3" x14ac:dyDescent="0.35">
      <c r="A1746" s="56" t="s">
        <v>29</v>
      </c>
      <c r="B1746" s="6">
        <v>324071.85889619321</v>
      </c>
      <c r="C1746" s="6">
        <v>917218</v>
      </c>
    </row>
    <row r="1747" spans="1:3" x14ac:dyDescent="0.35">
      <c r="A1747" s="56" t="s">
        <v>30</v>
      </c>
      <c r="B1747" s="6">
        <v>201360</v>
      </c>
      <c r="C1747" s="6">
        <v>232370</v>
      </c>
    </row>
    <row r="1748" spans="1:3" x14ac:dyDescent="0.35">
      <c r="A1748" s="56" t="s">
        <v>31</v>
      </c>
      <c r="B1748" s="6">
        <v>315053.29154935729</v>
      </c>
      <c r="C1748" s="6">
        <v>521637</v>
      </c>
    </row>
    <row r="1749" spans="1:3" x14ac:dyDescent="0.35">
      <c r="A1749" s="56" t="s">
        <v>32</v>
      </c>
      <c r="B1749" s="6">
        <v>401844.4054708365</v>
      </c>
      <c r="C1749" s="6">
        <v>697168</v>
      </c>
    </row>
    <row r="1750" spans="1:3" x14ac:dyDescent="0.35">
      <c r="A1750" s="56" t="s">
        <v>33</v>
      </c>
      <c r="B1750" s="6">
        <v>413897.73540632229</v>
      </c>
      <c r="C1750" s="6">
        <v>750006</v>
      </c>
    </row>
    <row r="1751" spans="1:3" x14ac:dyDescent="0.35">
      <c r="A1751" s="56" t="s">
        <v>34</v>
      </c>
      <c r="B1751" s="6">
        <v>387422.227541</v>
      </c>
      <c r="C1751" s="6">
        <v>677444</v>
      </c>
    </row>
    <row r="1752" spans="1:3" x14ac:dyDescent="0.35">
      <c r="A1752" s="56" t="s">
        <v>42</v>
      </c>
      <c r="B1752" s="6">
        <v>1411556.1732942958</v>
      </c>
      <c r="C1752" s="6">
        <v>2984640</v>
      </c>
    </row>
    <row r="1753" spans="1:3" x14ac:dyDescent="0.35">
      <c r="A1753" s="56" t="s">
        <v>45</v>
      </c>
      <c r="B1753" s="6">
        <v>488080.67155484512</v>
      </c>
      <c r="C1753" s="6">
        <v>947840</v>
      </c>
    </row>
    <row r="1754" spans="1:3" x14ac:dyDescent="0.35">
      <c r="A1754" s="56" t="s">
        <v>47</v>
      </c>
      <c r="B1754" s="6">
        <v>579930.88198969408</v>
      </c>
      <c r="C1754" s="6">
        <v>1066080</v>
      </c>
    </row>
    <row r="1755" spans="1:3" x14ac:dyDescent="0.35">
      <c r="A1755" s="56" t="s">
        <v>48</v>
      </c>
      <c r="B1755" s="6">
        <v>586431.77120727685</v>
      </c>
      <c r="C1755" s="6">
        <v>1035656</v>
      </c>
    </row>
    <row r="1756" spans="1:3" x14ac:dyDescent="0.35">
      <c r="A1756" s="56" t="s">
        <v>55</v>
      </c>
      <c r="B1756" s="6">
        <v>634682.12569834362</v>
      </c>
      <c r="C1756" s="6">
        <v>1449000</v>
      </c>
    </row>
    <row r="1757" spans="1:3" x14ac:dyDescent="0.35">
      <c r="A1757" s="56" t="s">
        <v>56</v>
      </c>
      <c r="B1757" s="6">
        <v>544341.62702668423</v>
      </c>
      <c r="C1757" s="6">
        <v>1116840</v>
      </c>
    </row>
    <row r="1758" spans="1:3" x14ac:dyDescent="0.35">
      <c r="A1758" s="56" t="s">
        <v>57</v>
      </c>
      <c r="B1758" s="6">
        <v>607501.29141005175</v>
      </c>
      <c r="C1758" s="6">
        <v>1204337</v>
      </c>
    </row>
    <row r="1759" spans="1:3" x14ac:dyDescent="0.35">
      <c r="A1759" s="54" t="s">
        <v>82</v>
      </c>
      <c r="B1759" s="6">
        <v>10241346.887780063</v>
      </c>
      <c r="C1759" s="6">
        <v>14234780</v>
      </c>
    </row>
    <row r="1760" spans="1:3" x14ac:dyDescent="0.35">
      <c r="A1760" s="55">
        <v>45901</v>
      </c>
      <c r="B1760" s="6">
        <v>10241346.887780063</v>
      </c>
      <c r="C1760" s="6">
        <v>14234780</v>
      </c>
    </row>
    <row r="1761" spans="1:3" x14ac:dyDescent="0.35">
      <c r="A1761" s="56" t="s">
        <v>6</v>
      </c>
      <c r="B1761" s="6">
        <v>145601.77218949294</v>
      </c>
      <c r="C1761" s="6">
        <v>354600</v>
      </c>
    </row>
    <row r="1762" spans="1:3" x14ac:dyDescent="0.35">
      <c r="A1762" s="56" t="s">
        <v>7</v>
      </c>
      <c r="B1762" s="6">
        <v>181072.49726414209</v>
      </c>
      <c r="C1762" s="6">
        <v>309000</v>
      </c>
    </row>
    <row r="1763" spans="1:3" x14ac:dyDescent="0.35">
      <c r="A1763" s="56" t="s">
        <v>8</v>
      </c>
      <c r="B1763" s="6">
        <v>303953.26545812888</v>
      </c>
      <c r="C1763" s="6">
        <v>385800</v>
      </c>
    </row>
    <row r="1764" spans="1:3" x14ac:dyDescent="0.35">
      <c r="A1764" s="56" t="s">
        <v>10</v>
      </c>
      <c r="B1764" s="6">
        <v>201178.6745167925</v>
      </c>
      <c r="C1764" s="6">
        <v>298594</v>
      </c>
    </row>
    <row r="1765" spans="1:3" x14ac:dyDescent="0.35">
      <c r="A1765" s="56" t="s">
        <v>11</v>
      </c>
      <c r="B1765" s="6">
        <v>243780.862062147</v>
      </c>
      <c r="C1765" s="6">
        <v>268973</v>
      </c>
    </row>
    <row r="1766" spans="1:3" x14ac:dyDescent="0.35">
      <c r="A1766" s="56" t="s">
        <v>12</v>
      </c>
      <c r="B1766" s="6">
        <v>299841.3045195241</v>
      </c>
      <c r="C1766" s="6">
        <v>307812</v>
      </c>
    </row>
    <row r="1767" spans="1:3" x14ac:dyDescent="0.35">
      <c r="A1767" s="56" t="s">
        <v>13</v>
      </c>
      <c r="B1767" s="6">
        <v>98150</v>
      </c>
      <c r="C1767" s="6">
        <v>260600</v>
      </c>
    </row>
    <row r="1768" spans="1:3" x14ac:dyDescent="0.35">
      <c r="A1768" s="56" t="s">
        <v>25</v>
      </c>
      <c r="B1768" s="6">
        <v>349788</v>
      </c>
      <c r="C1768" s="6">
        <v>402979</v>
      </c>
    </row>
    <row r="1769" spans="1:3" x14ac:dyDescent="0.35">
      <c r="A1769" s="56" t="s">
        <v>26</v>
      </c>
      <c r="B1769" s="6">
        <v>246470.27776899896</v>
      </c>
      <c r="C1769" s="6">
        <v>356160</v>
      </c>
    </row>
    <row r="1770" spans="1:3" x14ac:dyDescent="0.35">
      <c r="A1770" s="56" t="s">
        <v>27</v>
      </c>
      <c r="B1770" s="6">
        <v>448724.74134491303</v>
      </c>
      <c r="C1770" s="6">
        <v>779002</v>
      </c>
    </row>
    <row r="1771" spans="1:3" x14ac:dyDescent="0.35">
      <c r="A1771" s="56" t="s">
        <v>29</v>
      </c>
      <c r="B1771" s="6">
        <v>331623.86698790669</v>
      </c>
      <c r="C1771" s="6">
        <v>788940</v>
      </c>
    </row>
    <row r="1772" spans="1:3" x14ac:dyDescent="0.35">
      <c r="A1772" s="56" t="s">
        <v>30</v>
      </c>
      <c r="B1772" s="6">
        <v>160890.40380012631</v>
      </c>
      <c r="C1772" s="6">
        <v>270973</v>
      </c>
    </row>
    <row r="1773" spans="1:3" x14ac:dyDescent="0.35">
      <c r="A1773" s="56" t="s">
        <v>31</v>
      </c>
      <c r="B1773" s="6">
        <v>387952.89408049302</v>
      </c>
      <c r="C1773" s="6">
        <v>379560</v>
      </c>
    </row>
    <row r="1774" spans="1:3" x14ac:dyDescent="0.35">
      <c r="A1774" s="56" t="s">
        <v>32</v>
      </c>
      <c r="B1774" s="6">
        <v>624024.83528834162</v>
      </c>
      <c r="C1774" s="6">
        <v>600904</v>
      </c>
    </row>
    <row r="1775" spans="1:3" x14ac:dyDescent="0.35">
      <c r="A1775" s="56" t="s">
        <v>33</v>
      </c>
      <c r="B1775" s="6">
        <v>474058.45692736388</v>
      </c>
      <c r="C1775" s="6">
        <v>674148</v>
      </c>
    </row>
    <row r="1776" spans="1:3" x14ac:dyDescent="0.35">
      <c r="A1776" s="56" t="s">
        <v>34</v>
      </c>
      <c r="B1776" s="6">
        <v>393024.89351665101</v>
      </c>
      <c r="C1776" s="6">
        <v>684123</v>
      </c>
    </row>
    <row r="1777" spans="1:3" x14ac:dyDescent="0.35">
      <c r="A1777" s="56" t="s">
        <v>42</v>
      </c>
      <c r="B1777" s="6">
        <v>66963.686937113205</v>
      </c>
      <c r="C1777" s="6">
        <v>943200</v>
      </c>
    </row>
    <row r="1778" spans="1:3" x14ac:dyDescent="0.35">
      <c r="A1778" s="56" t="s">
        <v>45</v>
      </c>
      <c r="B1778" s="6">
        <v>705225.98576717102</v>
      </c>
      <c r="C1778" s="6">
        <v>731030</v>
      </c>
    </row>
    <row r="1779" spans="1:3" x14ac:dyDescent="0.35">
      <c r="A1779" s="56" t="s">
        <v>47</v>
      </c>
      <c r="B1779" s="6">
        <v>919828.71627287241</v>
      </c>
      <c r="C1779" s="6">
        <v>907200</v>
      </c>
    </row>
    <row r="1780" spans="1:3" x14ac:dyDescent="0.35">
      <c r="A1780" s="56" t="s">
        <v>48</v>
      </c>
      <c r="B1780" s="6">
        <v>803900.66587029118</v>
      </c>
      <c r="C1780" s="6">
        <v>1034414</v>
      </c>
    </row>
    <row r="1781" spans="1:3" x14ac:dyDescent="0.35">
      <c r="A1781" s="56" t="s">
        <v>55</v>
      </c>
      <c r="B1781" s="6">
        <v>1078932.7351141577</v>
      </c>
      <c r="C1781" s="6">
        <v>1391880</v>
      </c>
    </row>
    <row r="1782" spans="1:3" x14ac:dyDescent="0.35">
      <c r="A1782" s="56" t="s">
        <v>56</v>
      </c>
      <c r="B1782" s="6">
        <v>875100.47627820703</v>
      </c>
      <c r="C1782" s="6">
        <v>1052320</v>
      </c>
    </row>
    <row r="1783" spans="1:3" x14ac:dyDescent="0.35">
      <c r="A1783" s="56" t="s">
        <v>57</v>
      </c>
      <c r="B1783" s="6">
        <v>901257.87581522833</v>
      </c>
      <c r="C1783" s="6">
        <v>1052568</v>
      </c>
    </row>
    <row r="1784" spans="1:3" x14ac:dyDescent="0.35">
      <c r="A1784" s="53" t="s">
        <v>83</v>
      </c>
      <c r="B1784" s="6">
        <v>36285134.263434172</v>
      </c>
      <c r="C1784" s="6">
        <v>39271480</v>
      </c>
    </row>
    <row r="1785" spans="1:3" x14ac:dyDescent="0.35">
      <c r="A1785" s="54" t="s">
        <v>84</v>
      </c>
      <c r="B1785" s="6">
        <v>11244078.761675699</v>
      </c>
      <c r="C1785" s="6">
        <v>14846720</v>
      </c>
    </row>
    <row r="1786" spans="1:3" x14ac:dyDescent="0.35">
      <c r="A1786" s="55">
        <v>45931</v>
      </c>
      <c r="B1786" s="6">
        <v>11244078.761675699</v>
      </c>
      <c r="C1786" s="6">
        <v>14846720</v>
      </c>
    </row>
    <row r="1787" spans="1:3" x14ac:dyDescent="0.35">
      <c r="A1787" s="56" t="s">
        <v>6</v>
      </c>
      <c r="B1787" s="6">
        <v>180240</v>
      </c>
      <c r="C1787" s="6">
        <v>392640</v>
      </c>
    </row>
    <row r="1788" spans="1:3" x14ac:dyDescent="0.35">
      <c r="A1788" s="56" t="s">
        <v>7</v>
      </c>
      <c r="B1788" s="6">
        <v>204385.66801705025</v>
      </c>
      <c r="C1788" s="6">
        <v>328080</v>
      </c>
    </row>
    <row r="1789" spans="1:3" x14ac:dyDescent="0.35">
      <c r="A1789" s="56" t="s">
        <v>8</v>
      </c>
      <c r="B1789" s="6">
        <v>271806.73454187112</v>
      </c>
      <c r="C1789" s="6">
        <v>423120</v>
      </c>
    </row>
    <row r="1790" spans="1:3" x14ac:dyDescent="0.35">
      <c r="A1790" s="56" t="s">
        <v>10</v>
      </c>
      <c r="B1790" s="6">
        <v>142510.86801471951</v>
      </c>
      <c r="C1790" s="6">
        <v>336109</v>
      </c>
    </row>
    <row r="1791" spans="1:3" x14ac:dyDescent="0.35">
      <c r="A1791" s="56" t="s">
        <v>11</v>
      </c>
      <c r="B1791" s="6">
        <v>289583.60273073002</v>
      </c>
      <c r="C1791" s="6">
        <v>284404</v>
      </c>
    </row>
    <row r="1792" spans="1:3" x14ac:dyDescent="0.35">
      <c r="A1792" s="56" t="s">
        <v>12</v>
      </c>
      <c r="B1792" s="6">
        <v>318862.11768053565</v>
      </c>
      <c r="C1792" s="6">
        <v>325984</v>
      </c>
    </row>
    <row r="1793" spans="1:3" x14ac:dyDescent="0.35">
      <c r="A1793" s="56" t="s">
        <v>13</v>
      </c>
      <c r="B1793" s="6">
        <v>203200</v>
      </c>
      <c r="C1793" s="6">
        <v>341676</v>
      </c>
    </row>
    <row r="1794" spans="1:3" x14ac:dyDescent="0.35">
      <c r="A1794" s="56" t="s">
        <v>25</v>
      </c>
      <c r="B1794" s="6">
        <v>248282</v>
      </c>
      <c r="C1794" s="6">
        <v>452373</v>
      </c>
    </row>
    <row r="1795" spans="1:3" x14ac:dyDescent="0.35">
      <c r="A1795" s="56" t="s">
        <v>26</v>
      </c>
      <c r="B1795" s="6">
        <v>264468.09520515241</v>
      </c>
      <c r="C1795" s="6">
        <v>426504</v>
      </c>
    </row>
    <row r="1796" spans="1:3" x14ac:dyDescent="0.35">
      <c r="A1796" s="56" t="s">
        <v>27</v>
      </c>
      <c r="B1796" s="6">
        <v>782251.54935355997</v>
      </c>
      <c r="C1796" s="6">
        <v>815867</v>
      </c>
    </row>
    <row r="1797" spans="1:3" x14ac:dyDescent="0.35">
      <c r="A1797" s="56" t="s">
        <v>29</v>
      </c>
      <c r="B1797" s="6">
        <v>683356.43667027261</v>
      </c>
      <c r="C1797" s="6">
        <v>835244</v>
      </c>
    </row>
    <row r="1798" spans="1:3" x14ac:dyDescent="0.35">
      <c r="A1798" s="56" t="s">
        <v>30</v>
      </c>
      <c r="B1798" s="6">
        <v>169655.6363400784</v>
      </c>
      <c r="C1798" s="6">
        <v>262062</v>
      </c>
    </row>
    <row r="1799" spans="1:3" x14ac:dyDescent="0.35">
      <c r="A1799" s="56" t="s">
        <v>31</v>
      </c>
      <c r="B1799" s="6">
        <v>314220.8143701498</v>
      </c>
      <c r="C1799" s="6">
        <v>577704</v>
      </c>
    </row>
    <row r="1800" spans="1:3" x14ac:dyDescent="0.35">
      <c r="A1800" s="56" t="s">
        <v>32</v>
      </c>
      <c r="B1800" s="6">
        <v>575307.39931104949</v>
      </c>
      <c r="C1800" s="6">
        <v>745456</v>
      </c>
    </row>
    <row r="1801" spans="1:3" x14ac:dyDescent="0.35">
      <c r="A1801" s="56" t="s">
        <v>33</v>
      </c>
      <c r="B1801" s="6">
        <v>647136.25793939899</v>
      </c>
      <c r="C1801" s="6">
        <v>863568</v>
      </c>
    </row>
    <row r="1802" spans="1:3" x14ac:dyDescent="0.35">
      <c r="A1802" s="56" t="s">
        <v>34</v>
      </c>
      <c r="B1802" s="6">
        <v>565987.53152742598</v>
      </c>
      <c r="C1802" s="6">
        <v>748726</v>
      </c>
    </row>
    <row r="1803" spans="1:3" x14ac:dyDescent="0.35">
      <c r="A1803" s="56" t="s">
        <v>42</v>
      </c>
      <c r="B1803" s="6">
        <v>66963.686937113205</v>
      </c>
      <c r="C1803" s="6">
        <v>0</v>
      </c>
    </row>
    <row r="1804" spans="1:3" x14ac:dyDescent="0.35">
      <c r="A1804" s="56" t="s">
        <v>45</v>
      </c>
      <c r="B1804" s="6">
        <v>792306.18671223312</v>
      </c>
      <c r="C1804" s="6">
        <v>876610</v>
      </c>
    </row>
    <row r="1805" spans="1:3" x14ac:dyDescent="0.35">
      <c r="A1805" s="56" t="s">
        <v>47</v>
      </c>
      <c r="B1805" s="6">
        <v>997647.38774726447</v>
      </c>
      <c r="C1805" s="6">
        <v>990000</v>
      </c>
    </row>
    <row r="1806" spans="1:3" x14ac:dyDescent="0.35">
      <c r="A1806" s="56" t="s">
        <v>48</v>
      </c>
      <c r="B1806" s="6">
        <v>470816.71134422941</v>
      </c>
      <c r="C1806" s="6">
        <v>1189176</v>
      </c>
    </row>
    <row r="1807" spans="1:3" x14ac:dyDescent="0.35">
      <c r="A1807" s="56" t="s">
        <v>55</v>
      </c>
      <c r="B1807" s="6">
        <v>1147844.7507153864</v>
      </c>
      <c r="C1807" s="6">
        <v>1397160</v>
      </c>
    </row>
    <row r="1808" spans="1:3" x14ac:dyDescent="0.35">
      <c r="A1808" s="56" t="s">
        <v>56</v>
      </c>
      <c r="B1808" s="6">
        <v>922771.6658415061</v>
      </c>
      <c r="C1808" s="6">
        <v>1000080</v>
      </c>
    </row>
    <row r="1809" spans="1:3" x14ac:dyDescent="0.35">
      <c r="A1809" s="56" t="s">
        <v>57</v>
      </c>
      <c r="B1809" s="6">
        <v>984473.66067597107</v>
      </c>
      <c r="C1809" s="6">
        <v>1234177</v>
      </c>
    </row>
    <row r="1810" spans="1:3" x14ac:dyDescent="0.35">
      <c r="A1810" s="54" t="s">
        <v>85</v>
      </c>
      <c r="B1810" s="6">
        <v>10978424.138927758</v>
      </c>
      <c r="C1810" s="6">
        <v>11847006</v>
      </c>
    </row>
    <row r="1811" spans="1:3" x14ac:dyDescent="0.35">
      <c r="A1811" s="55">
        <v>45962</v>
      </c>
      <c r="B1811" s="6">
        <v>10978424.138927758</v>
      </c>
      <c r="C1811" s="6">
        <v>11847006</v>
      </c>
    </row>
    <row r="1812" spans="1:3" x14ac:dyDescent="0.35">
      <c r="A1812" s="56" t="s">
        <v>6</v>
      </c>
      <c r="B1812" s="6">
        <v>167250.82157223689</v>
      </c>
      <c r="C1812" s="6">
        <v>310080</v>
      </c>
    </row>
    <row r="1813" spans="1:3" x14ac:dyDescent="0.35">
      <c r="A1813" s="56" t="s">
        <v>7</v>
      </c>
      <c r="B1813" s="6">
        <v>203024.40811319585</v>
      </c>
      <c r="C1813" s="6">
        <v>252600</v>
      </c>
    </row>
    <row r="1814" spans="1:3" x14ac:dyDescent="0.35">
      <c r="A1814" s="56" t="s">
        <v>8</v>
      </c>
      <c r="B1814" s="6">
        <v>351961.98029783304</v>
      </c>
      <c r="C1814" s="6">
        <v>333480</v>
      </c>
    </row>
    <row r="1815" spans="1:3" x14ac:dyDescent="0.35">
      <c r="A1815" s="56" t="s">
        <v>10</v>
      </c>
      <c r="B1815" s="6">
        <v>233349.64005986598</v>
      </c>
      <c r="C1815" s="6">
        <v>268813</v>
      </c>
    </row>
    <row r="1816" spans="1:3" x14ac:dyDescent="0.35">
      <c r="A1816" s="56" t="s">
        <v>11</v>
      </c>
      <c r="B1816" s="6">
        <v>289412.14077739289</v>
      </c>
      <c r="C1816" s="6">
        <v>296331</v>
      </c>
    </row>
    <row r="1817" spans="1:3" x14ac:dyDescent="0.35">
      <c r="A1817" s="56" t="s">
        <v>12</v>
      </c>
      <c r="B1817" s="6">
        <v>321738.61130637466</v>
      </c>
      <c r="C1817" s="6">
        <v>289119</v>
      </c>
    </row>
    <row r="1818" spans="1:3" x14ac:dyDescent="0.35">
      <c r="A1818" s="56" t="s">
        <v>13</v>
      </c>
      <c r="B1818" s="6">
        <v>153900</v>
      </c>
      <c r="C1818" s="6">
        <v>285537</v>
      </c>
    </row>
    <row r="1819" spans="1:3" x14ac:dyDescent="0.35">
      <c r="A1819" s="56" t="s">
        <v>25</v>
      </c>
      <c r="B1819" s="6">
        <v>313295.61527862021</v>
      </c>
      <c r="C1819" s="6">
        <v>245854</v>
      </c>
    </row>
    <row r="1820" spans="1:3" x14ac:dyDescent="0.35">
      <c r="A1820" s="56" t="s">
        <v>26</v>
      </c>
      <c r="B1820" s="6">
        <v>274342.32133574423</v>
      </c>
      <c r="C1820" s="6">
        <v>268460</v>
      </c>
    </row>
    <row r="1821" spans="1:3" x14ac:dyDescent="0.35">
      <c r="A1821" s="56" t="s">
        <v>27</v>
      </c>
      <c r="B1821" s="6">
        <v>453105.69623176905</v>
      </c>
      <c r="C1821" s="6">
        <v>699239</v>
      </c>
    </row>
    <row r="1822" spans="1:3" x14ac:dyDescent="0.35">
      <c r="A1822" s="56" t="s">
        <v>29</v>
      </c>
      <c r="B1822" s="6">
        <v>401857.63357825769</v>
      </c>
      <c r="C1822" s="6">
        <v>740049</v>
      </c>
    </row>
    <row r="1823" spans="1:3" x14ac:dyDescent="0.35">
      <c r="A1823" s="56" t="s">
        <v>30</v>
      </c>
      <c r="B1823" s="6">
        <v>214857.95985979529</v>
      </c>
      <c r="C1823" s="6">
        <v>235722</v>
      </c>
    </row>
    <row r="1824" spans="1:3" x14ac:dyDescent="0.35">
      <c r="A1824" s="56" t="s">
        <v>31</v>
      </c>
      <c r="B1824" s="6">
        <v>585034.95986136189</v>
      </c>
      <c r="C1824" s="6">
        <v>469580</v>
      </c>
    </row>
    <row r="1825" spans="1:3" x14ac:dyDescent="0.35">
      <c r="A1825" s="56" t="s">
        <v>32</v>
      </c>
      <c r="B1825" s="6">
        <v>564405.76295230864</v>
      </c>
      <c r="C1825" s="6">
        <v>648090</v>
      </c>
    </row>
    <row r="1826" spans="1:3" x14ac:dyDescent="0.35">
      <c r="A1826" s="56" t="s">
        <v>33</v>
      </c>
      <c r="B1826" s="6">
        <v>500676.59484469082</v>
      </c>
      <c r="C1826" s="6">
        <v>851757</v>
      </c>
    </row>
    <row r="1827" spans="1:3" x14ac:dyDescent="0.35">
      <c r="A1827" s="56" t="s">
        <v>34</v>
      </c>
      <c r="B1827" s="6">
        <v>323475.46929355466</v>
      </c>
      <c r="C1827" s="6">
        <v>622496</v>
      </c>
    </row>
    <row r="1828" spans="1:3" x14ac:dyDescent="0.35">
      <c r="A1828" s="56" t="s">
        <v>42</v>
      </c>
      <c r="B1828" s="6">
        <v>68070.77688583151</v>
      </c>
      <c r="C1828" s="6">
        <v>0</v>
      </c>
    </row>
    <row r="1829" spans="1:3" x14ac:dyDescent="0.35">
      <c r="A1829" s="56" t="s">
        <v>45</v>
      </c>
      <c r="B1829" s="6">
        <v>780795.81328776677</v>
      </c>
      <c r="C1829" s="6">
        <v>782160</v>
      </c>
    </row>
    <row r="1830" spans="1:3" x14ac:dyDescent="0.35">
      <c r="A1830" s="56" t="s">
        <v>47</v>
      </c>
      <c r="B1830" s="6">
        <v>902386.61431747861</v>
      </c>
      <c r="C1830" s="6">
        <v>888240</v>
      </c>
    </row>
    <row r="1831" spans="1:3" x14ac:dyDescent="0.35">
      <c r="A1831" s="56" t="s">
        <v>48</v>
      </c>
      <c r="B1831" s="6">
        <v>900357.17018077162</v>
      </c>
      <c r="C1831" s="6">
        <v>1141199</v>
      </c>
    </row>
    <row r="1832" spans="1:3" x14ac:dyDescent="0.35">
      <c r="A1832" s="56" t="s">
        <v>55</v>
      </c>
      <c r="B1832" s="6">
        <v>1103899.0913641029</v>
      </c>
      <c r="C1832" s="6">
        <v>1183320</v>
      </c>
    </row>
    <row r="1833" spans="1:3" x14ac:dyDescent="0.35">
      <c r="A1833" s="56" t="s">
        <v>56</v>
      </c>
      <c r="B1833" s="6">
        <v>924173.57312394888</v>
      </c>
      <c r="C1833" s="6">
        <v>980520</v>
      </c>
    </row>
    <row r="1834" spans="1:3" x14ac:dyDescent="0.35">
      <c r="A1834" s="56" t="s">
        <v>57</v>
      </c>
      <c r="B1834" s="6">
        <v>947051.48440485599</v>
      </c>
      <c r="C1834" s="6">
        <v>54360</v>
      </c>
    </row>
    <row r="1835" spans="1:3" x14ac:dyDescent="0.35">
      <c r="A1835" s="54" t="s">
        <v>86</v>
      </c>
      <c r="B1835" s="6">
        <v>14062631.362830713</v>
      </c>
      <c r="C1835" s="6">
        <v>12577754</v>
      </c>
    </row>
    <row r="1836" spans="1:3" x14ac:dyDescent="0.35">
      <c r="A1836" s="55">
        <v>45992</v>
      </c>
      <c r="B1836" s="6">
        <v>14062631.362830713</v>
      </c>
      <c r="C1836" s="6">
        <v>12577754</v>
      </c>
    </row>
    <row r="1837" spans="1:3" x14ac:dyDescent="0.35">
      <c r="A1837" s="56" t="s">
        <v>6</v>
      </c>
      <c r="B1837" s="6">
        <v>192869.17842776311</v>
      </c>
      <c r="C1837" s="6">
        <v>287760</v>
      </c>
    </row>
    <row r="1838" spans="1:3" x14ac:dyDescent="0.35">
      <c r="A1838" s="56" t="s">
        <v>7</v>
      </c>
      <c r="B1838" s="6">
        <v>226202.31973738922</v>
      </c>
      <c r="C1838" s="6">
        <v>315960</v>
      </c>
    </row>
    <row r="1839" spans="1:3" x14ac:dyDescent="0.35">
      <c r="A1839" s="56" t="s">
        <v>8</v>
      </c>
      <c r="B1839" s="6">
        <v>358592.09450413071</v>
      </c>
      <c r="C1839" s="6">
        <v>307440</v>
      </c>
    </row>
    <row r="1840" spans="1:3" x14ac:dyDescent="0.35">
      <c r="A1840" s="56" t="s">
        <v>10</v>
      </c>
      <c r="B1840" s="6">
        <v>348492.50577308598</v>
      </c>
      <c r="C1840" s="6">
        <v>255519</v>
      </c>
    </row>
    <row r="1841" spans="1:3" x14ac:dyDescent="0.35">
      <c r="A1841" s="56" t="s">
        <v>11</v>
      </c>
      <c r="B1841" s="6">
        <v>235854.85748946649</v>
      </c>
      <c r="C1841" s="6">
        <v>243159</v>
      </c>
    </row>
    <row r="1842" spans="1:3" x14ac:dyDescent="0.35">
      <c r="A1842" s="56" t="s">
        <v>12</v>
      </c>
      <c r="B1842" s="6">
        <v>323509.39680367295</v>
      </c>
      <c r="C1842" s="6">
        <v>277195</v>
      </c>
    </row>
    <row r="1843" spans="1:3" x14ac:dyDescent="0.35">
      <c r="A1843" s="56" t="s">
        <v>13</v>
      </c>
      <c r="B1843" s="6">
        <v>142950</v>
      </c>
      <c r="C1843" s="6">
        <v>267864</v>
      </c>
    </row>
    <row r="1844" spans="1:3" x14ac:dyDescent="0.35">
      <c r="A1844" s="56" t="s">
        <v>25</v>
      </c>
      <c r="B1844" s="6">
        <v>309888.38472137979</v>
      </c>
      <c r="C1844" s="6">
        <v>361230</v>
      </c>
    </row>
    <row r="1845" spans="1:3" x14ac:dyDescent="0.35">
      <c r="A1845" s="56" t="s">
        <v>26</v>
      </c>
      <c r="B1845" s="6">
        <v>273129.1926361153</v>
      </c>
      <c r="C1845" s="6">
        <v>339612</v>
      </c>
    </row>
    <row r="1846" spans="1:3" x14ac:dyDescent="0.35">
      <c r="A1846" s="56" t="s">
        <v>27</v>
      </c>
      <c r="B1846" s="6">
        <v>524463.02865504008</v>
      </c>
      <c r="C1846" s="6">
        <v>731882</v>
      </c>
    </row>
    <row r="1847" spans="1:3" x14ac:dyDescent="0.35">
      <c r="A1847" s="56" t="s">
        <v>29</v>
      </c>
      <c r="B1847" s="6">
        <v>517078.9297514697</v>
      </c>
      <c r="C1847" s="6">
        <v>755852</v>
      </c>
    </row>
    <row r="1848" spans="1:3" x14ac:dyDescent="0.35">
      <c r="A1848" s="56" t="s">
        <v>30</v>
      </c>
      <c r="B1848" s="6">
        <v>259533</v>
      </c>
      <c r="C1848" s="6">
        <v>261971</v>
      </c>
    </row>
    <row r="1849" spans="1:3" x14ac:dyDescent="0.35">
      <c r="A1849" s="56" t="s">
        <v>31</v>
      </c>
      <c r="B1849" s="6">
        <v>468743.308933491</v>
      </c>
      <c r="C1849" s="6">
        <v>390615</v>
      </c>
    </row>
    <row r="1850" spans="1:3" x14ac:dyDescent="0.35">
      <c r="A1850" s="56" t="s">
        <v>32</v>
      </c>
      <c r="B1850" s="6">
        <v>582057.0511485748</v>
      </c>
      <c r="C1850" s="6">
        <v>665292</v>
      </c>
    </row>
    <row r="1851" spans="1:3" x14ac:dyDescent="0.35">
      <c r="A1851" s="56" t="s">
        <v>33</v>
      </c>
      <c r="B1851" s="6">
        <v>652256.414811922</v>
      </c>
      <c r="C1851" s="6">
        <v>703701</v>
      </c>
    </row>
    <row r="1852" spans="1:3" x14ac:dyDescent="0.35">
      <c r="A1852" s="56" t="s">
        <v>34</v>
      </c>
      <c r="B1852" s="6">
        <v>596115.43808781728</v>
      </c>
      <c r="C1852" s="6">
        <v>562506</v>
      </c>
    </row>
    <row r="1853" spans="1:3" x14ac:dyDescent="0.35">
      <c r="A1853" s="56" t="s">
        <v>42</v>
      </c>
      <c r="B1853" s="6">
        <v>2211969.2750787996</v>
      </c>
      <c r="C1853" s="6">
        <v>698040</v>
      </c>
    </row>
    <row r="1854" spans="1:3" x14ac:dyDescent="0.35">
      <c r="A1854" s="56" t="s">
        <v>45</v>
      </c>
      <c r="B1854" s="6">
        <v>837403.2025158304</v>
      </c>
      <c r="C1854" s="6">
        <v>792468</v>
      </c>
    </row>
    <row r="1855" spans="1:3" x14ac:dyDescent="0.35">
      <c r="A1855" s="56" t="s">
        <v>47</v>
      </c>
      <c r="B1855" s="6">
        <v>1053524.9294351996</v>
      </c>
      <c r="C1855" s="6">
        <v>915840</v>
      </c>
    </row>
    <row r="1856" spans="1:3" x14ac:dyDescent="0.35">
      <c r="A1856" s="56" t="s">
        <v>48</v>
      </c>
      <c r="B1856" s="6">
        <v>913001.14892366016</v>
      </c>
      <c r="C1856" s="6">
        <v>1078469</v>
      </c>
    </row>
    <row r="1857" spans="1:3" x14ac:dyDescent="0.35">
      <c r="A1857" s="56" t="s">
        <v>55</v>
      </c>
      <c r="B1857" s="6">
        <v>1149256.6225516289</v>
      </c>
      <c r="C1857" s="6">
        <v>1182240</v>
      </c>
    </row>
    <row r="1858" spans="1:3" x14ac:dyDescent="0.35">
      <c r="A1858" s="56" t="s">
        <v>56</v>
      </c>
      <c r="B1858" s="6">
        <v>874621.52367074997</v>
      </c>
      <c r="C1858" s="6">
        <v>1008419</v>
      </c>
    </row>
    <row r="1859" spans="1:3" x14ac:dyDescent="0.35">
      <c r="A1859" s="56" t="s">
        <v>57</v>
      </c>
      <c r="B1859" s="6">
        <v>1011119.5591735269</v>
      </c>
      <c r="C1859" s="6">
        <v>174720</v>
      </c>
    </row>
    <row r="1860" spans="1:3" x14ac:dyDescent="0.35">
      <c r="A1860" s="52" t="s">
        <v>88</v>
      </c>
      <c r="B1860" s="6"/>
      <c r="C1860" s="6">
        <v>90225931</v>
      </c>
    </row>
    <row r="1861" spans="1:3" x14ac:dyDescent="0.35">
      <c r="A1861" s="53" t="s">
        <v>71</v>
      </c>
      <c r="B1861" s="6"/>
      <c r="C1861" s="6">
        <v>43813328</v>
      </c>
    </row>
    <row r="1862" spans="1:3" x14ac:dyDescent="0.35">
      <c r="A1862" s="54" t="s">
        <v>72</v>
      </c>
      <c r="B1862" s="6"/>
      <c r="C1862" s="6">
        <v>13589166</v>
      </c>
    </row>
    <row r="1863" spans="1:3" x14ac:dyDescent="0.35">
      <c r="A1863" s="55">
        <v>46023</v>
      </c>
      <c r="B1863" s="6"/>
      <c r="C1863" s="6">
        <v>13589166</v>
      </c>
    </row>
    <row r="1864" spans="1:3" x14ac:dyDescent="0.35">
      <c r="A1864" s="56" t="s">
        <v>6</v>
      </c>
      <c r="B1864" s="6"/>
      <c r="C1864" s="6">
        <v>220320</v>
      </c>
    </row>
    <row r="1865" spans="1:3" x14ac:dyDescent="0.35">
      <c r="A1865" s="56" t="s">
        <v>7</v>
      </c>
      <c r="B1865" s="6"/>
      <c r="C1865" s="6">
        <v>271440</v>
      </c>
    </row>
    <row r="1866" spans="1:3" x14ac:dyDescent="0.35">
      <c r="A1866" s="56" t="s">
        <v>8</v>
      </c>
      <c r="B1866" s="6"/>
      <c r="C1866" s="6">
        <v>287040</v>
      </c>
    </row>
    <row r="1867" spans="1:3" x14ac:dyDescent="0.35">
      <c r="A1867" s="56" t="s">
        <v>10</v>
      </c>
      <c r="B1867" s="6"/>
      <c r="C1867" s="6">
        <v>239057</v>
      </c>
    </row>
    <row r="1868" spans="1:3" x14ac:dyDescent="0.35">
      <c r="A1868" s="56" t="s">
        <v>11</v>
      </c>
      <c r="B1868" s="6"/>
      <c r="C1868" s="6">
        <v>296256</v>
      </c>
    </row>
    <row r="1869" spans="1:3" x14ac:dyDescent="0.35">
      <c r="A1869" s="56" t="s">
        <v>12</v>
      </c>
      <c r="B1869" s="6"/>
      <c r="C1869" s="6">
        <v>277096</v>
      </c>
    </row>
    <row r="1870" spans="1:3" x14ac:dyDescent="0.35">
      <c r="A1870" s="56" t="s">
        <v>13</v>
      </c>
      <c r="B1870" s="6"/>
      <c r="C1870" s="6">
        <v>226318</v>
      </c>
    </row>
    <row r="1871" spans="1:3" x14ac:dyDescent="0.35">
      <c r="A1871" s="56" t="s">
        <v>25</v>
      </c>
      <c r="B1871" s="6"/>
      <c r="C1871" s="6">
        <v>300567</v>
      </c>
    </row>
    <row r="1872" spans="1:3" x14ac:dyDescent="0.35">
      <c r="A1872" s="56" t="s">
        <v>26</v>
      </c>
      <c r="B1872" s="6"/>
      <c r="C1872" s="6">
        <v>303090</v>
      </c>
    </row>
    <row r="1873" spans="1:3" x14ac:dyDescent="0.35">
      <c r="A1873" s="56" t="s">
        <v>27</v>
      </c>
      <c r="B1873" s="6"/>
      <c r="C1873" s="6">
        <v>720234</v>
      </c>
    </row>
    <row r="1874" spans="1:3" x14ac:dyDescent="0.35">
      <c r="A1874" s="56" t="s">
        <v>29</v>
      </c>
      <c r="B1874" s="6"/>
      <c r="C1874" s="6">
        <v>647036</v>
      </c>
    </row>
    <row r="1875" spans="1:3" x14ac:dyDescent="0.35">
      <c r="A1875" s="56" t="s">
        <v>30</v>
      </c>
      <c r="B1875" s="6"/>
      <c r="C1875" s="6">
        <v>188814</v>
      </c>
    </row>
    <row r="1876" spans="1:3" x14ac:dyDescent="0.35">
      <c r="A1876" s="56" t="s">
        <v>31</v>
      </c>
      <c r="B1876" s="6"/>
      <c r="C1876" s="6">
        <v>432720</v>
      </c>
    </row>
    <row r="1877" spans="1:3" x14ac:dyDescent="0.35">
      <c r="A1877" s="56" t="s">
        <v>32</v>
      </c>
      <c r="B1877" s="6"/>
      <c r="C1877" s="6">
        <v>613587</v>
      </c>
    </row>
    <row r="1878" spans="1:3" x14ac:dyDescent="0.35">
      <c r="A1878" s="56" t="s">
        <v>33</v>
      </c>
      <c r="B1878" s="6"/>
      <c r="C1878" s="6">
        <v>745132</v>
      </c>
    </row>
    <row r="1879" spans="1:3" x14ac:dyDescent="0.35">
      <c r="A1879" s="56" t="s">
        <v>34</v>
      </c>
      <c r="B1879" s="6"/>
      <c r="C1879" s="6">
        <v>554724</v>
      </c>
    </row>
    <row r="1880" spans="1:3" x14ac:dyDescent="0.35">
      <c r="A1880" s="56" t="s">
        <v>42</v>
      </c>
      <c r="B1880" s="6"/>
      <c r="C1880" s="6">
        <v>1900440</v>
      </c>
    </row>
    <row r="1881" spans="1:3" x14ac:dyDescent="0.35">
      <c r="A1881" s="56" t="s">
        <v>45</v>
      </c>
      <c r="B1881" s="6"/>
      <c r="C1881" s="6">
        <v>650422</v>
      </c>
    </row>
    <row r="1882" spans="1:3" x14ac:dyDescent="0.35">
      <c r="A1882" s="56" t="s">
        <v>47</v>
      </c>
      <c r="B1882" s="6"/>
      <c r="C1882" s="6">
        <v>914400</v>
      </c>
    </row>
    <row r="1883" spans="1:3" x14ac:dyDescent="0.35">
      <c r="A1883" s="56" t="s">
        <v>48</v>
      </c>
      <c r="B1883" s="6"/>
      <c r="C1883" s="6">
        <v>941181</v>
      </c>
    </row>
    <row r="1884" spans="1:3" x14ac:dyDescent="0.35">
      <c r="A1884" s="56" t="s">
        <v>55</v>
      </c>
      <c r="B1884" s="6"/>
      <c r="C1884" s="6">
        <v>1130000</v>
      </c>
    </row>
    <row r="1885" spans="1:3" x14ac:dyDescent="0.35">
      <c r="A1885" s="56" t="s">
        <v>56</v>
      </c>
      <c r="B1885" s="6"/>
      <c r="C1885" s="6">
        <v>909960</v>
      </c>
    </row>
    <row r="1886" spans="1:3" x14ac:dyDescent="0.35">
      <c r="A1886" s="56" t="s">
        <v>57</v>
      </c>
      <c r="B1886" s="6"/>
      <c r="C1886" s="6">
        <v>819332</v>
      </c>
    </row>
    <row r="1887" spans="1:3" x14ac:dyDescent="0.35">
      <c r="A1887" s="54" t="s">
        <v>73</v>
      </c>
      <c r="B1887" s="6"/>
      <c r="C1887" s="6">
        <v>13999205</v>
      </c>
    </row>
    <row r="1888" spans="1:3" x14ac:dyDescent="0.35">
      <c r="A1888" s="55">
        <v>46054</v>
      </c>
      <c r="B1888" s="6"/>
      <c r="C1888" s="6">
        <v>13999205</v>
      </c>
    </row>
    <row r="1889" spans="1:3" x14ac:dyDescent="0.35">
      <c r="A1889" s="56" t="s">
        <v>6</v>
      </c>
      <c r="B1889" s="6"/>
      <c r="C1889" s="6">
        <v>319200</v>
      </c>
    </row>
    <row r="1890" spans="1:3" x14ac:dyDescent="0.35">
      <c r="A1890" s="56" t="s">
        <v>7</v>
      </c>
      <c r="B1890" s="6"/>
      <c r="C1890" s="6">
        <v>185760</v>
      </c>
    </row>
    <row r="1891" spans="1:3" x14ac:dyDescent="0.35">
      <c r="A1891" s="56" t="s">
        <v>8</v>
      </c>
      <c r="B1891" s="6"/>
      <c r="C1891" s="6">
        <v>329640</v>
      </c>
    </row>
    <row r="1892" spans="1:3" x14ac:dyDescent="0.35">
      <c r="A1892" s="56" t="s">
        <v>10</v>
      </c>
      <c r="B1892" s="6"/>
      <c r="C1892" s="6">
        <v>248324</v>
      </c>
    </row>
    <row r="1893" spans="1:3" x14ac:dyDescent="0.35">
      <c r="A1893" s="56" t="s">
        <v>11</v>
      </c>
      <c r="B1893" s="6"/>
      <c r="C1893" s="6">
        <v>303505</v>
      </c>
    </row>
    <row r="1894" spans="1:3" x14ac:dyDescent="0.35">
      <c r="A1894" s="56" t="s">
        <v>12</v>
      </c>
      <c r="B1894" s="6"/>
      <c r="C1894" s="6">
        <v>309231</v>
      </c>
    </row>
    <row r="1895" spans="1:3" x14ac:dyDescent="0.35">
      <c r="A1895" s="56" t="s">
        <v>13</v>
      </c>
      <c r="B1895" s="6"/>
      <c r="C1895" s="6">
        <v>283783</v>
      </c>
    </row>
    <row r="1896" spans="1:3" x14ac:dyDescent="0.35">
      <c r="A1896" s="56" t="s">
        <v>25</v>
      </c>
      <c r="B1896" s="6"/>
      <c r="C1896" s="6"/>
    </row>
    <row r="1897" spans="1:3" x14ac:dyDescent="0.35">
      <c r="A1897" s="56" t="s">
        <v>26</v>
      </c>
      <c r="B1897" s="6"/>
      <c r="C1897" s="6">
        <v>369830</v>
      </c>
    </row>
    <row r="1898" spans="1:3" x14ac:dyDescent="0.35">
      <c r="A1898" s="56" t="s">
        <v>27</v>
      </c>
      <c r="B1898" s="6"/>
      <c r="C1898" s="6">
        <v>746773</v>
      </c>
    </row>
    <row r="1899" spans="1:3" x14ac:dyDescent="0.35">
      <c r="A1899" s="56" t="s">
        <v>29</v>
      </c>
      <c r="B1899" s="6"/>
      <c r="C1899" s="6">
        <v>748744</v>
      </c>
    </row>
    <row r="1900" spans="1:3" x14ac:dyDescent="0.35">
      <c r="A1900" s="56" t="s">
        <v>30</v>
      </c>
      <c r="B1900" s="6"/>
      <c r="C1900" s="6">
        <v>209396</v>
      </c>
    </row>
    <row r="1901" spans="1:3" x14ac:dyDescent="0.35">
      <c r="A1901" s="56" t="s">
        <v>31</v>
      </c>
      <c r="B1901" s="6"/>
      <c r="C1901" s="6">
        <v>494372</v>
      </c>
    </row>
    <row r="1902" spans="1:3" x14ac:dyDescent="0.35">
      <c r="A1902" s="56" t="s">
        <v>32</v>
      </c>
      <c r="B1902" s="6"/>
      <c r="C1902" s="6">
        <v>522001</v>
      </c>
    </row>
    <row r="1903" spans="1:3" x14ac:dyDescent="0.35">
      <c r="A1903" s="56" t="s">
        <v>33</v>
      </c>
      <c r="B1903" s="6"/>
      <c r="C1903" s="6">
        <v>851508</v>
      </c>
    </row>
    <row r="1904" spans="1:3" x14ac:dyDescent="0.35">
      <c r="A1904" s="56" t="s">
        <v>34</v>
      </c>
      <c r="B1904" s="6"/>
      <c r="C1904" s="6">
        <v>445466</v>
      </c>
    </row>
    <row r="1905" spans="1:3" x14ac:dyDescent="0.35">
      <c r="A1905" s="56" t="s">
        <v>42</v>
      </c>
      <c r="B1905" s="6"/>
      <c r="C1905" s="6">
        <v>2414170</v>
      </c>
    </row>
    <row r="1906" spans="1:3" x14ac:dyDescent="0.35">
      <c r="A1906" s="56" t="s">
        <v>45</v>
      </c>
      <c r="B1906" s="6"/>
      <c r="C1906" s="6">
        <v>898140</v>
      </c>
    </row>
    <row r="1907" spans="1:3" x14ac:dyDescent="0.35">
      <c r="A1907" s="56" t="s">
        <v>47</v>
      </c>
      <c r="B1907" s="6"/>
      <c r="C1907" s="6">
        <v>981120</v>
      </c>
    </row>
    <row r="1908" spans="1:3" x14ac:dyDescent="0.35">
      <c r="A1908" s="56" t="s">
        <v>48</v>
      </c>
      <c r="B1908" s="6"/>
      <c r="C1908" s="6">
        <v>521274</v>
      </c>
    </row>
    <row r="1909" spans="1:3" x14ac:dyDescent="0.35">
      <c r="A1909" s="56" t="s">
        <v>55</v>
      </c>
      <c r="B1909" s="6"/>
      <c r="C1909" s="6">
        <v>1148400</v>
      </c>
    </row>
    <row r="1910" spans="1:3" x14ac:dyDescent="0.35">
      <c r="A1910" s="56" t="s">
        <v>56</v>
      </c>
      <c r="B1910" s="6"/>
      <c r="C1910" s="6">
        <v>858589</v>
      </c>
    </row>
    <row r="1911" spans="1:3" x14ac:dyDescent="0.35">
      <c r="A1911" s="56" t="s">
        <v>57</v>
      </c>
      <c r="B1911" s="6"/>
      <c r="C1911" s="6">
        <v>809979</v>
      </c>
    </row>
    <row r="1912" spans="1:3" x14ac:dyDescent="0.35">
      <c r="A1912" s="54" t="s">
        <v>74</v>
      </c>
      <c r="B1912" s="6"/>
      <c r="C1912" s="6">
        <v>16224957</v>
      </c>
    </row>
    <row r="1913" spans="1:3" x14ac:dyDescent="0.35">
      <c r="A1913" s="55">
        <v>46082</v>
      </c>
      <c r="B1913" s="6"/>
      <c r="C1913" s="6">
        <v>16224957</v>
      </c>
    </row>
    <row r="1914" spans="1:3" x14ac:dyDescent="0.35">
      <c r="A1914" s="56" t="s">
        <v>6</v>
      </c>
      <c r="B1914" s="6"/>
      <c r="C1914" s="6">
        <v>239280</v>
      </c>
    </row>
    <row r="1915" spans="1:3" x14ac:dyDescent="0.35">
      <c r="A1915" s="56" t="s">
        <v>7</v>
      </c>
      <c r="B1915" s="6"/>
      <c r="C1915" s="6">
        <v>306480</v>
      </c>
    </row>
    <row r="1916" spans="1:3" x14ac:dyDescent="0.35">
      <c r="A1916" s="56" t="s">
        <v>8</v>
      </c>
      <c r="B1916" s="6"/>
      <c r="C1916" s="6">
        <v>303840</v>
      </c>
    </row>
    <row r="1917" spans="1:3" x14ac:dyDescent="0.35">
      <c r="A1917" s="56" t="s">
        <v>10</v>
      </c>
      <c r="B1917" s="6"/>
      <c r="C1917" s="6">
        <v>328074</v>
      </c>
    </row>
    <row r="1918" spans="1:3" x14ac:dyDescent="0.35">
      <c r="A1918" s="56" t="s">
        <v>11</v>
      </c>
      <c r="B1918" s="6"/>
      <c r="C1918" s="6">
        <v>313540</v>
      </c>
    </row>
    <row r="1919" spans="1:3" x14ac:dyDescent="0.35">
      <c r="A1919" s="56" t="s">
        <v>12</v>
      </c>
      <c r="B1919" s="6"/>
      <c r="C1919" s="6">
        <v>314665</v>
      </c>
    </row>
    <row r="1920" spans="1:3" x14ac:dyDescent="0.35">
      <c r="A1920" s="56" t="s">
        <v>13</v>
      </c>
      <c r="B1920" s="6"/>
      <c r="C1920" s="6">
        <v>327420</v>
      </c>
    </row>
    <row r="1921" spans="1:3" x14ac:dyDescent="0.35">
      <c r="A1921" s="56" t="s">
        <v>25</v>
      </c>
      <c r="B1921" s="6"/>
      <c r="C1921" s="6">
        <v>298178</v>
      </c>
    </row>
    <row r="1922" spans="1:3" x14ac:dyDescent="0.35">
      <c r="A1922" s="56" t="s">
        <v>26</v>
      </c>
      <c r="B1922" s="6"/>
      <c r="C1922" s="6">
        <v>439110</v>
      </c>
    </row>
    <row r="1923" spans="1:3" x14ac:dyDescent="0.35">
      <c r="A1923" s="56" t="s">
        <v>27</v>
      </c>
      <c r="B1923" s="6"/>
      <c r="C1923" s="6">
        <v>830976</v>
      </c>
    </row>
    <row r="1924" spans="1:3" x14ac:dyDescent="0.35">
      <c r="A1924" s="56" t="s">
        <v>29</v>
      </c>
      <c r="B1924" s="6"/>
      <c r="C1924" s="6">
        <v>687543</v>
      </c>
    </row>
    <row r="1925" spans="1:3" x14ac:dyDescent="0.35">
      <c r="A1925" s="56" t="s">
        <v>30</v>
      </c>
      <c r="B1925" s="6"/>
      <c r="C1925" s="6">
        <v>198497</v>
      </c>
    </row>
    <row r="1926" spans="1:3" x14ac:dyDescent="0.35">
      <c r="A1926" s="56" t="s">
        <v>31</v>
      </c>
      <c r="B1926" s="6"/>
      <c r="C1926" s="6">
        <v>453631</v>
      </c>
    </row>
    <row r="1927" spans="1:3" x14ac:dyDescent="0.35">
      <c r="A1927" s="56" t="s">
        <v>32</v>
      </c>
      <c r="B1927" s="6"/>
      <c r="C1927" s="6">
        <v>727112</v>
      </c>
    </row>
    <row r="1928" spans="1:3" x14ac:dyDescent="0.35">
      <c r="A1928" s="56" t="s">
        <v>33</v>
      </c>
      <c r="B1928" s="6"/>
      <c r="C1928" s="6">
        <v>898248</v>
      </c>
    </row>
    <row r="1929" spans="1:3" x14ac:dyDescent="0.35">
      <c r="A1929" s="56" t="s">
        <v>34</v>
      </c>
      <c r="B1929" s="6"/>
      <c r="C1929" s="6">
        <v>665091</v>
      </c>
    </row>
    <row r="1930" spans="1:3" x14ac:dyDescent="0.35">
      <c r="A1930" s="56" t="s">
        <v>42</v>
      </c>
      <c r="B1930" s="6"/>
      <c r="C1930" s="6">
        <v>3058920</v>
      </c>
    </row>
    <row r="1931" spans="1:3" x14ac:dyDescent="0.35">
      <c r="A1931" s="56" t="s">
        <v>45</v>
      </c>
      <c r="B1931" s="6"/>
      <c r="C1931" s="6">
        <v>853620</v>
      </c>
    </row>
    <row r="1932" spans="1:3" x14ac:dyDescent="0.35">
      <c r="A1932" s="56" t="s">
        <v>47</v>
      </c>
      <c r="B1932" s="6"/>
      <c r="C1932" s="6">
        <v>951667</v>
      </c>
    </row>
    <row r="1933" spans="1:3" x14ac:dyDescent="0.35">
      <c r="A1933" s="56" t="s">
        <v>48</v>
      </c>
      <c r="B1933" s="6"/>
      <c r="C1933" s="6">
        <v>597865</v>
      </c>
    </row>
    <row r="1934" spans="1:3" x14ac:dyDescent="0.35">
      <c r="A1934" s="56" t="s">
        <v>55</v>
      </c>
      <c r="B1934" s="6"/>
      <c r="C1934" s="6">
        <v>1374800</v>
      </c>
    </row>
    <row r="1935" spans="1:3" x14ac:dyDescent="0.35">
      <c r="A1935" s="56" t="s">
        <v>56</v>
      </c>
      <c r="B1935" s="6"/>
      <c r="C1935" s="6">
        <v>1163520</v>
      </c>
    </row>
    <row r="1936" spans="1:3" x14ac:dyDescent="0.35">
      <c r="A1936" s="56" t="s">
        <v>57</v>
      </c>
      <c r="B1936" s="6"/>
      <c r="C1936" s="6">
        <v>892880</v>
      </c>
    </row>
    <row r="1937" spans="1:3" x14ac:dyDescent="0.35">
      <c r="A1937" s="53" t="s">
        <v>75</v>
      </c>
      <c r="B1937" s="6"/>
      <c r="C1937" s="6">
        <v>46412603</v>
      </c>
    </row>
    <row r="1938" spans="1:3" x14ac:dyDescent="0.35">
      <c r="A1938" s="54" t="s">
        <v>76</v>
      </c>
      <c r="B1938" s="6"/>
      <c r="C1938" s="6">
        <v>14799004</v>
      </c>
    </row>
    <row r="1939" spans="1:3" x14ac:dyDescent="0.35">
      <c r="A1939" s="55">
        <v>46113</v>
      </c>
      <c r="B1939" s="6"/>
      <c r="C1939" s="6">
        <v>14799004</v>
      </c>
    </row>
    <row r="1940" spans="1:3" x14ac:dyDescent="0.35">
      <c r="A1940" s="56" t="s">
        <v>6</v>
      </c>
      <c r="B1940" s="6"/>
      <c r="C1940" s="6">
        <v>134280</v>
      </c>
    </row>
    <row r="1941" spans="1:3" x14ac:dyDescent="0.35">
      <c r="A1941" s="56" t="s">
        <v>7</v>
      </c>
      <c r="B1941" s="6"/>
      <c r="C1941" s="6">
        <v>308880</v>
      </c>
    </row>
    <row r="1942" spans="1:3" x14ac:dyDescent="0.35">
      <c r="A1942" s="56" t="s">
        <v>8</v>
      </c>
      <c r="B1942" s="6"/>
      <c r="C1942" s="6">
        <v>255120</v>
      </c>
    </row>
    <row r="1943" spans="1:3" x14ac:dyDescent="0.35">
      <c r="A1943" s="56" t="s">
        <v>10</v>
      </c>
      <c r="B1943" s="6"/>
      <c r="C1943" s="6">
        <v>286223</v>
      </c>
    </row>
    <row r="1944" spans="1:3" x14ac:dyDescent="0.35">
      <c r="A1944" s="56" t="s">
        <v>11</v>
      </c>
      <c r="B1944" s="6"/>
      <c r="C1944" s="6">
        <v>176835</v>
      </c>
    </row>
    <row r="1945" spans="1:3" x14ac:dyDescent="0.35">
      <c r="A1945" s="56" t="s">
        <v>12</v>
      </c>
      <c r="B1945" s="6"/>
      <c r="C1945" s="6">
        <v>261012</v>
      </c>
    </row>
    <row r="1946" spans="1:3" x14ac:dyDescent="0.35">
      <c r="A1946" s="56" t="s">
        <v>13</v>
      </c>
      <c r="B1946" s="6"/>
      <c r="C1946" s="6">
        <v>249389</v>
      </c>
    </row>
    <row r="1947" spans="1:3" x14ac:dyDescent="0.35">
      <c r="A1947" s="56" t="s">
        <v>25</v>
      </c>
      <c r="B1947" s="6"/>
      <c r="C1947" s="6">
        <v>599523</v>
      </c>
    </row>
    <row r="1948" spans="1:3" x14ac:dyDescent="0.35">
      <c r="A1948" s="56" t="s">
        <v>26</v>
      </c>
      <c r="B1948" s="6"/>
      <c r="C1948" s="6">
        <v>455043</v>
      </c>
    </row>
    <row r="1949" spans="1:3" x14ac:dyDescent="0.35">
      <c r="A1949" s="56" t="s">
        <v>27</v>
      </c>
      <c r="B1949" s="6"/>
      <c r="C1949" s="6">
        <v>666159</v>
      </c>
    </row>
    <row r="1950" spans="1:3" x14ac:dyDescent="0.35">
      <c r="A1950" s="56" t="s">
        <v>29</v>
      </c>
      <c r="B1950" s="6"/>
      <c r="C1950" s="6">
        <v>848285</v>
      </c>
    </row>
    <row r="1951" spans="1:3" x14ac:dyDescent="0.35">
      <c r="A1951" s="56" t="s">
        <v>30</v>
      </c>
      <c r="B1951" s="6"/>
      <c r="C1951" s="6">
        <v>184705</v>
      </c>
    </row>
    <row r="1952" spans="1:3" x14ac:dyDescent="0.35">
      <c r="A1952" s="56" t="s">
        <v>31</v>
      </c>
      <c r="B1952" s="6"/>
      <c r="C1952" s="6">
        <v>420510</v>
      </c>
    </row>
    <row r="1953" spans="1:3" x14ac:dyDescent="0.35">
      <c r="A1953" s="56" t="s">
        <v>32</v>
      </c>
      <c r="B1953" s="6"/>
      <c r="C1953" s="6">
        <v>733112</v>
      </c>
    </row>
    <row r="1954" spans="1:3" x14ac:dyDescent="0.35">
      <c r="A1954" s="56" t="s">
        <v>33</v>
      </c>
      <c r="B1954" s="6"/>
      <c r="C1954" s="6">
        <v>786251</v>
      </c>
    </row>
    <row r="1955" spans="1:3" x14ac:dyDescent="0.35">
      <c r="A1955" s="56" t="s">
        <v>34</v>
      </c>
      <c r="B1955" s="6"/>
      <c r="C1955" s="6">
        <v>631080</v>
      </c>
    </row>
    <row r="1956" spans="1:3" x14ac:dyDescent="0.35">
      <c r="A1956" s="56" t="s">
        <v>42</v>
      </c>
      <c r="B1956" s="6"/>
      <c r="C1956" s="6">
        <v>2180680</v>
      </c>
    </row>
    <row r="1957" spans="1:3" x14ac:dyDescent="0.35">
      <c r="A1957" s="56" t="s">
        <v>45</v>
      </c>
      <c r="B1957" s="6"/>
      <c r="C1957" s="6">
        <v>891600</v>
      </c>
    </row>
    <row r="1958" spans="1:3" x14ac:dyDescent="0.35">
      <c r="A1958" s="56" t="s">
        <v>47</v>
      </c>
      <c r="B1958" s="6"/>
      <c r="C1958" s="6">
        <v>965520</v>
      </c>
    </row>
    <row r="1959" spans="1:3" x14ac:dyDescent="0.35">
      <c r="A1959" s="56" t="s">
        <v>48</v>
      </c>
      <c r="B1959" s="6"/>
      <c r="C1959" s="6">
        <v>612505</v>
      </c>
    </row>
    <row r="1960" spans="1:3" x14ac:dyDescent="0.35">
      <c r="A1960" s="56" t="s">
        <v>55</v>
      </c>
      <c r="B1960" s="6"/>
      <c r="C1960" s="6">
        <v>1179720</v>
      </c>
    </row>
    <row r="1961" spans="1:3" x14ac:dyDescent="0.35">
      <c r="A1961" s="56" t="s">
        <v>56</v>
      </c>
      <c r="B1961" s="6"/>
      <c r="C1961" s="6">
        <v>1098480</v>
      </c>
    </row>
    <row r="1962" spans="1:3" x14ac:dyDescent="0.35">
      <c r="A1962" s="56" t="s">
        <v>57</v>
      </c>
      <c r="B1962" s="6"/>
      <c r="C1962" s="6">
        <v>874092</v>
      </c>
    </row>
    <row r="1963" spans="1:3" x14ac:dyDescent="0.35">
      <c r="A1963" s="54" t="s">
        <v>77</v>
      </c>
      <c r="B1963" s="6"/>
      <c r="C1963" s="6">
        <v>15983878</v>
      </c>
    </row>
    <row r="1964" spans="1:3" x14ac:dyDescent="0.35">
      <c r="A1964" s="55">
        <v>46143</v>
      </c>
      <c r="B1964" s="6"/>
      <c r="C1964" s="6">
        <v>15983878</v>
      </c>
    </row>
    <row r="1965" spans="1:3" x14ac:dyDescent="0.35">
      <c r="A1965" s="56" t="s">
        <v>6</v>
      </c>
      <c r="B1965" s="6"/>
      <c r="C1965" s="6">
        <v>206760</v>
      </c>
    </row>
    <row r="1966" spans="1:3" x14ac:dyDescent="0.35">
      <c r="A1966" s="56" t="s">
        <v>7</v>
      </c>
      <c r="B1966" s="6"/>
      <c r="C1966" s="6">
        <v>274080</v>
      </c>
    </row>
    <row r="1967" spans="1:3" x14ac:dyDescent="0.35">
      <c r="A1967" s="56" t="s">
        <v>8</v>
      </c>
      <c r="B1967" s="6"/>
      <c r="C1967" s="6">
        <v>337560</v>
      </c>
    </row>
    <row r="1968" spans="1:3" x14ac:dyDescent="0.35">
      <c r="A1968" s="56" t="s">
        <v>10</v>
      </c>
      <c r="B1968" s="6"/>
      <c r="C1968" s="6">
        <v>321466</v>
      </c>
    </row>
    <row r="1969" spans="1:3" x14ac:dyDescent="0.35">
      <c r="A1969" s="56" t="s">
        <v>11</v>
      </c>
      <c r="B1969" s="6"/>
      <c r="C1969" s="6">
        <v>235380</v>
      </c>
    </row>
    <row r="1970" spans="1:3" x14ac:dyDescent="0.35">
      <c r="A1970" s="56" t="s">
        <v>12</v>
      </c>
      <c r="B1970" s="6"/>
      <c r="C1970" s="6">
        <v>312718</v>
      </c>
    </row>
    <row r="1971" spans="1:3" x14ac:dyDescent="0.35">
      <c r="A1971" s="56" t="s">
        <v>13</v>
      </c>
      <c r="B1971" s="6"/>
      <c r="C1971" s="6">
        <v>289003</v>
      </c>
    </row>
    <row r="1972" spans="1:3" x14ac:dyDescent="0.35">
      <c r="A1972" s="56" t="s">
        <v>25</v>
      </c>
      <c r="B1972" s="6"/>
      <c r="C1972" s="6">
        <v>455610</v>
      </c>
    </row>
    <row r="1973" spans="1:3" x14ac:dyDescent="0.35">
      <c r="A1973" s="56" t="s">
        <v>26</v>
      </c>
      <c r="B1973" s="6"/>
      <c r="C1973" s="6">
        <v>428400</v>
      </c>
    </row>
    <row r="1974" spans="1:3" x14ac:dyDescent="0.35">
      <c r="A1974" s="56" t="s">
        <v>27</v>
      </c>
      <c r="B1974" s="6"/>
      <c r="C1974" s="6">
        <v>749899</v>
      </c>
    </row>
    <row r="1975" spans="1:3" x14ac:dyDescent="0.35">
      <c r="A1975" s="56" t="s">
        <v>29</v>
      </c>
      <c r="B1975" s="6"/>
      <c r="C1975" s="6">
        <v>809665</v>
      </c>
    </row>
    <row r="1976" spans="1:3" x14ac:dyDescent="0.35">
      <c r="A1976" s="56" t="s">
        <v>30</v>
      </c>
      <c r="B1976" s="6"/>
      <c r="C1976" s="6">
        <v>162938</v>
      </c>
    </row>
    <row r="1977" spans="1:3" x14ac:dyDescent="0.35">
      <c r="A1977" s="56" t="s">
        <v>31</v>
      </c>
      <c r="B1977" s="6"/>
      <c r="C1977" s="6">
        <v>353539</v>
      </c>
    </row>
    <row r="1978" spans="1:3" x14ac:dyDescent="0.35">
      <c r="A1978" s="56" t="s">
        <v>32</v>
      </c>
      <c r="B1978" s="6"/>
      <c r="C1978" s="6">
        <v>695524</v>
      </c>
    </row>
    <row r="1979" spans="1:3" x14ac:dyDescent="0.35">
      <c r="A1979" s="56" t="s">
        <v>33</v>
      </c>
      <c r="B1979" s="6"/>
      <c r="C1979" s="6">
        <v>946864</v>
      </c>
    </row>
    <row r="1980" spans="1:3" x14ac:dyDescent="0.35">
      <c r="A1980" s="56" t="s">
        <v>34</v>
      </c>
      <c r="B1980" s="6"/>
      <c r="C1980" s="6">
        <v>602207</v>
      </c>
    </row>
    <row r="1981" spans="1:3" x14ac:dyDescent="0.35">
      <c r="A1981" s="56" t="s">
        <v>42</v>
      </c>
      <c r="B1981" s="6"/>
      <c r="C1981" s="6">
        <v>2763720</v>
      </c>
    </row>
    <row r="1982" spans="1:3" x14ac:dyDescent="0.35">
      <c r="A1982" s="56" t="s">
        <v>45</v>
      </c>
      <c r="B1982" s="6"/>
      <c r="C1982" s="6">
        <v>857880</v>
      </c>
    </row>
    <row r="1983" spans="1:3" x14ac:dyDescent="0.35">
      <c r="A1983" s="56" t="s">
        <v>47</v>
      </c>
      <c r="B1983" s="6"/>
      <c r="C1983" s="6">
        <v>1079520</v>
      </c>
    </row>
    <row r="1984" spans="1:3" x14ac:dyDescent="0.35">
      <c r="A1984" s="56" t="s">
        <v>48</v>
      </c>
      <c r="B1984" s="6"/>
      <c r="C1984" s="6">
        <v>890526</v>
      </c>
    </row>
    <row r="1985" spans="1:3" x14ac:dyDescent="0.35">
      <c r="A1985" s="56" t="s">
        <v>55</v>
      </c>
      <c r="B1985" s="6"/>
      <c r="C1985" s="6">
        <v>1162800</v>
      </c>
    </row>
    <row r="1986" spans="1:3" x14ac:dyDescent="0.35">
      <c r="A1986" s="56" t="s">
        <v>56</v>
      </c>
      <c r="B1986" s="6"/>
      <c r="C1986" s="6">
        <v>1090320</v>
      </c>
    </row>
    <row r="1987" spans="1:3" x14ac:dyDescent="0.35">
      <c r="A1987" s="56" t="s">
        <v>57</v>
      </c>
      <c r="B1987" s="6"/>
      <c r="C1987" s="6">
        <v>957499</v>
      </c>
    </row>
    <row r="1988" spans="1:3" x14ac:dyDescent="0.35">
      <c r="A1988" s="54" t="s">
        <v>78</v>
      </c>
      <c r="B1988" s="6"/>
      <c r="C1988" s="6">
        <v>15629721</v>
      </c>
    </row>
    <row r="1989" spans="1:3" x14ac:dyDescent="0.35">
      <c r="A1989" s="55">
        <v>46174</v>
      </c>
      <c r="B1989" s="6"/>
      <c r="C1989" s="6">
        <v>15629721</v>
      </c>
    </row>
    <row r="1990" spans="1:3" x14ac:dyDescent="0.35">
      <c r="A1990" s="56" t="s">
        <v>6</v>
      </c>
      <c r="B1990" s="6"/>
      <c r="C1990" s="6">
        <v>251880</v>
      </c>
    </row>
    <row r="1991" spans="1:3" x14ac:dyDescent="0.35">
      <c r="A1991" s="56" t="s">
        <v>7</v>
      </c>
      <c r="B1991" s="6"/>
      <c r="C1991" s="6">
        <v>252960</v>
      </c>
    </row>
    <row r="1992" spans="1:3" x14ac:dyDescent="0.35">
      <c r="A1992" s="56" t="s">
        <v>8</v>
      </c>
      <c r="B1992" s="6"/>
      <c r="C1992" s="6">
        <v>305040</v>
      </c>
    </row>
    <row r="1993" spans="1:3" x14ac:dyDescent="0.35">
      <c r="A1993" s="56" t="s">
        <v>10</v>
      </c>
      <c r="B1993" s="6"/>
      <c r="C1993" s="6">
        <v>325356</v>
      </c>
    </row>
    <row r="1994" spans="1:3" x14ac:dyDescent="0.35">
      <c r="A1994" s="56" t="s">
        <v>11</v>
      </c>
      <c r="B1994" s="6"/>
      <c r="C1994" s="6">
        <v>322215</v>
      </c>
    </row>
    <row r="1995" spans="1:3" x14ac:dyDescent="0.35">
      <c r="A1995" s="56" t="s">
        <v>12</v>
      </c>
      <c r="B1995" s="6"/>
      <c r="C1995" s="6">
        <v>294650</v>
      </c>
    </row>
    <row r="1996" spans="1:3" x14ac:dyDescent="0.35">
      <c r="A1996" s="56" t="s">
        <v>13</v>
      </c>
      <c r="B1996" s="6"/>
      <c r="C1996" s="6">
        <v>341795</v>
      </c>
    </row>
    <row r="1997" spans="1:3" x14ac:dyDescent="0.35">
      <c r="A1997" s="56" t="s">
        <v>25</v>
      </c>
      <c r="B1997" s="6"/>
      <c r="C1997" s="6">
        <v>196990</v>
      </c>
    </row>
    <row r="1998" spans="1:3" x14ac:dyDescent="0.35">
      <c r="A1998" s="56" t="s">
        <v>26</v>
      </c>
      <c r="B1998" s="6"/>
      <c r="C1998" s="6">
        <v>352720</v>
      </c>
    </row>
    <row r="1999" spans="1:3" x14ac:dyDescent="0.35">
      <c r="A1999" s="56" t="s">
        <v>27</v>
      </c>
      <c r="B1999" s="6"/>
      <c r="C1999" s="6">
        <v>745451</v>
      </c>
    </row>
    <row r="2000" spans="1:3" x14ac:dyDescent="0.35">
      <c r="A2000" s="56" t="s">
        <v>29</v>
      </c>
      <c r="B2000" s="6"/>
      <c r="C2000" s="6">
        <v>854826</v>
      </c>
    </row>
    <row r="2001" spans="1:3" x14ac:dyDescent="0.35">
      <c r="A2001" s="56" t="s">
        <v>30</v>
      </c>
      <c r="B2001" s="6"/>
      <c r="C2001" s="6">
        <v>235643</v>
      </c>
    </row>
    <row r="2002" spans="1:3" x14ac:dyDescent="0.35">
      <c r="A2002" s="56" t="s">
        <v>31</v>
      </c>
      <c r="B2002" s="6"/>
      <c r="C2002" s="6">
        <v>419796</v>
      </c>
    </row>
    <row r="2003" spans="1:3" x14ac:dyDescent="0.35">
      <c r="A2003" s="56" t="s">
        <v>32</v>
      </c>
      <c r="B2003" s="6"/>
      <c r="C2003" s="6">
        <v>672303</v>
      </c>
    </row>
    <row r="2004" spans="1:3" x14ac:dyDescent="0.35">
      <c r="A2004" s="56" t="s">
        <v>33</v>
      </c>
      <c r="B2004" s="6"/>
      <c r="C2004" s="6">
        <v>892792</v>
      </c>
    </row>
    <row r="2005" spans="1:3" x14ac:dyDescent="0.35">
      <c r="A2005" s="56" t="s">
        <v>34</v>
      </c>
      <c r="B2005" s="6"/>
      <c r="C2005" s="6">
        <v>651810</v>
      </c>
    </row>
    <row r="2006" spans="1:3" x14ac:dyDescent="0.35">
      <c r="A2006" s="56" t="s">
        <v>42</v>
      </c>
      <c r="B2006" s="6"/>
      <c r="C2006" s="6">
        <v>2442400</v>
      </c>
    </row>
    <row r="2007" spans="1:3" x14ac:dyDescent="0.35">
      <c r="A2007" s="56" t="s">
        <v>45</v>
      </c>
      <c r="B2007" s="6"/>
      <c r="C2007" s="6">
        <v>947880</v>
      </c>
    </row>
    <row r="2008" spans="1:3" x14ac:dyDescent="0.35">
      <c r="A2008" s="56" t="s">
        <v>47</v>
      </c>
      <c r="B2008" s="6"/>
      <c r="C2008" s="6">
        <v>1063440</v>
      </c>
    </row>
    <row r="2009" spans="1:3" x14ac:dyDescent="0.35">
      <c r="A2009" s="56" t="s">
        <v>48</v>
      </c>
      <c r="B2009" s="6"/>
      <c r="C2009" s="6">
        <v>855954</v>
      </c>
    </row>
    <row r="2010" spans="1:3" x14ac:dyDescent="0.35">
      <c r="A2010" s="56" t="s">
        <v>55</v>
      </c>
      <c r="B2010" s="6"/>
      <c r="C2010" s="6">
        <v>1233800</v>
      </c>
    </row>
    <row r="2011" spans="1:3" x14ac:dyDescent="0.35">
      <c r="A2011" s="56" t="s">
        <v>56</v>
      </c>
      <c r="B2011" s="6"/>
      <c r="C2011" s="6">
        <v>1061760</v>
      </c>
    </row>
    <row r="2012" spans="1:3" x14ac:dyDescent="0.35">
      <c r="A2012" s="56" t="s">
        <v>57</v>
      </c>
      <c r="B2012" s="6"/>
      <c r="C2012" s="6">
        <v>908260</v>
      </c>
    </row>
    <row r="2013" spans="1:3" x14ac:dyDescent="0.35">
      <c r="A2013" s="53" t="s">
        <v>79</v>
      </c>
      <c r="B2013" s="6"/>
      <c r="C2013" s="6"/>
    </row>
    <row r="2014" spans="1:3" x14ac:dyDescent="0.35">
      <c r="A2014" s="54" t="s">
        <v>80</v>
      </c>
      <c r="B2014" s="6"/>
      <c r="C2014" s="6"/>
    </row>
    <row r="2015" spans="1:3" x14ac:dyDescent="0.35">
      <c r="A2015" s="55">
        <v>46204</v>
      </c>
      <c r="B2015" s="6"/>
      <c r="C2015" s="6"/>
    </row>
    <row r="2016" spans="1:3" x14ac:dyDescent="0.35">
      <c r="A2016" s="56" t="s">
        <v>6</v>
      </c>
      <c r="B2016" s="6"/>
      <c r="C2016" s="6"/>
    </row>
    <row r="2017" spans="1:3" x14ac:dyDescent="0.35">
      <c r="A2017" s="56" t="s">
        <v>7</v>
      </c>
      <c r="B2017" s="6"/>
      <c r="C2017" s="6"/>
    </row>
    <row r="2018" spans="1:3" x14ac:dyDescent="0.35">
      <c r="A2018" s="56" t="s">
        <v>8</v>
      </c>
      <c r="B2018" s="6"/>
      <c r="C2018" s="6"/>
    </row>
    <row r="2019" spans="1:3" x14ac:dyDescent="0.35">
      <c r="A2019" s="56" t="s">
        <v>10</v>
      </c>
      <c r="B2019" s="6"/>
      <c r="C2019" s="6"/>
    </row>
    <row r="2020" spans="1:3" x14ac:dyDescent="0.35">
      <c r="A2020" s="56" t="s">
        <v>11</v>
      </c>
      <c r="B2020" s="6"/>
      <c r="C2020" s="6"/>
    </row>
    <row r="2021" spans="1:3" x14ac:dyDescent="0.35">
      <c r="A2021" s="56" t="s">
        <v>12</v>
      </c>
      <c r="B2021" s="6"/>
      <c r="C2021" s="6"/>
    </row>
    <row r="2022" spans="1:3" x14ac:dyDescent="0.35">
      <c r="A2022" s="56" t="s">
        <v>13</v>
      </c>
      <c r="B2022" s="6"/>
      <c r="C2022" s="6"/>
    </row>
    <row r="2023" spans="1:3" x14ac:dyDescent="0.35">
      <c r="A2023" s="56" t="s">
        <v>25</v>
      </c>
      <c r="B2023" s="6"/>
      <c r="C2023" s="6"/>
    </row>
    <row r="2024" spans="1:3" x14ac:dyDescent="0.35">
      <c r="A2024" s="56" t="s">
        <v>26</v>
      </c>
      <c r="B2024" s="6"/>
      <c r="C2024" s="6"/>
    </row>
    <row r="2025" spans="1:3" x14ac:dyDescent="0.35">
      <c r="A2025" s="56" t="s">
        <v>27</v>
      </c>
      <c r="B2025" s="6"/>
      <c r="C2025" s="6"/>
    </row>
    <row r="2026" spans="1:3" x14ac:dyDescent="0.35">
      <c r="A2026" s="56" t="s">
        <v>29</v>
      </c>
      <c r="B2026" s="6"/>
      <c r="C2026" s="6"/>
    </row>
    <row r="2027" spans="1:3" x14ac:dyDescent="0.35">
      <c r="A2027" s="56" t="s">
        <v>30</v>
      </c>
      <c r="B2027" s="6"/>
      <c r="C2027" s="6"/>
    </row>
    <row r="2028" spans="1:3" x14ac:dyDescent="0.35">
      <c r="A2028" s="56" t="s">
        <v>31</v>
      </c>
      <c r="B2028" s="6"/>
      <c r="C2028" s="6"/>
    </row>
    <row r="2029" spans="1:3" x14ac:dyDescent="0.35">
      <c r="A2029" s="56" t="s">
        <v>32</v>
      </c>
      <c r="B2029" s="6"/>
      <c r="C2029" s="6"/>
    </row>
    <row r="2030" spans="1:3" x14ac:dyDescent="0.35">
      <c r="A2030" s="56" t="s">
        <v>33</v>
      </c>
      <c r="B2030" s="6"/>
      <c r="C2030" s="6"/>
    </row>
    <row r="2031" spans="1:3" x14ac:dyDescent="0.35">
      <c r="A2031" s="56" t="s">
        <v>34</v>
      </c>
      <c r="B2031" s="6"/>
      <c r="C2031" s="6"/>
    </row>
    <row r="2032" spans="1:3" x14ac:dyDescent="0.35">
      <c r="A2032" s="56" t="s">
        <v>42</v>
      </c>
      <c r="B2032" s="6"/>
      <c r="C2032" s="6"/>
    </row>
    <row r="2033" spans="1:3" x14ac:dyDescent="0.35">
      <c r="A2033" s="56" t="s">
        <v>45</v>
      </c>
      <c r="B2033" s="6"/>
      <c r="C2033" s="6"/>
    </row>
    <row r="2034" spans="1:3" x14ac:dyDescent="0.35">
      <c r="A2034" s="56" t="s">
        <v>47</v>
      </c>
      <c r="B2034" s="6"/>
      <c r="C2034" s="6"/>
    </row>
    <row r="2035" spans="1:3" x14ac:dyDescent="0.35">
      <c r="A2035" s="56" t="s">
        <v>48</v>
      </c>
      <c r="B2035" s="6"/>
      <c r="C2035" s="6"/>
    </row>
    <row r="2036" spans="1:3" x14ac:dyDescent="0.35">
      <c r="A2036" s="56" t="s">
        <v>55</v>
      </c>
      <c r="B2036" s="6"/>
      <c r="C2036" s="6"/>
    </row>
    <row r="2037" spans="1:3" x14ac:dyDescent="0.35">
      <c r="A2037" s="56" t="s">
        <v>56</v>
      </c>
      <c r="B2037" s="6"/>
      <c r="C2037" s="6"/>
    </row>
    <row r="2038" spans="1:3" x14ac:dyDescent="0.35">
      <c r="A2038" s="56" t="s">
        <v>57</v>
      </c>
      <c r="B2038" s="6"/>
      <c r="C2038" s="6"/>
    </row>
    <row r="2039" spans="1:3" x14ac:dyDescent="0.35">
      <c r="A2039" s="3" t="s">
        <v>66</v>
      </c>
      <c r="B2039" s="6">
        <v>781830505.44583654</v>
      </c>
      <c r="C2039" s="6">
        <v>1056355665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DBB0-CFA8-4833-8E1A-3FED0536C60C}">
  <dimension ref="A1:Q440"/>
  <sheetViews>
    <sheetView topLeftCell="A279" zoomScale="120" zoomScaleNormal="120" workbookViewId="0">
      <selection activeCell="E221" sqref="E221"/>
    </sheetView>
  </sheetViews>
  <sheetFormatPr defaultRowHeight="14.5" x14ac:dyDescent="0.35"/>
  <cols>
    <col min="1" max="1" width="3.81640625" customWidth="1"/>
    <col min="2" max="2" width="3.81640625" bestFit="1" customWidth="1"/>
    <col min="3" max="3" width="24.26953125" hidden="1" customWidth="1"/>
    <col min="4" max="4" width="9.1796875" style="1"/>
    <col min="5" max="6" width="12.54296875" style="1" bestFit="1" customWidth="1"/>
    <col min="7" max="7" width="12.26953125" style="1" bestFit="1" customWidth="1"/>
    <col min="8" max="9" width="13.26953125" style="1" bestFit="1" customWidth="1"/>
    <col min="10" max="10" width="12.7265625" customWidth="1"/>
    <col min="11" max="11" width="13.453125" customWidth="1"/>
    <col min="12" max="12" width="11.7265625" bestFit="1" customWidth="1"/>
    <col min="13" max="13" width="11.54296875" bestFit="1" customWidth="1"/>
    <col min="14" max="15" width="10.54296875" bestFit="1" customWidth="1"/>
    <col min="16" max="16" width="11.54296875" bestFit="1" customWidth="1"/>
  </cols>
  <sheetData>
    <row r="1" spans="1:17" x14ac:dyDescent="0.35">
      <c r="A1" s="70" t="s">
        <v>95</v>
      </c>
      <c r="B1" s="70"/>
      <c r="C1" s="70"/>
      <c r="D1" s="70"/>
      <c r="E1" s="28">
        <v>46023</v>
      </c>
      <c r="F1" s="28">
        <v>46082</v>
      </c>
    </row>
    <row r="3" spans="1:17" s="11" customFormat="1" ht="43.5" x14ac:dyDescent="0.35">
      <c r="A3" s="12"/>
      <c r="B3" s="12"/>
      <c r="C3" s="12" t="s">
        <v>96</v>
      </c>
      <c r="D3" s="27" t="s">
        <v>97</v>
      </c>
      <c r="E3" s="27" t="s">
        <v>98</v>
      </c>
      <c r="F3" s="27" t="s">
        <v>99</v>
      </c>
      <c r="G3" s="27" t="s">
        <v>100</v>
      </c>
      <c r="H3" s="27" t="s">
        <v>101</v>
      </c>
      <c r="I3" s="27" t="s">
        <v>102</v>
      </c>
    </row>
    <row r="4" spans="1:17" ht="15" customHeight="1" x14ac:dyDescent="0.35">
      <c r="A4" s="69" t="s">
        <v>103</v>
      </c>
      <c r="B4" s="69" t="s">
        <v>104</v>
      </c>
      <c r="C4" s="13" t="s">
        <v>56</v>
      </c>
      <c r="D4" s="21" t="e">
        <f>_xlfn.XLOOKUP(C4,#REF!,#REF!,0)</f>
        <v>#REF!</v>
      </c>
      <c r="E4" s="22" t="e" cm="1">
        <f t="array" ref="E4">SUMPRODUCT((#REF! = 'Output Tables'!C4) * (#REF! &gt;= 'Output Tables'!$E$1) * (#REF! &lt;= 'Output Tables'!$F$1) * #REF!)</f>
        <v>#REF!</v>
      </c>
      <c r="F4" s="22" t="e" cm="1">
        <f t="array" ref="F4">SUMPRODUCT((#REF! = 'Output Tables'!D4) * (#REF! &gt;= 'Output Tables'!$E$1) * (#REF! &lt;= 'Output Tables'!$F$1) *#REF!)</f>
        <v>#REF!</v>
      </c>
      <c r="G4" s="23" t="e">
        <f>F4-E4</f>
        <v>#REF!</v>
      </c>
      <c r="H4" s="22" t="e" cm="1">
        <f t="array" ref="H4">SUMPRODUCT((#REF! = 'Output Tables'!$D4) * (#REF! &gt;= 'Output Tables'!$E$1) * (#REF! &lt;= 'Output Tables'!$F$1) *#REF!)</f>
        <v>#REF!</v>
      </c>
      <c r="I4" s="23" t="e">
        <f>F4-H4</f>
        <v>#REF!</v>
      </c>
    </row>
    <row r="5" spans="1:17" x14ac:dyDescent="0.35">
      <c r="A5" s="69"/>
      <c r="B5" s="69"/>
      <c r="C5" s="13" t="s">
        <v>57</v>
      </c>
      <c r="D5" s="21" t="e">
        <f>_xlfn.XLOOKUP(C5,#REF!,#REF!,0)</f>
        <v>#REF!</v>
      </c>
      <c r="E5" s="22" t="e" cm="1">
        <f t="array" ref="E5">SUMPRODUCT((#REF! = 'Output Tables'!C5) * (#REF! &gt;= 'Output Tables'!$E$1) * (#REF! &lt;= 'Output Tables'!$F$1) * #REF!)</f>
        <v>#REF!</v>
      </c>
      <c r="F5" s="22" t="e" cm="1">
        <f t="array" ref="F5">SUMPRODUCT((#REF! = 'Output Tables'!D5) * (#REF! &gt;= 'Output Tables'!$E$1) * (#REF! &lt;= 'Output Tables'!$F$1) *#REF!)</f>
        <v>#REF!</v>
      </c>
      <c r="G5" s="23" t="e">
        <f t="shared" ref="G5:G26" si="0">F5-E5</f>
        <v>#REF!</v>
      </c>
      <c r="H5" s="22" t="e" cm="1">
        <f t="array" ref="H5">SUMPRODUCT((#REF! = 'Output Tables'!$D5) * (#REF! &gt;= 'Output Tables'!$E$1) * (#REF! &lt;= 'Output Tables'!$F$1) *#REF!)</f>
        <v>#REF!</v>
      </c>
      <c r="I5" s="23" t="e">
        <f t="shared" ref="I5:I27" si="1">F5-H5</f>
        <v>#REF!</v>
      </c>
    </row>
    <row r="6" spans="1:17" x14ac:dyDescent="0.35">
      <c r="A6" s="69"/>
      <c r="B6" s="69"/>
      <c r="C6" s="13" t="s">
        <v>47</v>
      </c>
      <c r="D6" s="21" t="e">
        <f>_xlfn.XLOOKUP(C6,#REF!,#REF!,0)</f>
        <v>#REF!</v>
      </c>
      <c r="E6" s="22" t="e" cm="1">
        <f t="array" ref="E6">SUMPRODUCT((#REF! = 'Output Tables'!C6) * (#REF! &gt;= 'Output Tables'!$E$1) * (#REF! &lt;= 'Output Tables'!$F$1) * #REF!)</f>
        <v>#REF!</v>
      </c>
      <c r="F6" s="22" t="e" cm="1">
        <f t="array" ref="F6">SUMPRODUCT((#REF! = 'Output Tables'!D6) * (#REF! &gt;= 'Output Tables'!$E$1) * (#REF! &lt;= 'Output Tables'!$F$1) *#REF!)</f>
        <v>#REF!</v>
      </c>
      <c r="G6" s="23" t="e">
        <f t="shared" si="0"/>
        <v>#REF!</v>
      </c>
      <c r="H6" s="22" t="e" cm="1">
        <f t="array" ref="H6">SUMPRODUCT((#REF! = 'Output Tables'!$D6) * (#REF! &gt;= 'Output Tables'!$E$1) * (#REF! &lt;= 'Output Tables'!$F$1) *#REF!)</f>
        <v>#REF!</v>
      </c>
      <c r="I6" s="23" t="e">
        <f t="shared" si="1"/>
        <v>#REF!</v>
      </c>
    </row>
    <row r="7" spans="1:17" x14ac:dyDescent="0.35">
      <c r="A7" s="69"/>
      <c r="B7" s="69"/>
      <c r="C7" s="13" t="s">
        <v>48</v>
      </c>
      <c r="D7" s="21" t="e">
        <f>_xlfn.XLOOKUP(C7,#REF!,#REF!,0)</f>
        <v>#REF!</v>
      </c>
      <c r="E7" s="22" t="e" cm="1">
        <f t="array" ref="E7">SUMPRODUCT((#REF! = 'Output Tables'!C7) * (#REF! &gt;= 'Output Tables'!$E$1) * (#REF! &lt;= 'Output Tables'!$F$1) * #REF!)</f>
        <v>#REF!</v>
      </c>
      <c r="F7" s="22" t="e" cm="1">
        <f t="array" ref="F7">SUMPRODUCT((#REF! = 'Output Tables'!D7) * (#REF! &gt;= 'Output Tables'!$E$1) * (#REF! &lt;= 'Output Tables'!$F$1) *#REF!)</f>
        <v>#REF!</v>
      </c>
      <c r="G7" s="23" t="e">
        <f t="shared" si="0"/>
        <v>#REF!</v>
      </c>
      <c r="H7" s="22" t="e" cm="1">
        <f t="array" ref="H7">SUMPRODUCT((#REF! = 'Output Tables'!$D7) * (#REF! &gt;= 'Output Tables'!$E$1) * (#REF! &lt;= 'Output Tables'!$F$1) *#REF!)</f>
        <v>#REF!</v>
      </c>
      <c r="I7" s="23" t="e">
        <f t="shared" si="1"/>
        <v>#REF!</v>
      </c>
    </row>
    <row r="8" spans="1:17" x14ac:dyDescent="0.35">
      <c r="A8" s="69"/>
      <c r="B8" s="69"/>
      <c r="C8" s="13" t="s">
        <v>55</v>
      </c>
      <c r="D8" s="21" t="e">
        <f>_xlfn.XLOOKUP(C8,#REF!,#REF!,0)</f>
        <v>#REF!</v>
      </c>
      <c r="E8" s="22" t="e" cm="1">
        <f t="array" ref="E8">SUMPRODUCT((#REF! = 'Output Tables'!C8) * (#REF! &gt;= 'Output Tables'!$E$1) * (#REF! &lt;= 'Output Tables'!$F$1) * #REF!)</f>
        <v>#REF!</v>
      </c>
      <c r="F8" s="22" t="e" cm="1">
        <f t="array" ref="F8">SUMPRODUCT((#REF! = 'Output Tables'!D8) * (#REF! &gt;= 'Output Tables'!$E$1) * (#REF! &lt;= 'Output Tables'!$F$1) *#REF!)</f>
        <v>#REF!</v>
      </c>
      <c r="G8" s="23" t="e">
        <f t="shared" si="0"/>
        <v>#REF!</v>
      </c>
      <c r="H8" s="22" t="e" cm="1">
        <f t="array" ref="H8">SUMPRODUCT((#REF! = 'Output Tables'!$D8) * (#REF! &gt;= 'Output Tables'!$E$1) * (#REF! &lt;= 'Output Tables'!$F$1) *#REF!)</f>
        <v>#REF!</v>
      </c>
      <c r="I8" s="23" t="e">
        <f t="shared" si="1"/>
        <v>#REF!</v>
      </c>
    </row>
    <row r="9" spans="1:17" x14ac:dyDescent="0.35">
      <c r="A9" s="69"/>
      <c r="B9" s="69"/>
      <c r="C9" s="13" t="s">
        <v>45</v>
      </c>
      <c r="D9" s="21" t="e">
        <f>_xlfn.XLOOKUP(C9,#REF!,#REF!,0)</f>
        <v>#REF!</v>
      </c>
      <c r="E9" s="22" t="e" cm="1">
        <f t="array" ref="E9">SUMPRODUCT((#REF! = 'Output Tables'!C9) * (#REF! &gt;= 'Output Tables'!$E$1) * (#REF! &lt;= 'Output Tables'!$F$1) * #REF!)</f>
        <v>#REF!</v>
      </c>
      <c r="F9" s="22" t="e" cm="1">
        <f t="array" ref="F9">SUMPRODUCT((#REF! = 'Output Tables'!D9) * (#REF! &gt;= 'Output Tables'!$E$1) * (#REF! &lt;= 'Output Tables'!$F$1) *#REF!)</f>
        <v>#REF!</v>
      </c>
      <c r="G9" s="23" t="e">
        <f t="shared" si="0"/>
        <v>#REF!</v>
      </c>
      <c r="H9" s="22" t="e" cm="1">
        <f t="array" ref="H9">SUMPRODUCT((#REF! = 'Output Tables'!$D9) * (#REF! &gt;= 'Output Tables'!$E$1) * (#REF! &lt;= 'Output Tables'!$F$1) *#REF!)</f>
        <v>#REF!</v>
      </c>
      <c r="I9" s="23" t="e">
        <f t="shared" si="1"/>
        <v>#REF!</v>
      </c>
    </row>
    <row r="10" spans="1:17" x14ac:dyDescent="0.35">
      <c r="A10" s="69"/>
      <c r="B10" s="69"/>
      <c r="C10" s="13" t="s">
        <v>6</v>
      </c>
      <c r="D10" s="21" t="e">
        <f>_xlfn.XLOOKUP(C10,#REF!,#REF!,0)</f>
        <v>#REF!</v>
      </c>
      <c r="E10" s="22" t="e" cm="1">
        <f t="array" ref="E10">SUMPRODUCT((#REF! = 'Output Tables'!C10) * (#REF! &gt;= 'Output Tables'!$E$1) * (#REF! &lt;= 'Output Tables'!$F$1) * #REF!)</f>
        <v>#REF!</v>
      </c>
      <c r="F10" s="22" t="e" cm="1">
        <f t="array" ref="F10">SUMPRODUCT((#REF! = 'Output Tables'!D10) * (#REF! &gt;= 'Output Tables'!$E$1) * (#REF! &lt;= 'Output Tables'!$F$1) *#REF!)</f>
        <v>#REF!</v>
      </c>
      <c r="G10" s="23" t="e">
        <f t="shared" si="0"/>
        <v>#REF!</v>
      </c>
      <c r="H10" s="22" t="e" cm="1">
        <f t="array" ref="H10">SUMPRODUCT((#REF! = 'Output Tables'!$D10) * (#REF! &gt;= 'Output Tables'!$E$1) * (#REF! &lt;= 'Output Tables'!$F$1) *#REF!)</f>
        <v>#REF!</v>
      </c>
      <c r="I10" s="23" t="e">
        <f t="shared" si="1"/>
        <v>#REF!</v>
      </c>
    </row>
    <row r="11" spans="1:17" x14ac:dyDescent="0.35">
      <c r="A11" s="69"/>
      <c r="B11" s="69"/>
      <c r="C11" s="13" t="s">
        <v>7</v>
      </c>
      <c r="D11" s="21" t="e">
        <f>_xlfn.XLOOKUP(C11,#REF!,#REF!,0)</f>
        <v>#REF!</v>
      </c>
      <c r="E11" s="22" t="e" cm="1">
        <f t="array" ref="E11">SUMPRODUCT((#REF! = 'Output Tables'!C11) * (#REF! &gt;= 'Output Tables'!$E$1) * (#REF! &lt;= 'Output Tables'!$F$1) * #REF!)</f>
        <v>#REF!</v>
      </c>
      <c r="F11" s="22" t="e" cm="1">
        <f t="array" ref="F11">SUMPRODUCT((#REF! = 'Output Tables'!D11) * (#REF! &gt;= 'Output Tables'!$E$1) * (#REF! &lt;= 'Output Tables'!$F$1) *#REF!)</f>
        <v>#REF!</v>
      </c>
      <c r="G11" s="23" t="e">
        <f t="shared" si="0"/>
        <v>#REF!</v>
      </c>
      <c r="H11" s="22" t="e" cm="1">
        <f t="array" ref="H11">SUMPRODUCT((#REF! = 'Output Tables'!$D11) * (#REF! &gt;= 'Output Tables'!$E$1) * (#REF! &lt;= 'Output Tables'!$F$1) *#REF!)</f>
        <v>#REF!</v>
      </c>
      <c r="I11" s="23" t="e">
        <f t="shared" si="1"/>
        <v>#REF!</v>
      </c>
    </row>
    <row r="12" spans="1:17" x14ac:dyDescent="0.35">
      <c r="A12" s="69"/>
      <c r="B12" s="69"/>
      <c r="C12" s="13" t="s">
        <v>8</v>
      </c>
      <c r="D12" s="21" t="e">
        <f>_xlfn.XLOOKUP(C12,#REF!,#REF!,0)</f>
        <v>#REF!</v>
      </c>
      <c r="E12" s="22" t="e" cm="1">
        <f t="array" ref="E12">SUMPRODUCT((#REF! = 'Output Tables'!C12) * (#REF! &gt;= 'Output Tables'!$E$1) * (#REF! &lt;= 'Output Tables'!$F$1) * #REF!)</f>
        <v>#REF!</v>
      </c>
      <c r="F12" s="22" t="e" cm="1">
        <f t="array" ref="F12">SUMPRODUCT((#REF! = 'Output Tables'!D12) * (#REF! &gt;= 'Output Tables'!$E$1) * (#REF! &lt;= 'Output Tables'!$F$1) *#REF!)</f>
        <v>#REF!</v>
      </c>
      <c r="G12" s="23" t="e">
        <f t="shared" si="0"/>
        <v>#REF!</v>
      </c>
      <c r="H12" s="22" t="e" cm="1">
        <f t="array" ref="H12">SUMPRODUCT((#REF! = 'Output Tables'!$D12) * (#REF! &gt;= 'Output Tables'!$E$1) * (#REF! &lt;= 'Output Tables'!$F$1) *#REF!)</f>
        <v>#REF!</v>
      </c>
      <c r="I12" s="23" t="e">
        <f t="shared" si="1"/>
        <v>#REF!</v>
      </c>
    </row>
    <row r="13" spans="1:17" x14ac:dyDescent="0.35">
      <c r="A13" s="69"/>
      <c r="B13" s="69" t="s">
        <v>105</v>
      </c>
      <c r="C13" s="13" t="s">
        <v>25</v>
      </c>
      <c r="D13" s="21" t="e">
        <f>_xlfn.XLOOKUP(C13,#REF!,#REF!,0)</f>
        <v>#REF!</v>
      </c>
      <c r="E13" s="22" t="e" cm="1">
        <f t="array" ref="E13">SUMPRODUCT((#REF! = 'Output Tables'!C13) * (#REF! &gt;= 'Output Tables'!$E$1) * (#REF! &lt;= 'Output Tables'!$F$1) * #REF!)</f>
        <v>#REF!</v>
      </c>
      <c r="F13" s="22" t="e" cm="1">
        <f t="array" ref="F13">SUMPRODUCT((#REF! = 'Output Tables'!D13) * (#REF! &gt;= 'Output Tables'!$E$1) * (#REF! &lt;= 'Output Tables'!$F$1) *#REF!)</f>
        <v>#REF!</v>
      </c>
      <c r="G13" s="23" t="e">
        <f t="shared" si="0"/>
        <v>#REF!</v>
      </c>
      <c r="H13" s="22" t="e" cm="1">
        <f t="array" ref="H13">SUMPRODUCT((#REF! = 'Output Tables'!$D13) * (#REF! &gt;= 'Output Tables'!$E$1) * (#REF! &lt;= 'Output Tables'!$F$1) *#REF!)</f>
        <v>#REF!</v>
      </c>
      <c r="I13" s="23" t="e">
        <f t="shared" si="1"/>
        <v>#REF!</v>
      </c>
      <c r="J13" s="8"/>
      <c r="K13" s="10"/>
    </row>
    <row r="14" spans="1:17" x14ac:dyDescent="0.35">
      <c r="A14" s="69"/>
      <c r="B14" s="69"/>
      <c r="C14" s="13" t="s">
        <v>30</v>
      </c>
      <c r="D14" s="21" t="e">
        <f>_xlfn.XLOOKUP(C14,#REF!,#REF!,0)</f>
        <v>#REF!</v>
      </c>
      <c r="E14" s="22" t="e" cm="1">
        <f t="array" ref="E14">SUMPRODUCT((#REF! = 'Output Tables'!C14) * (#REF! &gt;= 'Output Tables'!$E$1) * (#REF! &lt;= 'Output Tables'!$F$1) * #REF!)</f>
        <v>#REF!</v>
      </c>
      <c r="F14" s="22" t="e" cm="1">
        <f t="array" ref="F14">SUMPRODUCT((#REF! = 'Output Tables'!D14) * (#REF! &gt;= 'Output Tables'!$E$1) * (#REF! &lt;= 'Output Tables'!$F$1) *#REF!)</f>
        <v>#REF!</v>
      </c>
      <c r="G14" s="23" t="e">
        <f t="shared" si="0"/>
        <v>#REF!</v>
      </c>
      <c r="H14" s="22" t="e" cm="1">
        <f t="array" ref="H14">SUMPRODUCT((#REF! = 'Output Tables'!$D14) * (#REF! &gt;= 'Output Tables'!$E$1) * (#REF! &lt;= 'Output Tables'!$F$1) *#REF!)</f>
        <v>#REF!</v>
      </c>
      <c r="I14" s="23" t="e">
        <f t="shared" si="1"/>
        <v>#REF!</v>
      </c>
      <c r="N14" s="8"/>
      <c r="O14" s="8"/>
      <c r="P14" s="8"/>
      <c r="Q14" s="8"/>
    </row>
    <row r="15" spans="1:17" x14ac:dyDescent="0.35">
      <c r="A15" s="69"/>
      <c r="B15" s="69"/>
      <c r="C15" s="13" t="s">
        <v>31</v>
      </c>
      <c r="D15" s="21" t="e">
        <f>_xlfn.XLOOKUP(C15,#REF!,#REF!,0)</f>
        <v>#REF!</v>
      </c>
      <c r="E15" s="22" t="e" cm="1">
        <f t="array" ref="E15">SUMPRODUCT((#REF! = 'Output Tables'!C15) * (#REF! &gt;= 'Output Tables'!$E$1) * (#REF! &lt;= 'Output Tables'!$F$1) * #REF!)</f>
        <v>#REF!</v>
      </c>
      <c r="F15" s="22" t="e" cm="1">
        <f t="array" ref="F15">SUMPRODUCT((#REF! = 'Output Tables'!D15) * (#REF! &gt;= 'Output Tables'!$E$1) * (#REF! &lt;= 'Output Tables'!$F$1) *#REF!)</f>
        <v>#REF!</v>
      </c>
      <c r="G15" s="23" t="e">
        <f t="shared" si="0"/>
        <v>#REF!</v>
      </c>
      <c r="H15" s="22" t="e" cm="1">
        <f t="array" ref="H15">SUMPRODUCT((#REF! = 'Output Tables'!$D15) * (#REF! &gt;= 'Output Tables'!$E$1) * (#REF! &lt;= 'Output Tables'!$F$1) *#REF!)</f>
        <v>#REF!</v>
      </c>
      <c r="I15" s="23" t="e">
        <f t="shared" si="1"/>
        <v>#REF!</v>
      </c>
    </row>
    <row r="16" spans="1:17" x14ac:dyDescent="0.35">
      <c r="A16" s="69"/>
      <c r="B16" s="69"/>
      <c r="C16" s="13" t="s">
        <v>32</v>
      </c>
      <c r="D16" s="21" t="e">
        <f>_xlfn.XLOOKUP(C16,#REF!,#REF!,0)</f>
        <v>#REF!</v>
      </c>
      <c r="E16" s="22" t="e" cm="1">
        <f t="array" ref="E16">SUMPRODUCT((#REF! = 'Output Tables'!C16) * (#REF! &gt;= 'Output Tables'!$E$1) * (#REF! &lt;= 'Output Tables'!$F$1) * #REF!)</f>
        <v>#REF!</v>
      </c>
      <c r="F16" s="22" t="e" cm="1">
        <f t="array" ref="F16">SUMPRODUCT((#REF! = 'Output Tables'!D16) * (#REF! &gt;= 'Output Tables'!$E$1) * (#REF! &lt;= 'Output Tables'!$F$1) *#REF!)</f>
        <v>#REF!</v>
      </c>
      <c r="G16" s="23" t="e">
        <f t="shared" si="0"/>
        <v>#REF!</v>
      </c>
      <c r="H16" s="22" t="e" cm="1">
        <f t="array" ref="H16">SUMPRODUCT((#REF! = 'Output Tables'!$D16) * (#REF! &gt;= 'Output Tables'!$E$1) * (#REF! &lt;= 'Output Tables'!$F$1) *#REF!)</f>
        <v>#REF!</v>
      </c>
      <c r="I16" s="23" t="e">
        <f t="shared" si="1"/>
        <v>#REF!</v>
      </c>
    </row>
    <row r="17" spans="1:9" x14ac:dyDescent="0.35">
      <c r="A17" s="69"/>
      <c r="B17" s="69"/>
      <c r="C17" s="13" t="s">
        <v>33</v>
      </c>
      <c r="D17" s="21" t="e">
        <f>_xlfn.XLOOKUP(C17,#REF!,#REF!,0)</f>
        <v>#REF!</v>
      </c>
      <c r="E17" s="22" t="e" cm="1">
        <f t="array" ref="E17">SUMPRODUCT((#REF! = 'Output Tables'!C17) * (#REF! &gt;= 'Output Tables'!$E$1) * (#REF! &lt;= 'Output Tables'!$F$1) * #REF!)</f>
        <v>#REF!</v>
      </c>
      <c r="F17" s="22" t="e" cm="1">
        <f t="array" ref="F17">SUMPRODUCT((#REF! = 'Output Tables'!D17) * (#REF! &gt;= 'Output Tables'!$E$1) * (#REF! &lt;= 'Output Tables'!$F$1) *#REF!)</f>
        <v>#REF!</v>
      </c>
      <c r="G17" s="23" t="e">
        <f t="shared" si="0"/>
        <v>#REF!</v>
      </c>
      <c r="H17" s="22" t="e" cm="1">
        <f t="array" ref="H17">SUMPRODUCT((#REF! = 'Output Tables'!$D17) * (#REF! &gt;= 'Output Tables'!$E$1) * (#REF! &lt;= 'Output Tables'!$F$1) *#REF!)</f>
        <v>#REF!</v>
      </c>
      <c r="I17" s="23" t="e">
        <f t="shared" si="1"/>
        <v>#REF!</v>
      </c>
    </row>
    <row r="18" spans="1:9" x14ac:dyDescent="0.35">
      <c r="A18" s="69"/>
      <c r="B18" s="69"/>
      <c r="C18" s="13" t="s">
        <v>34</v>
      </c>
      <c r="D18" s="21" t="e">
        <f>_xlfn.XLOOKUP(C18,#REF!,#REF!,0)</f>
        <v>#REF!</v>
      </c>
      <c r="E18" s="22" t="e" cm="1">
        <f t="array" ref="E18">SUMPRODUCT((#REF! = 'Output Tables'!C18) * (#REF! &gt;= 'Output Tables'!$E$1) * (#REF! &lt;= 'Output Tables'!$F$1) * #REF!)</f>
        <v>#REF!</v>
      </c>
      <c r="F18" s="22" t="e" cm="1">
        <f t="array" ref="F18">SUMPRODUCT((#REF! = 'Output Tables'!D18) * (#REF! &gt;= 'Output Tables'!$E$1) * (#REF! &lt;= 'Output Tables'!$F$1) *#REF!)</f>
        <v>#REF!</v>
      </c>
      <c r="G18" s="23" t="e">
        <f t="shared" si="0"/>
        <v>#REF!</v>
      </c>
      <c r="H18" s="22" t="e" cm="1">
        <f t="array" ref="H18">SUMPRODUCT((#REF! = 'Output Tables'!$D18) * (#REF! &gt;= 'Output Tables'!$E$1) * (#REF! &lt;= 'Output Tables'!$F$1) *#REF!)</f>
        <v>#REF!</v>
      </c>
      <c r="I18" s="23" t="e">
        <f t="shared" si="1"/>
        <v>#REF!</v>
      </c>
    </row>
    <row r="19" spans="1:9" x14ac:dyDescent="0.35">
      <c r="A19" s="69"/>
      <c r="B19" s="69"/>
      <c r="C19" s="13" t="s">
        <v>26</v>
      </c>
      <c r="D19" s="21" t="e">
        <f>_xlfn.XLOOKUP(C19,#REF!,#REF!,0)</f>
        <v>#REF!</v>
      </c>
      <c r="E19" s="22" t="e" cm="1">
        <f t="array" ref="E19">SUMPRODUCT((#REF! = 'Output Tables'!C19) * (#REF! &gt;= 'Output Tables'!$E$1) * (#REF! &lt;= 'Output Tables'!$F$1) * #REF!)</f>
        <v>#REF!</v>
      </c>
      <c r="F19" s="22" t="e" cm="1">
        <f t="array" ref="F19">SUMPRODUCT((#REF! = 'Output Tables'!D19) * (#REF! &gt;= 'Output Tables'!$E$1) * (#REF! &lt;= 'Output Tables'!$F$1) *#REF!)</f>
        <v>#REF!</v>
      </c>
      <c r="G19" s="23" t="e">
        <f t="shared" si="0"/>
        <v>#REF!</v>
      </c>
      <c r="H19" s="22" t="e" cm="1">
        <f t="array" ref="H19">SUMPRODUCT((#REF! = 'Output Tables'!$D19) * (#REF! &gt;= 'Output Tables'!$E$1) * (#REF! &lt;= 'Output Tables'!$F$1) *#REF!)</f>
        <v>#REF!</v>
      </c>
      <c r="I19" s="23" t="e">
        <f t="shared" si="1"/>
        <v>#REF!</v>
      </c>
    </row>
    <row r="20" spans="1:9" x14ac:dyDescent="0.35">
      <c r="A20" s="69"/>
      <c r="B20" s="69"/>
      <c r="C20" s="13" t="s">
        <v>27</v>
      </c>
      <c r="D20" s="21" t="e">
        <f>_xlfn.XLOOKUP(C20,#REF!,#REF!,0)</f>
        <v>#REF!</v>
      </c>
      <c r="E20" s="22" t="e" cm="1">
        <f t="array" ref="E20">SUMPRODUCT((#REF! = 'Output Tables'!C20) * (#REF! &gt;= 'Output Tables'!$E$1) * (#REF! &lt;= 'Output Tables'!$F$1) * #REF!)</f>
        <v>#REF!</v>
      </c>
      <c r="F20" s="22" t="e" cm="1">
        <f t="array" ref="F20">SUMPRODUCT((#REF! = 'Output Tables'!D20) * (#REF! &gt;= 'Output Tables'!$E$1) * (#REF! &lt;= 'Output Tables'!$F$1) *#REF!)</f>
        <v>#REF!</v>
      </c>
      <c r="G20" s="23" t="e">
        <f t="shared" si="0"/>
        <v>#REF!</v>
      </c>
      <c r="H20" s="22" t="e" cm="1">
        <f t="array" ref="H20">SUMPRODUCT((#REF! = 'Output Tables'!$D20) * (#REF! &gt;= 'Output Tables'!$E$1) * (#REF! &lt;= 'Output Tables'!$F$1) *#REF!)</f>
        <v>#REF!</v>
      </c>
      <c r="I20" s="23" t="e">
        <f t="shared" si="1"/>
        <v>#REF!</v>
      </c>
    </row>
    <row r="21" spans="1:9" x14ac:dyDescent="0.35">
      <c r="A21" s="69"/>
      <c r="B21" s="69"/>
      <c r="C21" s="13" t="s">
        <v>29</v>
      </c>
      <c r="D21" s="21" t="e">
        <f>_xlfn.XLOOKUP(C21,#REF!,#REF!,0)</f>
        <v>#REF!</v>
      </c>
      <c r="E21" s="22" t="e" cm="1">
        <f t="array" ref="E21">SUMPRODUCT((#REF! = 'Output Tables'!C21) * (#REF! &gt;= 'Output Tables'!$E$1) * (#REF! &lt;= 'Output Tables'!$F$1) * #REF!)</f>
        <v>#REF!</v>
      </c>
      <c r="F21" s="22" t="e" cm="1">
        <f t="array" ref="F21">SUMPRODUCT((#REF! = 'Output Tables'!D21) * (#REF! &gt;= 'Output Tables'!$E$1) * (#REF! &lt;= 'Output Tables'!$F$1) *#REF!)</f>
        <v>#REF!</v>
      </c>
      <c r="G21" s="23" t="e">
        <f t="shared" si="0"/>
        <v>#REF!</v>
      </c>
      <c r="H21" s="22" t="e" cm="1">
        <f t="array" ref="H21">SUMPRODUCT((#REF! = 'Output Tables'!$D21) * (#REF! &gt;= 'Output Tables'!$E$1) * (#REF! &lt;= 'Output Tables'!$F$1) *#REF!)</f>
        <v>#REF!</v>
      </c>
      <c r="I21" s="23" t="e">
        <f t="shared" si="1"/>
        <v>#REF!</v>
      </c>
    </row>
    <row r="22" spans="1:9" x14ac:dyDescent="0.35">
      <c r="A22" s="69"/>
      <c r="B22" s="69"/>
      <c r="C22" s="13" t="s">
        <v>10</v>
      </c>
      <c r="D22" s="21" t="e">
        <f>_xlfn.XLOOKUP(C22,#REF!,#REF!,0)</f>
        <v>#REF!</v>
      </c>
      <c r="E22" s="22" t="e" cm="1">
        <f t="array" ref="E22">SUMPRODUCT((#REF! = 'Output Tables'!C22) * (#REF! &gt;= 'Output Tables'!$E$1) * (#REF! &lt;= 'Output Tables'!$F$1) * #REF!)</f>
        <v>#REF!</v>
      </c>
      <c r="F22" s="22" t="e" cm="1">
        <f t="array" ref="F22">SUMPRODUCT((#REF! = 'Output Tables'!D22) * (#REF! &gt;= 'Output Tables'!$E$1) * (#REF! &lt;= 'Output Tables'!$F$1) *#REF!)</f>
        <v>#REF!</v>
      </c>
      <c r="G22" s="23" t="e">
        <f t="shared" si="0"/>
        <v>#REF!</v>
      </c>
      <c r="H22" s="22" t="e" cm="1">
        <f t="array" ref="H22">SUMPRODUCT((#REF! = 'Output Tables'!$D22) * (#REF! &gt;= 'Output Tables'!$E$1) * (#REF! &lt;= 'Output Tables'!$F$1) *#REF!)</f>
        <v>#REF!</v>
      </c>
      <c r="I22" s="23" t="e">
        <f t="shared" si="1"/>
        <v>#REF!</v>
      </c>
    </row>
    <row r="23" spans="1:9" x14ac:dyDescent="0.35">
      <c r="A23" s="69"/>
      <c r="B23" s="69"/>
      <c r="C23" s="13" t="s">
        <v>11</v>
      </c>
      <c r="D23" s="21" t="e">
        <f>_xlfn.XLOOKUP(C23,#REF!,#REF!,0)</f>
        <v>#REF!</v>
      </c>
      <c r="E23" s="22" t="e" cm="1">
        <f t="array" ref="E23">SUMPRODUCT((#REF! = 'Output Tables'!C23) * (#REF! &gt;= 'Output Tables'!$E$1) * (#REF! &lt;= 'Output Tables'!$F$1) * #REF!)</f>
        <v>#REF!</v>
      </c>
      <c r="F23" s="22" t="e" cm="1">
        <f t="array" ref="F23">SUMPRODUCT((#REF! = 'Output Tables'!D23) * (#REF! &gt;= 'Output Tables'!$E$1) * (#REF! &lt;= 'Output Tables'!$F$1) *#REF!)</f>
        <v>#REF!</v>
      </c>
      <c r="G23" s="23" t="e">
        <f t="shared" si="0"/>
        <v>#REF!</v>
      </c>
      <c r="H23" s="22" t="e" cm="1">
        <f t="array" ref="H23">SUMPRODUCT((#REF! = 'Output Tables'!$D23) * (#REF! &gt;= 'Output Tables'!$E$1) * (#REF! &lt;= 'Output Tables'!$F$1) *#REF!)</f>
        <v>#REF!</v>
      </c>
      <c r="I23" s="23" t="e">
        <f t="shared" si="1"/>
        <v>#REF!</v>
      </c>
    </row>
    <row r="24" spans="1:9" x14ac:dyDescent="0.35">
      <c r="A24" s="69"/>
      <c r="B24" s="69"/>
      <c r="C24" s="13" t="s">
        <v>12</v>
      </c>
      <c r="D24" s="21" t="e">
        <f>_xlfn.XLOOKUP(C24,#REF!,#REF!,0)</f>
        <v>#REF!</v>
      </c>
      <c r="E24" s="22" t="e" cm="1">
        <f t="array" ref="E24">SUMPRODUCT((#REF! = 'Output Tables'!C24) * (#REF! &gt;= 'Output Tables'!$E$1) * (#REF! &lt;= 'Output Tables'!$F$1) * #REF!)</f>
        <v>#REF!</v>
      </c>
      <c r="F24" s="22" t="e" cm="1">
        <f t="array" ref="F24">SUMPRODUCT((#REF! = 'Output Tables'!D24) * (#REF! &gt;= 'Output Tables'!$E$1) * (#REF! &lt;= 'Output Tables'!$F$1) *#REF!)</f>
        <v>#REF!</v>
      </c>
      <c r="G24" s="23" t="e">
        <f t="shared" si="0"/>
        <v>#REF!</v>
      </c>
      <c r="H24" s="22" t="e" cm="1">
        <f t="array" ref="H24">SUMPRODUCT((#REF! = 'Output Tables'!$D24) * (#REF! &gt;= 'Output Tables'!$E$1) * (#REF! &lt;= 'Output Tables'!$F$1) *#REF!)</f>
        <v>#REF!</v>
      </c>
      <c r="I24" s="23" t="e">
        <f t="shared" si="1"/>
        <v>#REF!</v>
      </c>
    </row>
    <row r="25" spans="1:9" x14ac:dyDescent="0.35">
      <c r="A25" s="69"/>
      <c r="B25" s="69"/>
      <c r="C25" s="13" t="s">
        <v>13</v>
      </c>
      <c r="D25" s="21" t="e">
        <f>_xlfn.XLOOKUP(C25,#REF!,#REF!,0)</f>
        <v>#REF!</v>
      </c>
      <c r="E25" s="22" t="e" cm="1">
        <f t="array" ref="E25">SUMPRODUCT((#REF! = 'Output Tables'!C25) * (#REF! &gt;= 'Output Tables'!$E$1) * (#REF! &lt;= 'Output Tables'!$F$1) * #REF!)</f>
        <v>#REF!</v>
      </c>
      <c r="F25" s="22" t="e" cm="1">
        <f t="array" ref="F25">SUMPRODUCT((#REF! = 'Output Tables'!D25) * (#REF! &gt;= 'Output Tables'!$E$1) * (#REF! &lt;= 'Output Tables'!$F$1) *#REF!)</f>
        <v>#REF!</v>
      </c>
      <c r="G25" s="23" t="e">
        <f t="shared" si="0"/>
        <v>#REF!</v>
      </c>
      <c r="H25" s="22" t="e" cm="1">
        <f t="array" ref="H25">SUMPRODUCT((#REF! = 'Output Tables'!$D25) * (#REF! &gt;= 'Output Tables'!$E$1) * (#REF! &lt;= 'Output Tables'!$F$1) *#REF!)</f>
        <v>#REF!</v>
      </c>
      <c r="I25" s="23" t="e">
        <f t="shared" si="1"/>
        <v>#REF!</v>
      </c>
    </row>
    <row r="26" spans="1:9" x14ac:dyDescent="0.35">
      <c r="A26" s="69"/>
      <c r="B26" s="69"/>
      <c r="C26" s="13" t="s">
        <v>42</v>
      </c>
      <c r="D26" s="21" t="e">
        <f>_xlfn.XLOOKUP(C26,#REF!,#REF!,0)</f>
        <v>#REF!</v>
      </c>
      <c r="E26" s="22" t="e" cm="1">
        <f t="array" ref="E26">SUMPRODUCT((#REF! = 'Output Tables'!C26) * (#REF! &gt;= 'Output Tables'!$E$1) * (#REF! &lt;= 'Output Tables'!$F$1) * #REF!)</f>
        <v>#REF!</v>
      </c>
      <c r="F26" s="22" t="e" cm="1">
        <f t="array" ref="F26">SUMPRODUCT((#REF! = 'Output Tables'!D26) * (#REF! &gt;= 'Output Tables'!$E$1) * (#REF! &lt;= 'Output Tables'!$F$1) *#REF!)</f>
        <v>#REF!</v>
      </c>
      <c r="G26" s="23" t="e">
        <f t="shared" si="0"/>
        <v>#REF!</v>
      </c>
      <c r="H26" s="22" t="e" cm="1">
        <f t="array" ref="H26">SUMPRODUCT((#REF! = 'Output Tables'!$D26) * (#REF! &gt;= 'Output Tables'!$E$1) * (#REF! &lt;= 'Output Tables'!$F$1) *#REF!)</f>
        <v>#REF!</v>
      </c>
      <c r="I26" s="23" t="e">
        <f t="shared" si="1"/>
        <v>#REF!</v>
      </c>
    </row>
    <row r="27" spans="1:9" x14ac:dyDescent="0.35">
      <c r="A27" s="69"/>
      <c r="B27" s="13"/>
      <c r="C27" s="13"/>
      <c r="D27" s="16" t="s">
        <v>106</v>
      </c>
      <c r="E27" s="17" t="e">
        <f>SUM(E4:E26)</f>
        <v>#REF!</v>
      </c>
      <c r="F27" s="17" t="e">
        <f t="shared" ref="F27:G27" si="2">SUM(F4:F26)</f>
        <v>#REF!</v>
      </c>
      <c r="G27" s="17" t="e">
        <f t="shared" si="2"/>
        <v>#REF!</v>
      </c>
      <c r="H27" s="17" t="e">
        <f>SUM(H4:H26)</f>
        <v>#REF!</v>
      </c>
      <c r="I27" s="23" t="e">
        <f t="shared" si="1"/>
        <v>#REF!</v>
      </c>
    </row>
    <row r="30" spans="1:9" ht="43.5" x14ac:dyDescent="0.35">
      <c r="A30" s="13"/>
      <c r="B30" s="13"/>
      <c r="C30" s="13"/>
      <c r="D30" s="27" t="s">
        <v>97</v>
      </c>
      <c r="E30" s="27" t="s">
        <v>98</v>
      </c>
      <c r="F30" s="27" t="s">
        <v>99</v>
      </c>
      <c r="G30" s="27" t="s">
        <v>100</v>
      </c>
      <c r="H30" s="27" t="s">
        <v>101</v>
      </c>
      <c r="I30" s="27" t="s">
        <v>102</v>
      </c>
    </row>
    <row r="31" spans="1:9" ht="15" customHeight="1" x14ac:dyDescent="0.35">
      <c r="A31" s="69" t="s">
        <v>107</v>
      </c>
      <c r="B31" s="69" t="s">
        <v>104</v>
      </c>
      <c r="C31" s="13" t="s">
        <v>53</v>
      </c>
      <c r="D31" s="18" t="e">
        <f>_xlfn.XLOOKUP(C31,#REF!,#REF!,0)</f>
        <v>#REF!</v>
      </c>
      <c r="E31" s="19" t="e" cm="1">
        <f t="array" ref="E31">SUMPRODUCT((#REF! = 'Output Tables'!C31) * (#REF! &gt;= 'Output Tables'!$E$1) * (#REF! &lt;= 'Output Tables'!$F$1) * #REF!)</f>
        <v>#REF!</v>
      </c>
      <c r="F31" s="19" t="e" cm="1">
        <f t="array" ref="F31">SUMPRODUCT((#REF! = 'Output Tables'!D31) * (#REF! &gt;= 'Output Tables'!$E$1) * (#REF! &lt;= 'Output Tables'!$F$1) *#REF!)</f>
        <v>#REF!</v>
      </c>
      <c r="G31" s="20" t="e">
        <f t="shared" ref="G31:G50" si="3">F31-E31</f>
        <v>#REF!</v>
      </c>
      <c r="H31" s="22" t="e" cm="1">
        <f t="array" ref="H31">SUMPRODUCT((#REF! = 'Output Tables'!$D31) * (#REF! &gt;= 'Output Tables'!$E$1) * (#REF! &lt;= 'Output Tables'!$F$1) *#REF!)</f>
        <v>#REF!</v>
      </c>
      <c r="I31" s="23" t="e">
        <f>F31-H31</f>
        <v>#REF!</v>
      </c>
    </row>
    <row r="32" spans="1:9" x14ac:dyDescent="0.35">
      <c r="A32" s="69"/>
      <c r="B32" s="69"/>
      <c r="C32" s="13" t="s">
        <v>54</v>
      </c>
      <c r="D32" s="18" t="e">
        <f>_xlfn.XLOOKUP(C32,#REF!,#REF!,0)</f>
        <v>#REF!</v>
      </c>
      <c r="E32" s="19" t="e" cm="1">
        <f t="array" ref="E32">SUMPRODUCT((#REF! = 'Output Tables'!C32) * (#REF! &gt;= 'Output Tables'!$E$1) * (#REF! &lt;= 'Output Tables'!$F$1) * #REF!)</f>
        <v>#REF!</v>
      </c>
      <c r="F32" s="19" t="e" cm="1">
        <f t="array" ref="F32">SUMPRODUCT((#REF! = 'Output Tables'!D32) * (#REF! &gt;= 'Output Tables'!$E$1) * (#REF! &lt;= 'Output Tables'!$F$1) *#REF!)</f>
        <v>#REF!</v>
      </c>
      <c r="G32" s="20" t="e">
        <f t="shared" si="3"/>
        <v>#REF!</v>
      </c>
      <c r="H32" s="22" t="e" cm="1">
        <f t="array" ref="H32">SUMPRODUCT((#REF! = 'Output Tables'!$D32) * (#REF! &gt;= 'Output Tables'!$E$1) * (#REF! &lt;= 'Output Tables'!$F$1) *#REF!)</f>
        <v>#REF!</v>
      </c>
      <c r="I32" s="23" t="e">
        <f t="shared" ref="I32:I50" si="4">F32-H32</f>
        <v>#REF!</v>
      </c>
    </row>
    <row r="33" spans="1:9" x14ac:dyDescent="0.35">
      <c r="A33" s="69"/>
      <c r="B33" s="69"/>
      <c r="C33" s="13" t="s">
        <v>51</v>
      </c>
      <c r="D33" s="18" t="e">
        <f>_xlfn.XLOOKUP(C33,#REF!,#REF!,0)</f>
        <v>#REF!</v>
      </c>
      <c r="E33" s="19" t="e" cm="1">
        <f t="array" ref="E33">SUMPRODUCT((#REF! = 'Output Tables'!C33) * (#REF! &gt;= 'Output Tables'!$E$1) * (#REF! &lt;= 'Output Tables'!$F$1) * #REF!)</f>
        <v>#REF!</v>
      </c>
      <c r="F33" s="19" t="e" cm="1">
        <f t="array" ref="F33">SUMPRODUCT((#REF! = 'Output Tables'!D33) * (#REF! &gt;= 'Output Tables'!$E$1) * (#REF! &lt;= 'Output Tables'!$F$1) *#REF!)</f>
        <v>#REF!</v>
      </c>
      <c r="G33" s="20" t="e">
        <f t="shared" si="3"/>
        <v>#REF!</v>
      </c>
      <c r="H33" s="22" t="e" cm="1">
        <f t="array" ref="H33">SUMPRODUCT((#REF! = 'Output Tables'!$D33) * (#REF! &gt;= 'Output Tables'!$E$1) * (#REF! &lt;= 'Output Tables'!$F$1) *#REF!)</f>
        <v>#REF!</v>
      </c>
      <c r="I33" s="23" t="e">
        <f t="shared" si="4"/>
        <v>#REF!</v>
      </c>
    </row>
    <row r="34" spans="1:9" x14ac:dyDescent="0.35">
      <c r="A34" s="69"/>
      <c r="B34" s="69"/>
      <c r="C34" s="13" t="s">
        <v>49</v>
      </c>
      <c r="D34" s="18" t="e">
        <f>_xlfn.XLOOKUP(C34,#REF!,#REF!,0)</f>
        <v>#REF!</v>
      </c>
      <c r="E34" s="19" t="e" cm="1">
        <f t="array" ref="E34">SUMPRODUCT((#REF! = 'Output Tables'!C34) * (#REF! &gt;= 'Output Tables'!$E$1) * (#REF! &lt;= 'Output Tables'!$F$1) * #REF!)</f>
        <v>#REF!</v>
      </c>
      <c r="F34" s="19" t="e" cm="1">
        <f t="array" ref="F34">SUMPRODUCT((#REF! = 'Output Tables'!D34) * (#REF! &gt;= 'Output Tables'!$E$1) * (#REF! &lt;= 'Output Tables'!$F$1) *#REF!)</f>
        <v>#REF!</v>
      </c>
      <c r="G34" s="20" t="e">
        <f t="shared" si="3"/>
        <v>#REF!</v>
      </c>
      <c r="H34" s="22" t="e" cm="1">
        <f t="array" ref="H34">SUMPRODUCT((#REF! = 'Output Tables'!$D34) * (#REF! &gt;= 'Output Tables'!$E$1) * (#REF! &lt;= 'Output Tables'!$F$1) *#REF!)</f>
        <v>#REF!</v>
      </c>
      <c r="I34" s="23" t="e">
        <f t="shared" si="4"/>
        <v>#REF!</v>
      </c>
    </row>
    <row r="35" spans="1:9" x14ac:dyDescent="0.35">
      <c r="A35" s="69"/>
      <c r="B35" s="69"/>
      <c r="C35" s="13" t="s">
        <v>50</v>
      </c>
      <c r="D35" s="18" t="e">
        <f>_xlfn.XLOOKUP(C35,#REF!,#REF!,0)</f>
        <v>#REF!</v>
      </c>
      <c r="E35" s="19" t="e" cm="1">
        <f t="array" ref="E35">SUMPRODUCT((#REF! = 'Output Tables'!C35) * (#REF! &gt;= 'Output Tables'!$E$1) * (#REF! &lt;= 'Output Tables'!$F$1) * #REF!)</f>
        <v>#REF!</v>
      </c>
      <c r="F35" s="19" t="e" cm="1">
        <f t="array" ref="F35">SUMPRODUCT((#REF! = 'Output Tables'!D35) * (#REF! &gt;= 'Output Tables'!$E$1) * (#REF! &lt;= 'Output Tables'!$F$1) *#REF!)</f>
        <v>#REF!</v>
      </c>
      <c r="G35" s="20" t="e">
        <f t="shared" si="3"/>
        <v>#REF!</v>
      </c>
      <c r="H35" s="22" t="e" cm="1">
        <f t="array" ref="H35">SUMPRODUCT((#REF! = 'Output Tables'!$D35) * (#REF! &gt;= 'Output Tables'!$E$1) * (#REF! &lt;= 'Output Tables'!$F$1) *#REF!)</f>
        <v>#REF!</v>
      </c>
      <c r="I35" s="23" t="e">
        <f t="shared" si="4"/>
        <v>#REF!</v>
      </c>
    </row>
    <row r="36" spans="1:9" x14ac:dyDescent="0.35">
      <c r="A36" s="69"/>
      <c r="B36" s="69"/>
      <c r="C36" s="13" t="s">
        <v>58</v>
      </c>
      <c r="D36" s="18" t="e">
        <f>_xlfn.XLOOKUP(C36,#REF!,#REF!,0)</f>
        <v>#REF!</v>
      </c>
      <c r="E36" s="19" t="e" cm="1">
        <f t="array" ref="E36">SUMPRODUCT((#REF! = 'Output Tables'!C36) * (#REF! &gt;= 'Output Tables'!$E$1) * (#REF! &lt;= 'Output Tables'!$F$1) * #REF!)</f>
        <v>#REF!</v>
      </c>
      <c r="F36" s="19" t="e" cm="1">
        <f t="array" ref="F36">SUMPRODUCT((#REF! = 'Output Tables'!D36) * (#REF! &gt;= 'Output Tables'!$E$1) * (#REF! &lt;= 'Output Tables'!$F$1) *#REF!)</f>
        <v>#REF!</v>
      </c>
      <c r="G36" s="20" t="e">
        <f t="shared" si="3"/>
        <v>#REF!</v>
      </c>
      <c r="H36" s="22" t="e" cm="1">
        <f t="array" ref="H36">SUMPRODUCT((#REF! = 'Output Tables'!$D36) * (#REF! &gt;= 'Output Tables'!$E$1) * (#REF! &lt;= 'Output Tables'!$F$1) *#REF!)</f>
        <v>#REF!</v>
      </c>
      <c r="I36" s="23" t="e">
        <f t="shared" si="4"/>
        <v>#REF!</v>
      </c>
    </row>
    <row r="37" spans="1:9" x14ac:dyDescent="0.35">
      <c r="A37" s="69"/>
      <c r="B37" s="69"/>
      <c r="C37" s="13" t="s">
        <v>43</v>
      </c>
      <c r="D37" s="18" t="e">
        <f>_xlfn.XLOOKUP(C37,#REF!,#REF!,0)</f>
        <v>#REF!</v>
      </c>
      <c r="E37" s="19" t="e" cm="1">
        <f t="array" ref="E37">SUMPRODUCT((#REF! = 'Output Tables'!C37) * (#REF! &gt;= 'Output Tables'!$E$1) * (#REF! &lt;= 'Output Tables'!$F$1) * #REF!)</f>
        <v>#REF!</v>
      </c>
      <c r="F37" s="19" t="e" cm="1">
        <f t="array" ref="F37">SUMPRODUCT((#REF! = 'Output Tables'!D37) * (#REF! &gt;= 'Output Tables'!$E$1) * (#REF! &lt;= 'Output Tables'!$F$1) *#REF!)</f>
        <v>#REF!</v>
      </c>
      <c r="G37" s="20" t="e">
        <f t="shared" si="3"/>
        <v>#REF!</v>
      </c>
      <c r="H37" s="22" t="e" cm="1">
        <f t="array" ref="H37">SUMPRODUCT((#REF! = 'Output Tables'!$D37) * (#REF! &gt;= 'Output Tables'!$E$1) * (#REF! &lt;= 'Output Tables'!$F$1) *#REF!)</f>
        <v>#REF!</v>
      </c>
      <c r="I37" s="23" t="e">
        <f t="shared" si="4"/>
        <v>#REF!</v>
      </c>
    </row>
    <row r="38" spans="1:9" x14ac:dyDescent="0.35">
      <c r="A38" s="69"/>
      <c r="B38" s="69"/>
      <c r="C38" s="13" t="s">
        <v>52</v>
      </c>
      <c r="D38" s="18" t="e">
        <f>_xlfn.XLOOKUP(C38,#REF!,#REF!,0)</f>
        <v>#REF!</v>
      </c>
      <c r="E38" s="19" t="e" cm="1">
        <f t="array" ref="E38">SUMPRODUCT((#REF! = 'Output Tables'!C38) * (#REF! &gt;= 'Output Tables'!$E$1) * (#REF! &lt;= 'Output Tables'!$F$1) * #REF!)</f>
        <v>#REF!</v>
      </c>
      <c r="F38" s="19" t="e" cm="1">
        <f t="array" ref="F38">SUMPRODUCT((#REF! = 'Output Tables'!D38) * (#REF! &gt;= 'Output Tables'!$E$1) * (#REF! &lt;= 'Output Tables'!$F$1) *#REF!)</f>
        <v>#REF!</v>
      </c>
      <c r="G38" s="20" t="e">
        <f t="shared" si="3"/>
        <v>#REF!</v>
      </c>
      <c r="H38" s="22" t="e" cm="1">
        <f t="array" ref="H38">SUMPRODUCT((#REF! = 'Output Tables'!$D38) * (#REF! &gt;= 'Output Tables'!$E$1) * (#REF! &lt;= 'Output Tables'!$F$1) *#REF!)</f>
        <v>#REF!</v>
      </c>
      <c r="I38" s="23" t="e">
        <f t="shared" si="4"/>
        <v>#REF!</v>
      </c>
    </row>
    <row r="39" spans="1:9" x14ac:dyDescent="0.35">
      <c r="A39" s="69"/>
      <c r="B39" s="69"/>
      <c r="C39" s="13" t="s">
        <v>46</v>
      </c>
      <c r="D39" s="18" t="e">
        <f>_xlfn.XLOOKUP(C39,#REF!,#REF!,0)</f>
        <v>#REF!</v>
      </c>
      <c r="E39" s="19" t="e" cm="1">
        <f t="array" ref="E39">SUMPRODUCT((#REF! = 'Output Tables'!C39) * (#REF! &gt;= 'Output Tables'!$E$1) * (#REF! &lt;= 'Output Tables'!$F$1) * #REF!)</f>
        <v>#REF!</v>
      </c>
      <c r="F39" s="19" t="e" cm="1">
        <f t="array" ref="F39">SUMPRODUCT((#REF! = 'Output Tables'!D39) * (#REF! &gt;= 'Output Tables'!$E$1) * (#REF! &lt;= 'Output Tables'!$F$1) *#REF!)</f>
        <v>#REF!</v>
      </c>
      <c r="G39" s="20" t="e">
        <f t="shared" si="3"/>
        <v>#REF!</v>
      </c>
      <c r="H39" s="22" t="e" cm="1">
        <f t="array" ref="H39">SUMPRODUCT((#REF! = 'Output Tables'!$D39) * (#REF! &gt;= 'Output Tables'!$E$1) * (#REF! &lt;= 'Output Tables'!$F$1) *#REF!)</f>
        <v>#REF!</v>
      </c>
      <c r="I39" s="23" t="e">
        <f t="shared" si="4"/>
        <v>#REF!</v>
      </c>
    </row>
    <row r="40" spans="1:9" x14ac:dyDescent="0.35">
      <c r="A40" s="69"/>
      <c r="B40" s="69"/>
      <c r="C40" s="13" t="s">
        <v>63</v>
      </c>
      <c r="D40" s="18" t="e">
        <f>_xlfn.XLOOKUP(C40,#REF!,#REF!,0)</f>
        <v>#REF!</v>
      </c>
      <c r="E40" s="19" t="e" cm="1">
        <f t="array" ref="E40">SUMPRODUCT((#REF! = 'Output Tables'!C40) * (#REF! &gt;= 'Output Tables'!$E$1) * (#REF! &lt;= 'Output Tables'!$F$1) * #REF!)</f>
        <v>#REF!</v>
      </c>
      <c r="F40" s="19" t="e" cm="1">
        <f t="array" ref="F40">SUMPRODUCT((#REF! = 'Output Tables'!D40) * (#REF! &gt;= 'Output Tables'!$E$1) * (#REF! &lt;= 'Output Tables'!$F$1) *#REF!)</f>
        <v>#REF!</v>
      </c>
      <c r="G40" s="20" t="e">
        <f t="shared" si="3"/>
        <v>#REF!</v>
      </c>
      <c r="H40" s="22" t="e" cm="1">
        <f t="array" ref="H40">SUMPRODUCT((#REF! = 'Output Tables'!$D40) * (#REF! &gt;= 'Output Tables'!$E$1) * (#REF! &lt;= 'Output Tables'!$F$1) *#REF!)</f>
        <v>#REF!</v>
      </c>
      <c r="I40" s="23" t="e">
        <f t="shared" si="4"/>
        <v>#REF!</v>
      </c>
    </row>
    <row r="41" spans="1:9" x14ac:dyDescent="0.35">
      <c r="A41" s="69"/>
      <c r="B41" s="69"/>
      <c r="C41" s="13" t="s">
        <v>18</v>
      </c>
      <c r="D41" s="18" t="e">
        <f>_xlfn.XLOOKUP(C41,#REF!,#REF!,0)</f>
        <v>#REF!</v>
      </c>
      <c r="E41" s="19" t="e" cm="1">
        <f t="array" ref="E41">SUMPRODUCT((#REF! = 'Output Tables'!C41) * (#REF! &gt;= 'Output Tables'!$E$1) * (#REF! &lt;= 'Output Tables'!$F$1) * #REF!)</f>
        <v>#REF!</v>
      </c>
      <c r="F41" s="19" t="e" cm="1">
        <f t="array" ref="F41">SUMPRODUCT((#REF! = 'Output Tables'!D41) * (#REF! &gt;= 'Output Tables'!$E$1) * (#REF! &lt;= 'Output Tables'!$F$1) *#REF!)</f>
        <v>#REF!</v>
      </c>
      <c r="G41" s="20" t="e">
        <f t="shared" si="3"/>
        <v>#REF!</v>
      </c>
      <c r="H41" s="22" t="e" cm="1">
        <f t="array" ref="H41">SUMPRODUCT((#REF! = 'Output Tables'!$D41) * (#REF! &gt;= 'Output Tables'!$E$1) * (#REF! &lt;= 'Output Tables'!$F$1) *#REF!)</f>
        <v>#REF!</v>
      </c>
      <c r="I41" s="23" t="e">
        <f t="shared" si="4"/>
        <v>#REF!</v>
      </c>
    </row>
    <row r="42" spans="1:9" x14ac:dyDescent="0.35">
      <c r="A42" s="69"/>
      <c r="B42" s="69"/>
      <c r="C42" s="13" t="s">
        <v>19</v>
      </c>
      <c r="D42" s="18" t="e">
        <f>_xlfn.XLOOKUP(C42,#REF!,#REF!,0)</f>
        <v>#REF!</v>
      </c>
      <c r="E42" s="19" t="e" cm="1">
        <f t="array" ref="E42">SUMPRODUCT((#REF! = 'Output Tables'!C42) * (#REF! &gt;= 'Output Tables'!$E$1) * (#REF! &lt;= 'Output Tables'!$F$1) * #REF!)</f>
        <v>#REF!</v>
      </c>
      <c r="F42" s="19" t="e" cm="1">
        <f t="array" ref="F42">SUMPRODUCT((#REF! = 'Output Tables'!D42) * (#REF! &gt;= 'Output Tables'!$E$1) * (#REF! &lt;= 'Output Tables'!$F$1) *#REF!)</f>
        <v>#REF!</v>
      </c>
      <c r="G42" s="20" t="e">
        <f t="shared" si="3"/>
        <v>#REF!</v>
      </c>
      <c r="H42" s="22" t="e" cm="1">
        <f t="array" ref="H42">SUMPRODUCT((#REF! = 'Output Tables'!$D42) * (#REF! &gt;= 'Output Tables'!$E$1) * (#REF! &lt;= 'Output Tables'!$F$1) *#REF!)</f>
        <v>#REF!</v>
      </c>
      <c r="I42" s="23" t="e">
        <f t="shared" si="4"/>
        <v>#REF!</v>
      </c>
    </row>
    <row r="43" spans="1:9" x14ac:dyDescent="0.35">
      <c r="A43" s="69"/>
      <c r="B43" s="69"/>
      <c r="C43" s="13" t="s">
        <v>20</v>
      </c>
      <c r="D43" s="18" t="e">
        <f>_xlfn.XLOOKUP(C43,#REF!,#REF!,0)</f>
        <v>#REF!</v>
      </c>
      <c r="E43" s="19" t="e" cm="1">
        <f t="array" ref="E43">SUMPRODUCT((#REF! = 'Output Tables'!C43) * (#REF! &gt;= 'Output Tables'!$E$1) * (#REF! &lt;= 'Output Tables'!$F$1) * #REF!)</f>
        <v>#REF!</v>
      </c>
      <c r="F43" s="19" t="e" cm="1">
        <f t="array" ref="F43">SUMPRODUCT((#REF! = 'Output Tables'!D43) * (#REF! &gt;= 'Output Tables'!$E$1) * (#REF! &lt;= 'Output Tables'!$F$1) *#REF!)</f>
        <v>#REF!</v>
      </c>
      <c r="G43" s="20" t="e">
        <f t="shared" si="3"/>
        <v>#REF!</v>
      </c>
      <c r="H43" s="22" t="e" cm="1">
        <f t="array" ref="H43">SUMPRODUCT((#REF! = 'Output Tables'!$D43) * (#REF! &gt;= 'Output Tables'!$E$1) * (#REF! &lt;= 'Output Tables'!$F$1) *#REF!)</f>
        <v>#REF!</v>
      </c>
      <c r="I43" s="23" t="e">
        <f t="shared" si="4"/>
        <v>#REF!</v>
      </c>
    </row>
    <row r="44" spans="1:9" x14ac:dyDescent="0.35">
      <c r="A44" s="69"/>
      <c r="B44" s="69"/>
      <c r="C44" s="13" t="s">
        <v>21</v>
      </c>
      <c r="D44" s="18" t="e">
        <f>_xlfn.XLOOKUP(C44,#REF!,#REF!,0)</f>
        <v>#REF!</v>
      </c>
      <c r="E44" s="19" t="e" cm="1">
        <f t="array" ref="E44">SUMPRODUCT((#REF! = 'Output Tables'!C44) * (#REF! &gt;= 'Output Tables'!$E$1) * (#REF! &lt;= 'Output Tables'!$F$1) * #REF!)</f>
        <v>#REF!</v>
      </c>
      <c r="F44" s="19" t="e" cm="1">
        <f t="array" ref="F44">SUMPRODUCT((#REF! = 'Output Tables'!D44) * (#REF! &gt;= 'Output Tables'!$E$1) * (#REF! &lt;= 'Output Tables'!$F$1) *#REF!)</f>
        <v>#REF!</v>
      </c>
      <c r="G44" s="20" t="e">
        <f t="shared" si="3"/>
        <v>#REF!</v>
      </c>
      <c r="H44" s="22" t="e" cm="1">
        <f t="array" ref="H44">SUMPRODUCT((#REF! = 'Output Tables'!$D44) * (#REF! &gt;= 'Output Tables'!$E$1) * (#REF! &lt;= 'Output Tables'!$F$1) *#REF!)</f>
        <v>#REF!</v>
      </c>
      <c r="I44" s="23" t="e">
        <f t="shared" si="4"/>
        <v>#REF!</v>
      </c>
    </row>
    <row r="45" spans="1:9" x14ac:dyDescent="0.35">
      <c r="A45" s="69"/>
      <c r="B45" s="69"/>
      <c r="C45" s="13" t="s">
        <v>22</v>
      </c>
      <c r="D45" s="18" t="e">
        <f>_xlfn.XLOOKUP(C45,#REF!,#REF!,0)</f>
        <v>#REF!</v>
      </c>
      <c r="E45" s="19" t="e" cm="1">
        <f t="array" ref="E45">SUMPRODUCT((#REF! = 'Output Tables'!C45) * (#REF! &gt;= 'Output Tables'!$E$1) * (#REF! &lt;= 'Output Tables'!$F$1) * #REF!)</f>
        <v>#REF!</v>
      </c>
      <c r="F45" s="19" t="e" cm="1">
        <f t="array" ref="F45">SUMPRODUCT((#REF! = 'Output Tables'!D45) * (#REF! &gt;= 'Output Tables'!$E$1) * (#REF! &lt;= 'Output Tables'!$F$1) *#REF!)</f>
        <v>#REF!</v>
      </c>
      <c r="G45" s="20" t="e">
        <f t="shared" si="3"/>
        <v>#REF!</v>
      </c>
      <c r="H45" s="22" t="e" cm="1">
        <f t="array" ref="H45">SUMPRODUCT((#REF! = 'Output Tables'!$D45) * (#REF! &gt;= 'Output Tables'!$E$1) * (#REF! &lt;= 'Output Tables'!$F$1) *#REF!)</f>
        <v>#REF!</v>
      </c>
      <c r="I45" s="23" t="e">
        <f t="shared" si="4"/>
        <v>#REF!</v>
      </c>
    </row>
    <row r="46" spans="1:9" x14ac:dyDescent="0.35">
      <c r="A46" s="69"/>
      <c r="B46" s="69"/>
      <c r="C46" s="13" t="s">
        <v>23</v>
      </c>
      <c r="D46" s="18" t="e">
        <f>_xlfn.XLOOKUP(C46,#REF!,#REF!,0)</f>
        <v>#REF!</v>
      </c>
      <c r="E46" s="19" t="e" cm="1">
        <f t="array" ref="E46">SUMPRODUCT((#REF! = 'Output Tables'!C46) * (#REF! &gt;= 'Output Tables'!$E$1) * (#REF! &lt;= 'Output Tables'!$F$1) * #REF!)</f>
        <v>#REF!</v>
      </c>
      <c r="F46" s="19" t="e" cm="1">
        <f t="array" ref="F46">SUMPRODUCT((#REF! = 'Output Tables'!D46) * (#REF! &gt;= 'Output Tables'!$E$1) * (#REF! &lt;= 'Output Tables'!$F$1) *#REF!)</f>
        <v>#REF!</v>
      </c>
      <c r="G46" s="20" t="e">
        <f t="shared" si="3"/>
        <v>#REF!</v>
      </c>
      <c r="H46" s="22" t="e" cm="1">
        <f t="array" ref="H46">SUMPRODUCT((#REF! = 'Output Tables'!$D46) * (#REF! &gt;= 'Output Tables'!$E$1) * (#REF! &lt;= 'Output Tables'!$F$1) *#REF!)</f>
        <v>#REF!</v>
      </c>
      <c r="I46" s="23" t="e">
        <f t="shared" si="4"/>
        <v>#REF!</v>
      </c>
    </row>
    <row r="47" spans="1:9" x14ac:dyDescent="0.35">
      <c r="A47" s="69"/>
      <c r="B47" s="69" t="s">
        <v>105</v>
      </c>
      <c r="C47" s="13" t="s">
        <v>35</v>
      </c>
      <c r="D47" s="18" t="e">
        <f>_xlfn.XLOOKUP(C47,#REF!,#REF!,0)</f>
        <v>#REF!</v>
      </c>
      <c r="E47" s="19" t="e" cm="1">
        <f t="array" ref="E47">SUMPRODUCT((#REF! = 'Output Tables'!C47) * (#REF! &gt;= 'Output Tables'!$E$1) * (#REF! &lt;= 'Output Tables'!$F$1) * #REF!)</f>
        <v>#REF!</v>
      </c>
      <c r="F47" s="19" t="e" cm="1">
        <f t="array" ref="F47">SUMPRODUCT((#REF! = 'Output Tables'!D47) * (#REF! &gt;= 'Output Tables'!$E$1) * (#REF! &lt;= 'Output Tables'!$F$1) *#REF!)</f>
        <v>#REF!</v>
      </c>
      <c r="G47" s="20" t="e">
        <f t="shared" si="3"/>
        <v>#REF!</v>
      </c>
      <c r="H47" s="22" t="e" cm="1">
        <f t="array" ref="H47">SUMPRODUCT((#REF! = 'Output Tables'!$D47) * (#REF! &gt;= 'Output Tables'!$E$1) * (#REF! &lt;= 'Output Tables'!$F$1) *#REF!)</f>
        <v>#REF!</v>
      </c>
      <c r="I47" s="23" t="e">
        <f t="shared" si="4"/>
        <v>#REF!</v>
      </c>
    </row>
    <row r="48" spans="1:9" x14ac:dyDescent="0.35">
      <c r="A48" s="69"/>
      <c r="B48" s="69"/>
      <c r="C48" s="13" t="s">
        <v>36</v>
      </c>
      <c r="D48" s="18" t="e">
        <f>_xlfn.XLOOKUP(C48,#REF!,#REF!,0)</f>
        <v>#REF!</v>
      </c>
      <c r="E48" s="19" t="e" cm="1">
        <f t="array" ref="E48">SUMPRODUCT((#REF! = 'Output Tables'!C48) * (#REF! &gt;= 'Output Tables'!$E$1) * (#REF! &lt;= 'Output Tables'!$F$1) * #REF!)</f>
        <v>#REF!</v>
      </c>
      <c r="F48" s="19" t="e" cm="1">
        <f t="array" ref="F48">SUMPRODUCT((#REF! = 'Output Tables'!D48) * (#REF! &gt;= 'Output Tables'!$E$1) * (#REF! &lt;= 'Output Tables'!$F$1) *#REF!)</f>
        <v>#REF!</v>
      </c>
      <c r="G48" s="20" t="e">
        <f t="shared" si="3"/>
        <v>#REF!</v>
      </c>
      <c r="H48" s="22" t="e" cm="1">
        <f t="array" ref="H48">SUMPRODUCT((#REF! = 'Output Tables'!$D48) * (#REF! &gt;= 'Output Tables'!$E$1) * (#REF! &lt;= 'Output Tables'!$F$1) *#REF!)</f>
        <v>#REF!</v>
      </c>
      <c r="I48" s="23" t="e">
        <f t="shared" si="4"/>
        <v>#REF!</v>
      </c>
    </row>
    <row r="49" spans="1:9" x14ac:dyDescent="0.35">
      <c r="A49" s="69"/>
      <c r="B49" s="69"/>
      <c r="C49" s="13" t="s">
        <v>28</v>
      </c>
      <c r="D49" s="18" t="e">
        <f>_xlfn.XLOOKUP(C49,#REF!,#REF!,0)</f>
        <v>#REF!</v>
      </c>
      <c r="E49" s="19" t="e" cm="1">
        <f t="array" ref="E49">SUMPRODUCT((#REF! = 'Output Tables'!C49) * (#REF! &gt;= 'Output Tables'!$E$1) * (#REF! &lt;= 'Output Tables'!$F$1) * #REF!)</f>
        <v>#REF!</v>
      </c>
      <c r="F49" s="19" t="e" cm="1">
        <f t="array" ref="F49">SUMPRODUCT((#REF! = 'Output Tables'!D49) * (#REF! &gt;= 'Output Tables'!$E$1) * (#REF! &lt;= 'Output Tables'!$F$1) *#REF!)</f>
        <v>#REF!</v>
      </c>
      <c r="G49" s="20" t="e">
        <f t="shared" si="3"/>
        <v>#REF!</v>
      </c>
      <c r="H49" s="22" t="e" cm="1">
        <f t="array" ref="H49">SUMPRODUCT((#REF! = 'Output Tables'!$D49) * (#REF! &gt;= 'Output Tables'!$E$1) * (#REF! &lt;= 'Output Tables'!$F$1) *#REF!)</f>
        <v>#REF!</v>
      </c>
      <c r="I49" s="23" t="e">
        <f t="shared" si="4"/>
        <v>#REF!</v>
      </c>
    </row>
    <row r="50" spans="1:9" x14ac:dyDescent="0.35">
      <c r="A50" s="69"/>
      <c r="B50" s="69"/>
      <c r="C50" s="13" t="s">
        <v>24</v>
      </c>
      <c r="D50" s="18" t="e">
        <f>_xlfn.XLOOKUP(C50,#REF!,#REF!,0)</f>
        <v>#REF!</v>
      </c>
      <c r="E50" s="19" t="e" cm="1">
        <f t="array" ref="E50">SUMPRODUCT((#REF! = 'Output Tables'!C50) * (#REF! &gt;= 'Output Tables'!$E$1) * (#REF! &lt;= 'Output Tables'!$F$1) * #REF!)</f>
        <v>#REF!</v>
      </c>
      <c r="F50" s="19" t="e" cm="1">
        <f t="array" ref="F50">SUMPRODUCT((#REF! = 'Output Tables'!D50) * (#REF! &gt;= 'Output Tables'!$E$1) * (#REF! &lt;= 'Output Tables'!$F$1) *#REF!)</f>
        <v>#REF!</v>
      </c>
      <c r="G50" s="20" t="e">
        <f t="shared" si="3"/>
        <v>#REF!</v>
      </c>
      <c r="H50" s="22" t="e" cm="1">
        <f t="array" ref="H50">SUMPRODUCT((#REF! = 'Output Tables'!$D50) * (#REF! &gt;= 'Output Tables'!$E$1) * (#REF! &lt;= 'Output Tables'!$F$1) *#REF!)</f>
        <v>#REF!</v>
      </c>
      <c r="I50" s="23" t="e">
        <f t="shared" si="4"/>
        <v>#REF!</v>
      </c>
    </row>
    <row r="51" spans="1:9" x14ac:dyDescent="0.35">
      <c r="A51" s="69"/>
      <c r="B51" s="13"/>
      <c r="C51" s="13"/>
      <c r="D51" s="16" t="s">
        <v>106</v>
      </c>
      <c r="E51" s="17" t="e">
        <f>SUM(E31:E50)</f>
        <v>#REF!</v>
      </c>
      <c r="F51" s="17" t="e">
        <f t="shared" ref="F51:I51" si="5">SUM(F31:F50)</f>
        <v>#REF!</v>
      </c>
      <c r="G51" s="17" t="e">
        <f t="shared" si="5"/>
        <v>#REF!</v>
      </c>
      <c r="H51" s="17" t="e">
        <f t="shared" si="5"/>
        <v>#REF!</v>
      </c>
      <c r="I51" s="17" t="e">
        <f t="shared" si="5"/>
        <v>#REF!</v>
      </c>
    </row>
    <row r="54" spans="1:9" ht="43.5" x14ac:dyDescent="0.35">
      <c r="A54" s="13"/>
      <c r="B54" s="13"/>
      <c r="C54" s="13"/>
      <c r="D54" s="27" t="s">
        <v>97</v>
      </c>
      <c r="E54" s="27" t="s">
        <v>98</v>
      </c>
      <c r="F54" s="27" t="s">
        <v>99</v>
      </c>
      <c r="G54" s="27" t="s">
        <v>100</v>
      </c>
      <c r="H54" s="27" t="s">
        <v>101</v>
      </c>
      <c r="I54" s="27" t="s">
        <v>102</v>
      </c>
    </row>
    <row r="55" spans="1:9" ht="15" customHeight="1" x14ac:dyDescent="0.35">
      <c r="A55" s="69" t="s">
        <v>108</v>
      </c>
      <c r="B55" s="69" t="s">
        <v>104</v>
      </c>
      <c r="C55" s="13" t="s">
        <v>59</v>
      </c>
      <c r="D55" s="24" t="e">
        <f>_xlfn.XLOOKUP(C55,#REF!,#REF!,0)</f>
        <v>#REF!</v>
      </c>
      <c r="E55" s="25" t="e" cm="1">
        <f t="array" ref="E55">SUMPRODUCT((#REF! = 'Output Tables'!C55) * (#REF! &gt;= 'Output Tables'!$E$1) * (#REF! &lt;= 'Output Tables'!$F$1) * #REF!)</f>
        <v>#REF!</v>
      </c>
      <c r="F55" s="25" t="e" cm="1">
        <f t="array" ref="F55">SUMPRODUCT((#REF! = 'Output Tables'!D55) * (#REF! &gt;= 'Output Tables'!$E$1) * (#REF! &lt;= 'Output Tables'!$F$1) *#REF!)</f>
        <v>#REF!</v>
      </c>
      <c r="G55" s="26" t="e">
        <f t="shared" ref="G55:G66" si="6">F55-E55</f>
        <v>#REF!</v>
      </c>
      <c r="H55" s="22" t="e" cm="1">
        <f t="array" ref="H55">SUMPRODUCT((#REF! = 'Output Tables'!$D55) * (#REF! &gt;= 'Output Tables'!$E$1) * (#REF! &lt;= 'Output Tables'!$F$1) *#REF!)</f>
        <v>#REF!</v>
      </c>
      <c r="I55" s="23" t="e">
        <f t="shared" ref="I55:I66" si="7">F55-H55</f>
        <v>#REF!</v>
      </c>
    </row>
    <row r="56" spans="1:9" x14ac:dyDescent="0.35">
      <c r="A56" s="69"/>
      <c r="B56" s="69"/>
      <c r="C56" s="13" t="s">
        <v>60</v>
      </c>
      <c r="D56" s="24" t="e">
        <f>_xlfn.XLOOKUP(C56,#REF!,#REF!,0)</f>
        <v>#REF!</v>
      </c>
      <c r="E56" s="25" t="e" cm="1">
        <f t="array" ref="E56">SUMPRODUCT((#REF! = 'Output Tables'!C56) * (#REF! &gt;= 'Output Tables'!$E$1) * (#REF! &lt;= 'Output Tables'!$F$1) * #REF!)</f>
        <v>#REF!</v>
      </c>
      <c r="F56" s="25" t="e" cm="1">
        <f t="array" ref="F56">SUMPRODUCT((#REF! = 'Output Tables'!D56) * (#REF! &gt;= 'Output Tables'!$E$1) * (#REF! &lt;= 'Output Tables'!$F$1) *#REF!)</f>
        <v>#REF!</v>
      </c>
      <c r="G56" s="26" t="e">
        <f t="shared" si="6"/>
        <v>#REF!</v>
      </c>
      <c r="H56" s="22" t="e" cm="1">
        <f t="array" ref="H56">SUMPRODUCT((#REF! = 'Output Tables'!$D56) * (#REF! &gt;= 'Output Tables'!$E$1) * (#REF! &lt;= 'Output Tables'!$F$1) *#REF!)</f>
        <v>#REF!</v>
      </c>
      <c r="I56" s="23" t="e">
        <f t="shared" si="7"/>
        <v>#REF!</v>
      </c>
    </row>
    <row r="57" spans="1:9" x14ac:dyDescent="0.35">
      <c r="A57" s="69"/>
      <c r="B57" s="69"/>
      <c r="C57" s="13" t="s">
        <v>61</v>
      </c>
      <c r="D57" s="24" t="e">
        <f>_xlfn.XLOOKUP(C57,#REF!,#REF!,0)</f>
        <v>#REF!</v>
      </c>
      <c r="E57" s="25" t="e" cm="1">
        <f t="array" ref="E57">SUMPRODUCT((#REF! = 'Output Tables'!C57) * (#REF! &gt;= 'Output Tables'!$E$1) * (#REF! &lt;= 'Output Tables'!$F$1) * #REF!)</f>
        <v>#REF!</v>
      </c>
      <c r="F57" s="25" t="e" cm="1">
        <f t="array" ref="F57">SUMPRODUCT((#REF! = 'Output Tables'!D57) * (#REF! &gt;= 'Output Tables'!$E$1) * (#REF! &lt;= 'Output Tables'!$F$1) *#REF!)</f>
        <v>#REF!</v>
      </c>
      <c r="G57" s="26" t="e">
        <f t="shared" si="6"/>
        <v>#REF!</v>
      </c>
      <c r="H57" s="22" t="e" cm="1">
        <f t="array" ref="H57">SUMPRODUCT((#REF! = 'Output Tables'!$D57) * (#REF! &gt;= 'Output Tables'!$E$1) * (#REF! &lt;= 'Output Tables'!$F$1) *#REF!)</f>
        <v>#REF!</v>
      </c>
      <c r="I57" s="23" t="e">
        <f t="shared" si="7"/>
        <v>#REF!</v>
      </c>
    </row>
    <row r="58" spans="1:9" x14ac:dyDescent="0.35">
      <c r="A58" s="69"/>
      <c r="B58" s="69"/>
      <c r="C58" s="13" t="s">
        <v>62</v>
      </c>
      <c r="D58" s="24" t="e">
        <f>_xlfn.XLOOKUP(C58,#REF!,#REF!,0)</f>
        <v>#REF!</v>
      </c>
      <c r="E58" s="25" t="e" cm="1">
        <f t="array" ref="E58">SUMPRODUCT((#REF! = 'Output Tables'!C58) * (#REF! &gt;= 'Output Tables'!$E$1) * (#REF! &lt;= 'Output Tables'!$F$1) * #REF!)</f>
        <v>#REF!</v>
      </c>
      <c r="F58" s="25" t="e" cm="1">
        <f t="array" ref="F58">SUMPRODUCT((#REF! = 'Output Tables'!D58) * (#REF! &gt;= 'Output Tables'!$E$1) * (#REF! &lt;= 'Output Tables'!$F$1) *#REF!)</f>
        <v>#REF!</v>
      </c>
      <c r="G58" s="26" t="e">
        <f t="shared" si="6"/>
        <v>#REF!</v>
      </c>
      <c r="H58" s="22" t="e" cm="1">
        <f t="array" ref="H58">SUMPRODUCT((#REF! = 'Output Tables'!$D58) * (#REF! &gt;= 'Output Tables'!$E$1) * (#REF! &lt;= 'Output Tables'!$F$1) *#REF!)</f>
        <v>#REF!</v>
      </c>
      <c r="I58" s="23" t="e">
        <f t="shared" si="7"/>
        <v>#REF!</v>
      </c>
    </row>
    <row r="59" spans="1:9" x14ac:dyDescent="0.35">
      <c r="A59" s="69"/>
      <c r="B59" s="69" t="s">
        <v>105</v>
      </c>
      <c r="C59" s="13" t="s">
        <v>37</v>
      </c>
      <c r="D59" s="24" t="e">
        <f>_xlfn.XLOOKUP(C59,#REF!,#REF!,0)</f>
        <v>#REF!</v>
      </c>
      <c r="E59" s="25" t="e" cm="1">
        <f t="array" ref="E59">SUMPRODUCT((#REF! = 'Output Tables'!C59) * (#REF! &gt;= 'Output Tables'!$E$1) * (#REF! &lt;= 'Output Tables'!$F$1) * #REF!)</f>
        <v>#REF!</v>
      </c>
      <c r="F59" s="25" t="e" cm="1">
        <f t="array" ref="F59">SUMPRODUCT((#REF! = 'Output Tables'!D59) * (#REF! &gt;= 'Output Tables'!$E$1) * (#REF! &lt;= 'Output Tables'!$F$1) *#REF!)</f>
        <v>#REF!</v>
      </c>
      <c r="G59" s="26" t="e">
        <f t="shared" si="6"/>
        <v>#REF!</v>
      </c>
      <c r="H59" s="22" t="e" cm="1">
        <f t="array" ref="H59">SUMPRODUCT((#REF! = 'Output Tables'!$D59) * (#REF! &gt;= 'Output Tables'!$E$1) * (#REF! &lt;= 'Output Tables'!$F$1) *#REF!)</f>
        <v>#REF!</v>
      </c>
      <c r="I59" s="23" t="e">
        <f t="shared" si="7"/>
        <v>#REF!</v>
      </c>
    </row>
    <row r="60" spans="1:9" x14ac:dyDescent="0.35">
      <c r="A60" s="69"/>
      <c r="B60" s="69"/>
      <c r="C60" s="13" t="s">
        <v>38</v>
      </c>
      <c r="D60" s="24" t="e">
        <f>_xlfn.XLOOKUP(C60,#REF!,#REF!,0)</f>
        <v>#REF!</v>
      </c>
      <c r="E60" s="25" t="e" cm="1">
        <f t="array" ref="E60">SUMPRODUCT((#REF! = 'Output Tables'!C60) * (#REF! &gt;= 'Output Tables'!$E$1) * (#REF! &lt;= 'Output Tables'!$F$1) * #REF!)</f>
        <v>#REF!</v>
      </c>
      <c r="F60" s="25" t="e" cm="1">
        <f t="array" ref="F60">SUMPRODUCT((#REF! = 'Output Tables'!D60) * (#REF! &gt;= 'Output Tables'!$E$1) * (#REF! &lt;= 'Output Tables'!$F$1) *#REF!)</f>
        <v>#REF!</v>
      </c>
      <c r="G60" s="26" t="e">
        <f t="shared" si="6"/>
        <v>#REF!</v>
      </c>
      <c r="H60" s="22" t="e" cm="1">
        <f t="array" ref="H60">SUMPRODUCT((#REF! = 'Output Tables'!$D60) * (#REF! &gt;= 'Output Tables'!$E$1) * (#REF! &lt;= 'Output Tables'!$F$1) *#REF!)</f>
        <v>#REF!</v>
      </c>
      <c r="I60" s="23" t="e">
        <f t="shared" si="7"/>
        <v>#REF!</v>
      </c>
    </row>
    <row r="61" spans="1:9" x14ac:dyDescent="0.35">
      <c r="A61" s="69"/>
      <c r="B61" s="69"/>
      <c r="C61" s="13" t="s">
        <v>39</v>
      </c>
      <c r="D61" s="24" t="e">
        <f>_xlfn.XLOOKUP(C61,#REF!,#REF!,0)</f>
        <v>#REF!</v>
      </c>
      <c r="E61" s="25" t="e" cm="1">
        <f t="array" ref="E61">SUMPRODUCT((#REF! = 'Output Tables'!C61) * (#REF! &gt;= 'Output Tables'!$E$1) * (#REF! &lt;= 'Output Tables'!$F$1) * #REF!)</f>
        <v>#REF!</v>
      </c>
      <c r="F61" s="25" t="e" cm="1">
        <f t="array" ref="F61">SUMPRODUCT((#REF! = 'Output Tables'!D61) * (#REF! &gt;= 'Output Tables'!$E$1) * (#REF! &lt;= 'Output Tables'!$F$1) *#REF!)</f>
        <v>#REF!</v>
      </c>
      <c r="G61" s="26" t="e">
        <f t="shared" si="6"/>
        <v>#REF!</v>
      </c>
      <c r="H61" s="22" t="e" cm="1">
        <f t="array" ref="H61">SUMPRODUCT((#REF! = 'Output Tables'!$D61) * (#REF! &gt;= 'Output Tables'!$E$1) * (#REF! &lt;= 'Output Tables'!$F$1) *#REF!)</f>
        <v>#REF!</v>
      </c>
      <c r="I61" s="23" t="e">
        <f t="shared" si="7"/>
        <v>#REF!</v>
      </c>
    </row>
    <row r="62" spans="1:9" x14ac:dyDescent="0.35">
      <c r="A62" s="69"/>
      <c r="B62" s="69"/>
      <c r="C62" s="13" t="s">
        <v>40</v>
      </c>
      <c r="D62" s="24" t="e">
        <f>_xlfn.XLOOKUP(C62,#REF!,#REF!,0)</f>
        <v>#REF!</v>
      </c>
      <c r="E62" s="25" t="e" cm="1">
        <f t="array" ref="E62">SUMPRODUCT((#REF! = 'Output Tables'!C62) * (#REF! &gt;= 'Output Tables'!$E$1) * (#REF! &lt;= 'Output Tables'!$F$1) * #REF!)</f>
        <v>#REF!</v>
      </c>
      <c r="F62" s="25" t="e" cm="1">
        <f t="array" ref="F62">SUMPRODUCT((#REF! = 'Output Tables'!D62) * (#REF! &gt;= 'Output Tables'!$E$1) * (#REF! &lt;= 'Output Tables'!$F$1) *#REF!)</f>
        <v>#REF!</v>
      </c>
      <c r="G62" s="26" t="e">
        <f t="shared" si="6"/>
        <v>#REF!</v>
      </c>
      <c r="H62" s="22" t="e" cm="1">
        <f t="array" ref="H62">SUMPRODUCT((#REF! = 'Output Tables'!$D62) * (#REF! &gt;= 'Output Tables'!$E$1) * (#REF! &lt;= 'Output Tables'!$F$1) *#REF!)</f>
        <v>#REF!</v>
      </c>
      <c r="I62" s="23" t="e">
        <f t="shared" si="7"/>
        <v>#REF!</v>
      </c>
    </row>
    <row r="63" spans="1:9" x14ac:dyDescent="0.35">
      <c r="A63" s="69"/>
      <c r="B63" s="69"/>
      <c r="C63" s="13" t="s">
        <v>15</v>
      </c>
      <c r="D63" s="24" t="e">
        <f>_xlfn.XLOOKUP(C63,#REF!,#REF!,0)</f>
        <v>#REF!</v>
      </c>
      <c r="E63" s="25" t="e" cm="1">
        <f t="array" ref="E63">SUMPRODUCT((#REF! = 'Output Tables'!C63) * (#REF! &gt;= 'Output Tables'!$E$1) * (#REF! &lt;= 'Output Tables'!$F$1) * #REF!)</f>
        <v>#REF!</v>
      </c>
      <c r="F63" s="25" t="e" cm="1">
        <f t="array" ref="F63">SUMPRODUCT((#REF! = 'Output Tables'!D63) * (#REF! &gt;= 'Output Tables'!$E$1) * (#REF! &lt;= 'Output Tables'!$F$1) *#REF!)</f>
        <v>#REF!</v>
      </c>
      <c r="G63" s="26" t="e">
        <f t="shared" si="6"/>
        <v>#REF!</v>
      </c>
      <c r="H63" s="22" t="e" cm="1">
        <f t="array" ref="H63">SUMPRODUCT((#REF! = 'Output Tables'!$D63) * (#REF! &gt;= 'Output Tables'!$E$1) * (#REF! &lt;= 'Output Tables'!$F$1) *#REF!)</f>
        <v>#REF!</v>
      </c>
      <c r="I63" s="23" t="e">
        <f t="shared" si="7"/>
        <v>#REF!</v>
      </c>
    </row>
    <row r="64" spans="1:9" x14ac:dyDescent="0.35">
      <c r="A64" s="69"/>
      <c r="B64" s="69"/>
      <c r="C64" s="13" t="s">
        <v>16</v>
      </c>
      <c r="D64" s="24" t="e">
        <f>_xlfn.XLOOKUP(C64,#REF!,#REF!,0)</f>
        <v>#REF!</v>
      </c>
      <c r="E64" s="25" t="e" cm="1">
        <f t="array" ref="E64">SUMPRODUCT((#REF! = 'Output Tables'!C64) * (#REF! &gt;= 'Output Tables'!$E$1) * (#REF! &lt;= 'Output Tables'!$F$1) * #REF!)</f>
        <v>#REF!</v>
      </c>
      <c r="F64" s="25" t="e" cm="1">
        <f t="array" ref="F64">SUMPRODUCT((#REF! = 'Output Tables'!D64) * (#REF! &gt;= 'Output Tables'!$E$1) * (#REF! &lt;= 'Output Tables'!$F$1) *#REF!)</f>
        <v>#REF!</v>
      </c>
      <c r="G64" s="26" t="e">
        <f t="shared" si="6"/>
        <v>#REF!</v>
      </c>
      <c r="H64" s="22" t="e" cm="1">
        <f t="array" ref="H64">SUMPRODUCT((#REF! = 'Output Tables'!$D64) * (#REF! &gt;= 'Output Tables'!$E$1) * (#REF! &lt;= 'Output Tables'!$F$1) *#REF!)</f>
        <v>#REF!</v>
      </c>
      <c r="I64" s="23" t="e">
        <f t="shared" si="7"/>
        <v>#REF!</v>
      </c>
    </row>
    <row r="65" spans="1:9" x14ac:dyDescent="0.35">
      <c r="A65" s="69"/>
      <c r="B65" s="69"/>
      <c r="C65" s="13" t="s">
        <v>17</v>
      </c>
      <c r="D65" s="24" t="e">
        <f>_xlfn.XLOOKUP(C65,#REF!,#REF!,0)</f>
        <v>#REF!</v>
      </c>
      <c r="E65" s="25" t="e" cm="1">
        <f t="array" ref="E65">SUMPRODUCT((#REF! = 'Output Tables'!C65) * (#REF! &gt;= 'Output Tables'!$E$1) * (#REF! &lt;= 'Output Tables'!$F$1) * #REF!)</f>
        <v>#REF!</v>
      </c>
      <c r="F65" s="25" t="e" cm="1">
        <f t="array" ref="F65">SUMPRODUCT((#REF! = 'Output Tables'!D65) * (#REF! &gt;= 'Output Tables'!$E$1) * (#REF! &lt;= 'Output Tables'!$F$1) *#REF!)</f>
        <v>#REF!</v>
      </c>
      <c r="G65" s="26" t="e">
        <f t="shared" si="6"/>
        <v>#REF!</v>
      </c>
      <c r="H65" s="22" t="e" cm="1">
        <f t="array" ref="H65">SUMPRODUCT((#REF! = 'Output Tables'!$D65) * (#REF! &gt;= 'Output Tables'!$E$1) * (#REF! &lt;= 'Output Tables'!$F$1) *#REF!)</f>
        <v>#REF!</v>
      </c>
      <c r="I65" s="23" t="e">
        <f t="shared" si="7"/>
        <v>#REF!</v>
      </c>
    </row>
    <row r="66" spans="1:9" x14ac:dyDescent="0.35">
      <c r="A66" s="69"/>
      <c r="B66" s="69"/>
      <c r="C66" s="13" t="s">
        <v>41</v>
      </c>
      <c r="D66" s="24" t="e">
        <f>_xlfn.XLOOKUP(C66,#REF!,#REF!,0)</f>
        <v>#REF!</v>
      </c>
      <c r="E66" s="25" t="e" cm="1">
        <f t="array" ref="E66">SUMPRODUCT((#REF! = 'Output Tables'!C66) * (#REF! &gt;= 'Output Tables'!$E$1) * (#REF! &lt;= 'Output Tables'!$F$1) * #REF!)</f>
        <v>#REF!</v>
      </c>
      <c r="F66" s="25" t="e" cm="1">
        <f t="array" ref="F66">SUMPRODUCT((#REF! = 'Output Tables'!D66) * (#REF! &gt;= 'Output Tables'!$E$1) * (#REF! &lt;= 'Output Tables'!$F$1) *#REF!)</f>
        <v>#REF!</v>
      </c>
      <c r="G66" s="26" t="e">
        <f t="shared" si="6"/>
        <v>#REF!</v>
      </c>
      <c r="H66" s="22" t="e" cm="1">
        <f t="array" ref="H66">SUMPRODUCT((#REF! = 'Output Tables'!$D66) * (#REF! &gt;= 'Output Tables'!$E$1) * (#REF! &lt;= 'Output Tables'!$F$1) *#REF!)</f>
        <v>#REF!</v>
      </c>
      <c r="I66" s="23" t="e">
        <f t="shared" si="7"/>
        <v>#REF!</v>
      </c>
    </row>
    <row r="67" spans="1:9" x14ac:dyDescent="0.35">
      <c r="A67" s="69"/>
      <c r="B67" s="13"/>
      <c r="C67" s="13"/>
      <c r="D67" s="16" t="s">
        <v>106</v>
      </c>
      <c r="E67" s="17" t="e">
        <f>SUM(E55:E66)</f>
        <v>#REF!</v>
      </c>
      <c r="F67" s="17" t="e">
        <f t="shared" ref="F67:I67" si="8">SUM(F55:F66)</f>
        <v>#REF!</v>
      </c>
      <c r="G67" s="17" t="e">
        <f t="shared" si="8"/>
        <v>#REF!</v>
      </c>
      <c r="H67" s="17" t="e">
        <f t="shared" si="8"/>
        <v>#REF!</v>
      </c>
      <c r="I67" s="17" t="e">
        <f t="shared" si="8"/>
        <v>#REF!</v>
      </c>
    </row>
    <row r="70" spans="1:9" ht="43.5" x14ac:dyDescent="0.35">
      <c r="E70" s="47" t="s">
        <v>98</v>
      </c>
      <c r="F70" s="47" t="s">
        <v>99</v>
      </c>
      <c r="G70" s="47" t="s">
        <v>109</v>
      </c>
      <c r="H70" s="47" t="s">
        <v>110</v>
      </c>
      <c r="I70" s="47" t="s">
        <v>111</v>
      </c>
    </row>
    <row r="71" spans="1:9" x14ac:dyDescent="0.35">
      <c r="D71" s="14" t="s">
        <v>69</v>
      </c>
      <c r="E71" s="15" t="e">
        <f>E51</f>
        <v>#REF!</v>
      </c>
      <c r="F71" s="15" t="e">
        <f t="shared" ref="F71" si="9">F51</f>
        <v>#REF!</v>
      </c>
      <c r="G71" s="15" t="e">
        <f>IF(F71&lt;=E71, F71, E71)</f>
        <v>#REF!</v>
      </c>
      <c r="H71" s="15" t="e">
        <f>MAX(E71-G71, 0)</f>
        <v>#REF!</v>
      </c>
      <c r="I71" s="15" t="e">
        <f>MAX(F71-G71, 0)</f>
        <v>#REF!</v>
      </c>
    </row>
    <row r="72" spans="1:9" x14ac:dyDescent="0.35">
      <c r="D72" s="14" t="s">
        <v>89</v>
      </c>
      <c r="E72" s="15" t="e">
        <f>E67</f>
        <v>#REF!</v>
      </c>
      <c r="F72" s="15" t="e">
        <f t="shared" ref="F72" si="10">F67</f>
        <v>#REF!</v>
      </c>
      <c r="G72" s="15" t="e">
        <f t="shared" ref="G72:G73" si="11">IF(F72&lt;=E72, F72, E72)</f>
        <v>#REF!</v>
      </c>
      <c r="H72" s="15" t="e">
        <f t="shared" ref="H72:H73" si="12">MAX(E72-G72, 0)</f>
        <v>#REF!</v>
      </c>
      <c r="I72" s="15" t="e">
        <f t="shared" ref="I72:I73" si="13">MAX(F72-G72, 0)</f>
        <v>#REF!</v>
      </c>
    </row>
    <row r="73" spans="1:9" x14ac:dyDescent="0.35">
      <c r="D73" s="14" t="s">
        <v>94</v>
      </c>
      <c r="E73" s="15" t="e">
        <f>E27</f>
        <v>#REF!</v>
      </c>
      <c r="F73" s="15" t="e">
        <f t="shared" ref="F73" si="14">F27</f>
        <v>#REF!</v>
      </c>
      <c r="G73" s="15" t="e">
        <f t="shared" si="11"/>
        <v>#REF!</v>
      </c>
      <c r="H73" s="15" t="e">
        <f t="shared" si="12"/>
        <v>#REF!</v>
      </c>
      <c r="I73" s="15" t="e">
        <f t="shared" si="13"/>
        <v>#REF!</v>
      </c>
    </row>
    <row r="82" spans="1:10" ht="29" x14ac:dyDescent="0.35">
      <c r="D82" s="14"/>
      <c r="E82" s="27" t="s">
        <v>98</v>
      </c>
      <c r="F82" s="27" t="s">
        <v>99</v>
      </c>
      <c r="G82" s="27" t="s">
        <v>100</v>
      </c>
      <c r="H82" s="27" t="s">
        <v>112</v>
      </c>
      <c r="I82" s="27" t="s">
        <v>113</v>
      </c>
      <c r="J82" s="27" t="s">
        <v>101</v>
      </c>
    </row>
    <row r="83" spans="1:10" x14ac:dyDescent="0.35">
      <c r="A83" s="69" t="s">
        <v>114</v>
      </c>
      <c r="B83" s="71" t="s">
        <v>69</v>
      </c>
      <c r="C83" s="36" t="e">
        <f>_xlfn.XLOOKUP($D83,$D$4:$D$66,C$4:C$66)</f>
        <v>#N/A</v>
      </c>
      <c r="D83" s="18" t="s">
        <v>115</v>
      </c>
      <c r="E83" s="19" t="e">
        <f>_xlfn.XLOOKUP($D83,$D$4:$D$66,E$4:E$66)</f>
        <v>#N/A</v>
      </c>
      <c r="F83" s="19" t="e">
        <f>_xlfn.XLOOKUP($D83,$D$4:$D$66,F$4:F$66)</f>
        <v>#N/A</v>
      </c>
      <c r="G83" s="20" t="e">
        <f t="shared" ref="G83:G115" si="15">F83-E83</f>
        <v>#N/A</v>
      </c>
      <c r="H83" s="30" t="e" cm="1">
        <f t="array" ref="H83">_xlfn.XLOOKUP(1,(#REF!=C83)*(#REF!=$F$1),#REF!)</f>
        <v>#REF!</v>
      </c>
      <c r="I83" s="30" t="e" cm="1">
        <f t="array" ref="I83">_xlfn.XLOOKUP(1,(#REF!=C83)*(#REF!=$F$1),#REF!) / _xlfn.XLOOKUP(1,(#REF!=C83)*(#REF!=$F$1),#REF!)</f>
        <v>#REF!</v>
      </c>
      <c r="J83" s="19" t="e">
        <f>_xlfn.XLOOKUP($D83,$D$4:$D$66,H$4:H$66)</f>
        <v>#N/A</v>
      </c>
    </row>
    <row r="84" spans="1:10" x14ac:dyDescent="0.35">
      <c r="A84" s="69"/>
      <c r="B84" s="71"/>
      <c r="C84" s="36" t="e">
        <f t="shared" ref="C84:C115" si="16">_xlfn.XLOOKUP($D84,$D$4:$D$66,C$4:C$66)</f>
        <v>#N/A</v>
      </c>
      <c r="D84" s="18" t="s">
        <v>116</v>
      </c>
      <c r="E84" s="19" t="e">
        <f t="shared" ref="E84:F99" si="17">_xlfn.XLOOKUP($D84,$D$4:$D$66,E$4:E$66)</f>
        <v>#N/A</v>
      </c>
      <c r="F84" s="19" t="e">
        <f t="shared" si="17"/>
        <v>#N/A</v>
      </c>
      <c r="G84" s="20" t="e">
        <f t="shared" si="15"/>
        <v>#N/A</v>
      </c>
      <c r="H84" s="30" t="e" cm="1">
        <f t="array" ref="H84">_xlfn.XLOOKUP(1,(#REF!=C84)*(#REF!=$F$1),#REF!)</f>
        <v>#REF!</v>
      </c>
      <c r="I84" s="30" t="e" cm="1">
        <f t="array" ref="I84">_xlfn.XLOOKUP(1,(#REF!=C84)*(#REF!=$F$1),#REF!) / _xlfn.XLOOKUP(1,(#REF!=C84)*(#REF!=$F$1),#REF!)</f>
        <v>#REF!</v>
      </c>
      <c r="J84" s="19" t="e">
        <f t="shared" ref="J84:J93" si="18">_xlfn.XLOOKUP($D84,$D$4:$D$66,H$4:H$66)</f>
        <v>#N/A</v>
      </c>
    </row>
    <row r="85" spans="1:10" x14ac:dyDescent="0.35">
      <c r="A85" s="69"/>
      <c r="B85" s="71"/>
      <c r="C85" s="36" t="e">
        <f t="shared" si="16"/>
        <v>#N/A</v>
      </c>
      <c r="D85" s="18" t="s">
        <v>117</v>
      </c>
      <c r="E85" s="19" t="e">
        <f t="shared" si="17"/>
        <v>#N/A</v>
      </c>
      <c r="F85" s="19" t="e">
        <f t="shared" si="17"/>
        <v>#N/A</v>
      </c>
      <c r="G85" s="20" t="e">
        <f t="shared" si="15"/>
        <v>#N/A</v>
      </c>
      <c r="H85" s="30" t="e" cm="1">
        <f t="array" ref="H85">_xlfn.XLOOKUP(1,(#REF!=C85)*(#REF!=$F$1),#REF!)</f>
        <v>#REF!</v>
      </c>
      <c r="I85" s="30" t="e" cm="1">
        <f t="array" ref="I85">_xlfn.XLOOKUP(1,(#REF!=C85)*(#REF!=$F$1),#REF!) / _xlfn.XLOOKUP(1,(#REF!=C85)*(#REF!=$F$1),#REF!)</f>
        <v>#REF!</v>
      </c>
      <c r="J85" s="19" t="e">
        <f t="shared" si="18"/>
        <v>#N/A</v>
      </c>
    </row>
    <row r="86" spans="1:10" x14ac:dyDescent="0.35">
      <c r="A86" s="69"/>
      <c r="B86" s="71"/>
      <c r="C86" s="36" t="e">
        <f t="shared" si="16"/>
        <v>#N/A</v>
      </c>
      <c r="D86" s="18" t="s">
        <v>118</v>
      </c>
      <c r="E86" s="19" t="e">
        <f t="shared" si="17"/>
        <v>#N/A</v>
      </c>
      <c r="F86" s="19" t="e">
        <f t="shared" si="17"/>
        <v>#N/A</v>
      </c>
      <c r="G86" s="20" t="e">
        <f t="shared" si="15"/>
        <v>#N/A</v>
      </c>
      <c r="H86" s="30" t="e" cm="1">
        <f t="array" ref="H86">_xlfn.XLOOKUP(1,(#REF!=C86)*(#REF!=$F$1),#REF!)</f>
        <v>#REF!</v>
      </c>
      <c r="I86" s="30" t="e" cm="1">
        <f t="array" ref="I86">_xlfn.XLOOKUP(1,(#REF!=C86)*(#REF!=$F$1),#REF!) / _xlfn.XLOOKUP(1,(#REF!=C86)*(#REF!=$F$1),#REF!)</f>
        <v>#REF!</v>
      </c>
      <c r="J86" s="19" t="e">
        <f t="shared" si="18"/>
        <v>#N/A</v>
      </c>
    </row>
    <row r="87" spans="1:10" x14ac:dyDescent="0.35">
      <c r="A87" s="69"/>
      <c r="B87" s="71"/>
      <c r="C87" s="36" t="e">
        <f t="shared" si="16"/>
        <v>#N/A</v>
      </c>
      <c r="D87" s="18" t="s">
        <v>119</v>
      </c>
      <c r="E87" s="19" t="e">
        <f t="shared" si="17"/>
        <v>#N/A</v>
      </c>
      <c r="F87" s="19" t="e">
        <f t="shared" si="17"/>
        <v>#N/A</v>
      </c>
      <c r="G87" s="20" t="e">
        <f t="shared" si="15"/>
        <v>#N/A</v>
      </c>
      <c r="H87" s="30" t="e" cm="1">
        <f t="array" ref="H87">_xlfn.XLOOKUP(1,(#REF!=C87)*(#REF!=$F$1),#REF!)</f>
        <v>#REF!</v>
      </c>
      <c r="I87" s="30" t="e" cm="1">
        <f t="array" ref="I87">_xlfn.XLOOKUP(1,(#REF!=C87)*(#REF!=$F$1),#REF!) / _xlfn.XLOOKUP(1,(#REF!=C87)*(#REF!=$F$1),#REF!)</f>
        <v>#REF!</v>
      </c>
      <c r="J87" s="19" t="e">
        <f t="shared" si="18"/>
        <v>#N/A</v>
      </c>
    </row>
    <row r="88" spans="1:10" x14ac:dyDescent="0.35">
      <c r="A88" s="69"/>
      <c r="B88" s="71"/>
      <c r="C88" s="36" t="e">
        <f t="shared" si="16"/>
        <v>#N/A</v>
      </c>
      <c r="D88" s="18" t="s">
        <v>120</v>
      </c>
      <c r="E88" s="19" t="e">
        <f t="shared" si="17"/>
        <v>#N/A</v>
      </c>
      <c r="F88" s="19" t="e">
        <f t="shared" si="17"/>
        <v>#N/A</v>
      </c>
      <c r="G88" s="20" t="e">
        <f t="shared" si="15"/>
        <v>#N/A</v>
      </c>
      <c r="H88" s="30" t="e" cm="1">
        <f t="array" ref="H88">_xlfn.XLOOKUP(1,(#REF!=C88)*(#REF!=$F$1),#REF!)</f>
        <v>#REF!</v>
      </c>
      <c r="I88" s="30" t="e" cm="1">
        <f t="array" ref="I88">_xlfn.XLOOKUP(1,(#REF!=C88)*(#REF!=$F$1),#REF!) / _xlfn.XLOOKUP(1,(#REF!=C88)*(#REF!=$F$1),#REF!)</f>
        <v>#REF!</v>
      </c>
      <c r="J88" s="19" t="e">
        <f t="shared" si="18"/>
        <v>#N/A</v>
      </c>
    </row>
    <row r="89" spans="1:10" ht="16.5" x14ac:dyDescent="0.35">
      <c r="A89" s="69"/>
      <c r="B89" s="39" t="s">
        <v>89</v>
      </c>
      <c r="C89" s="36" t="e">
        <f t="shared" si="16"/>
        <v>#N/A</v>
      </c>
      <c r="D89" s="24" t="s">
        <v>62</v>
      </c>
      <c r="E89" s="25" t="e">
        <f t="shared" si="17"/>
        <v>#N/A</v>
      </c>
      <c r="F89" s="25" t="e">
        <f t="shared" si="17"/>
        <v>#N/A</v>
      </c>
      <c r="G89" s="26" t="e">
        <f t="shared" si="15"/>
        <v>#N/A</v>
      </c>
      <c r="H89" s="31" t="e" cm="1">
        <f t="array" ref="H89">_xlfn.XLOOKUP(1,(#REF!=C89)*(#REF!=$F$1),#REF!)</f>
        <v>#REF!</v>
      </c>
      <c r="I89" s="31" t="e" cm="1">
        <f t="array" ref="I89">_xlfn.XLOOKUP(1,(#REF!=C89)*(#REF!=$F$1),#REF!) / _xlfn.XLOOKUP(1,(#REF!=C89)*(#REF!=$F$1),#REF!)</f>
        <v>#REF!</v>
      </c>
      <c r="J89" s="19" t="e">
        <f t="shared" si="18"/>
        <v>#N/A</v>
      </c>
    </row>
    <row r="90" spans="1:10" x14ac:dyDescent="0.35">
      <c r="A90" s="69"/>
      <c r="B90" s="73" t="s">
        <v>94</v>
      </c>
      <c r="C90" s="36" t="e">
        <f t="shared" si="16"/>
        <v>#N/A</v>
      </c>
      <c r="D90" s="21" t="s">
        <v>121</v>
      </c>
      <c r="E90" s="22" t="e">
        <f t="shared" si="17"/>
        <v>#N/A</v>
      </c>
      <c r="F90" s="22" t="e">
        <f t="shared" si="17"/>
        <v>#N/A</v>
      </c>
      <c r="G90" s="23" t="e">
        <f t="shared" si="15"/>
        <v>#N/A</v>
      </c>
      <c r="H90" s="32" t="e" cm="1">
        <f t="array" ref="H90">_xlfn.XLOOKUP(1,(#REF!=C90)*(#REF!=$F$1),#REF!)</f>
        <v>#REF!</v>
      </c>
      <c r="I90" s="32" t="e" cm="1">
        <f t="array" ref="I90">_xlfn.XLOOKUP(1,(#REF!=C90)*(#REF!=$F$1),#REF!) / _xlfn.XLOOKUP(1,(#REF!=C90)*(#REF!=$F$1),#REF!)</f>
        <v>#REF!</v>
      </c>
      <c r="J90" s="19" t="e">
        <f t="shared" si="18"/>
        <v>#N/A</v>
      </c>
    </row>
    <row r="91" spans="1:10" x14ac:dyDescent="0.35">
      <c r="A91" s="69"/>
      <c r="B91" s="73"/>
      <c r="C91" s="36" t="e">
        <f t="shared" si="16"/>
        <v>#N/A</v>
      </c>
      <c r="D91" s="21" t="s">
        <v>122</v>
      </c>
      <c r="E91" s="22" t="e">
        <f t="shared" si="17"/>
        <v>#N/A</v>
      </c>
      <c r="F91" s="22" t="e">
        <f t="shared" si="17"/>
        <v>#N/A</v>
      </c>
      <c r="G91" s="23" t="e">
        <f t="shared" si="15"/>
        <v>#N/A</v>
      </c>
      <c r="H91" s="32" t="e" cm="1">
        <f t="array" ref="H91">_xlfn.XLOOKUP(1,(#REF!=C91)*(#REF!=$F$1),#REF!)</f>
        <v>#REF!</v>
      </c>
      <c r="I91" s="32" t="e" cm="1">
        <f t="array" ref="I91">_xlfn.XLOOKUP(1,(#REF!=C91)*(#REF!=$F$1),#REF!) / _xlfn.XLOOKUP(1,(#REF!=C91)*(#REF!=$F$1),#REF!)</f>
        <v>#REF!</v>
      </c>
      <c r="J91" s="19" t="e">
        <f t="shared" si="18"/>
        <v>#N/A</v>
      </c>
    </row>
    <row r="92" spans="1:10" x14ac:dyDescent="0.35">
      <c r="A92" s="69"/>
      <c r="B92" s="73"/>
      <c r="C92" s="36" t="e">
        <f t="shared" si="16"/>
        <v>#N/A</v>
      </c>
      <c r="D92" s="21" t="s">
        <v>123</v>
      </c>
      <c r="E92" s="22" t="e">
        <f t="shared" si="17"/>
        <v>#N/A</v>
      </c>
      <c r="F92" s="22" t="e">
        <f t="shared" si="17"/>
        <v>#N/A</v>
      </c>
      <c r="G92" s="23" t="e">
        <f t="shared" si="15"/>
        <v>#N/A</v>
      </c>
      <c r="H92" s="32" t="e" cm="1">
        <f t="array" ref="H92">_xlfn.XLOOKUP(1,(#REF!=C92)*(#REF!=$F$1),#REF!)</f>
        <v>#REF!</v>
      </c>
      <c r="I92" s="32" t="e" cm="1">
        <f t="array" ref="I92">_xlfn.XLOOKUP(1,(#REF!=C92)*(#REF!=$F$1),#REF!) / _xlfn.XLOOKUP(1,(#REF!=C92)*(#REF!=$F$1),#REF!)</f>
        <v>#REF!</v>
      </c>
      <c r="J92" s="19" t="e">
        <f t="shared" si="18"/>
        <v>#N/A</v>
      </c>
    </row>
    <row r="93" spans="1:10" x14ac:dyDescent="0.35">
      <c r="A93" s="69"/>
      <c r="B93" s="73"/>
      <c r="C93" s="36" t="e">
        <f t="shared" si="16"/>
        <v>#N/A</v>
      </c>
      <c r="D93" s="21" t="s">
        <v>124</v>
      </c>
      <c r="E93" s="22" t="e">
        <f t="shared" si="17"/>
        <v>#N/A</v>
      </c>
      <c r="F93" s="22" t="e">
        <f t="shared" si="17"/>
        <v>#N/A</v>
      </c>
      <c r="G93" s="23" t="e">
        <f t="shared" si="15"/>
        <v>#N/A</v>
      </c>
      <c r="H93" s="32" t="e" cm="1">
        <f t="array" ref="H93">_xlfn.XLOOKUP(1,(#REF!=C93)*(#REF!=$F$1),#REF!)</f>
        <v>#REF!</v>
      </c>
      <c r="I93" s="32" t="e" cm="1">
        <f t="array" ref="I93">_xlfn.XLOOKUP(1,(#REF!=C93)*(#REF!=$F$1),#REF!) / _xlfn.XLOOKUP(1,(#REF!=C93)*(#REF!=$F$1),#REF!)</f>
        <v>#REF!</v>
      </c>
      <c r="J93" s="19" t="e">
        <f t="shared" si="18"/>
        <v>#N/A</v>
      </c>
    </row>
    <row r="94" spans="1:10" x14ac:dyDescent="0.35">
      <c r="A94" s="37"/>
      <c r="B94" s="37"/>
      <c r="C94" s="40">
        <f t="shared" si="16"/>
        <v>0</v>
      </c>
      <c r="D94" s="16" t="s">
        <v>125</v>
      </c>
      <c r="E94" s="17" t="e">
        <f>SUM(E83:E93)</f>
        <v>#N/A</v>
      </c>
      <c r="F94" s="17" t="e">
        <f t="shared" ref="F94" si="19">SUM(F83:F93)</f>
        <v>#N/A</v>
      </c>
      <c r="G94" s="41" t="e">
        <f t="shared" si="15"/>
        <v>#N/A</v>
      </c>
      <c r="H94" s="33"/>
      <c r="I94" s="33"/>
      <c r="J94" s="17" t="e">
        <f t="shared" ref="J94" si="20">SUM(J83:J93)</f>
        <v>#N/A</v>
      </c>
    </row>
    <row r="95" spans="1:10" x14ac:dyDescent="0.35">
      <c r="A95" s="69" t="s">
        <v>126</v>
      </c>
      <c r="B95" s="71" t="s">
        <v>69</v>
      </c>
      <c r="C95" s="36" t="e">
        <f t="shared" si="16"/>
        <v>#N/A</v>
      </c>
      <c r="D95" s="18" t="s">
        <v>127</v>
      </c>
      <c r="E95" s="19" t="e">
        <f t="shared" si="17"/>
        <v>#N/A</v>
      </c>
      <c r="F95" s="19" t="e">
        <f t="shared" si="17"/>
        <v>#N/A</v>
      </c>
      <c r="G95" s="20" t="e">
        <f t="shared" si="15"/>
        <v>#N/A</v>
      </c>
      <c r="H95" s="30" t="e" cm="1">
        <f t="array" ref="H95">_xlfn.XLOOKUP(1,(#REF!=C95)*(#REF!=$F$1),#REF!)</f>
        <v>#REF!</v>
      </c>
      <c r="I95" s="30" t="e" cm="1">
        <f t="array" ref="I95">_xlfn.XLOOKUP(1,(#REF!=C95)*(#REF!=$F$1),#REF!) / _xlfn.XLOOKUP(1,(#REF!=C95)*(#REF!=$F$1),#REF!)</f>
        <v>#REF!</v>
      </c>
      <c r="J95" s="19" t="e">
        <f t="shared" ref="J95:J100" si="21">_xlfn.XLOOKUP($D95,$D$4:$D$66,H$4:H$66)</f>
        <v>#N/A</v>
      </c>
    </row>
    <row r="96" spans="1:10" x14ac:dyDescent="0.35">
      <c r="A96" s="69"/>
      <c r="B96" s="71"/>
      <c r="C96" s="36" t="e">
        <f t="shared" si="16"/>
        <v>#N/A</v>
      </c>
      <c r="D96" s="18" t="s">
        <v>128</v>
      </c>
      <c r="E96" s="19" t="e">
        <f t="shared" si="17"/>
        <v>#N/A</v>
      </c>
      <c r="F96" s="19" t="e">
        <f t="shared" si="17"/>
        <v>#N/A</v>
      </c>
      <c r="G96" s="20" t="e">
        <f t="shared" si="15"/>
        <v>#N/A</v>
      </c>
      <c r="H96" s="30" t="e" cm="1">
        <f t="array" ref="H96">_xlfn.XLOOKUP(1,(#REF!=C96)*(#REF!=$F$1),#REF!)</f>
        <v>#REF!</v>
      </c>
      <c r="I96" s="30" t="e" cm="1">
        <f t="array" ref="I96">_xlfn.XLOOKUP(1,(#REF!=C96)*(#REF!=$F$1),#REF!) / _xlfn.XLOOKUP(1,(#REF!=C96)*(#REF!=$F$1),#REF!)</f>
        <v>#REF!</v>
      </c>
      <c r="J96" s="19" t="e">
        <f t="shared" si="21"/>
        <v>#N/A</v>
      </c>
    </row>
    <row r="97" spans="1:10" x14ac:dyDescent="0.35">
      <c r="A97" s="69"/>
      <c r="B97" s="72" t="s">
        <v>89</v>
      </c>
      <c r="C97" s="36" t="e">
        <f t="shared" si="16"/>
        <v>#N/A</v>
      </c>
      <c r="D97" s="24" t="s">
        <v>59</v>
      </c>
      <c r="E97" s="25" t="e">
        <f t="shared" si="17"/>
        <v>#N/A</v>
      </c>
      <c r="F97" s="25" t="e">
        <f t="shared" si="17"/>
        <v>#N/A</v>
      </c>
      <c r="G97" s="26" t="e">
        <f t="shared" si="15"/>
        <v>#N/A</v>
      </c>
      <c r="H97" s="31" t="e" cm="1">
        <f t="array" ref="H97">_xlfn.XLOOKUP(1,(#REF!=C97)*(#REF!=$F$1),#REF!)</f>
        <v>#REF!</v>
      </c>
      <c r="I97" s="31" t="e" cm="1">
        <f t="array" ref="I97">_xlfn.XLOOKUP(1,(#REF!=C97)*(#REF!=$F$1),#REF!) / _xlfn.XLOOKUP(1,(#REF!=C97)*(#REF!=$F$1),#REF!)</f>
        <v>#REF!</v>
      </c>
      <c r="J97" s="19" t="e">
        <f t="shared" si="21"/>
        <v>#N/A</v>
      </c>
    </row>
    <row r="98" spans="1:10" x14ac:dyDescent="0.35">
      <c r="A98" s="69"/>
      <c r="B98" s="72"/>
      <c r="C98" s="36" t="e">
        <f t="shared" si="16"/>
        <v>#N/A</v>
      </c>
      <c r="D98" s="24" t="s">
        <v>60</v>
      </c>
      <c r="E98" s="25" t="e">
        <f t="shared" si="17"/>
        <v>#N/A</v>
      </c>
      <c r="F98" s="25" t="e">
        <f t="shared" si="17"/>
        <v>#N/A</v>
      </c>
      <c r="G98" s="26" t="e">
        <f t="shared" si="15"/>
        <v>#N/A</v>
      </c>
      <c r="H98" s="31" t="e" cm="1">
        <f t="array" ref="H98">_xlfn.XLOOKUP(1,(#REF!=C98)*(#REF!=$F$1),#REF!)</f>
        <v>#REF!</v>
      </c>
      <c r="I98" s="31" t="e" cm="1">
        <f t="array" ref="I98">_xlfn.XLOOKUP(1,(#REF!=C98)*(#REF!=$F$1),#REF!) / _xlfn.XLOOKUP(1,(#REF!=C98)*(#REF!=$F$1),#REF!)</f>
        <v>#REF!</v>
      </c>
      <c r="J98" s="19" t="e">
        <f t="shared" si="21"/>
        <v>#N/A</v>
      </c>
    </row>
    <row r="99" spans="1:10" x14ac:dyDescent="0.35">
      <c r="A99" s="69"/>
      <c r="B99" s="72"/>
      <c r="C99" s="36" t="e">
        <f t="shared" si="16"/>
        <v>#N/A</v>
      </c>
      <c r="D99" s="24" t="s">
        <v>61</v>
      </c>
      <c r="E99" s="25" t="e">
        <f t="shared" si="17"/>
        <v>#N/A</v>
      </c>
      <c r="F99" s="25" t="e">
        <f t="shared" si="17"/>
        <v>#N/A</v>
      </c>
      <c r="G99" s="26" t="e">
        <f t="shared" si="15"/>
        <v>#N/A</v>
      </c>
      <c r="H99" s="31" t="e" cm="1">
        <f t="array" ref="H99">_xlfn.XLOOKUP(1,(#REF!=C99)*(#REF!=$F$1),#REF!)</f>
        <v>#REF!</v>
      </c>
      <c r="I99" s="31" t="e" cm="1">
        <f t="array" ref="I99">_xlfn.XLOOKUP(1,(#REF!=C99)*(#REF!=$F$1),#REF!) / _xlfn.XLOOKUP(1,(#REF!=C99)*(#REF!=$F$1),#REF!)</f>
        <v>#REF!</v>
      </c>
      <c r="J99" s="19" t="e">
        <f t="shared" si="21"/>
        <v>#N/A</v>
      </c>
    </row>
    <row r="100" spans="1:10" ht="17.5" x14ac:dyDescent="0.35">
      <c r="A100" s="69"/>
      <c r="B100" s="38" t="s">
        <v>94</v>
      </c>
      <c r="C100" s="36" t="e">
        <f t="shared" si="16"/>
        <v>#N/A</v>
      </c>
      <c r="D100" s="21" t="s">
        <v>129</v>
      </c>
      <c r="E100" s="22" t="e">
        <f t="shared" ref="E100:F100" si="22">_xlfn.XLOOKUP($D100,$D$4:$D$66,E$4:E$66)</f>
        <v>#N/A</v>
      </c>
      <c r="F100" s="22" t="e">
        <f t="shared" si="22"/>
        <v>#N/A</v>
      </c>
      <c r="G100" s="23" t="e">
        <f t="shared" si="15"/>
        <v>#N/A</v>
      </c>
      <c r="H100" s="32" t="e" cm="1">
        <f t="array" ref="H100">_xlfn.XLOOKUP(1,(#REF!=C100)*(#REF!=$F$1),#REF!)</f>
        <v>#REF!</v>
      </c>
      <c r="I100" s="32" t="e" cm="1">
        <f t="array" ref="I100">_xlfn.XLOOKUP(1,(#REF!=C100)*(#REF!=$F$1),#REF!) / _xlfn.XLOOKUP(1,(#REF!=C100)*(#REF!=$F$1),#REF!)</f>
        <v>#REF!</v>
      </c>
      <c r="J100" s="19" t="e">
        <f t="shared" si="21"/>
        <v>#N/A</v>
      </c>
    </row>
    <row r="101" spans="1:10" x14ac:dyDescent="0.35">
      <c r="A101" s="37"/>
      <c r="B101" s="37"/>
      <c r="C101" s="40">
        <f t="shared" si="16"/>
        <v>0</v>
      </c>
      <c r="D101" s="16" t="s">
        <v>125</v>
      </c>
      <c r="E101" s="41" t="e">
        <f>SUM(E95:E100)</f>
        <v>#N/A</v>
      </c>
      <c r="F101" s="41" t="e">
        <f>SUM(F95:F100)</f>
        <v>#N/A</v>
      </c>
      <c r="G101" s="41" t="e">
        <f t="shared" si="15"/>
        <v>#N/A</v>
      </c>
      <c r="H101" s="33"/>
      <c r="I101" s="33"/>
      <c r="J101" s="41" t="e">
        <f>SUM(J95:J100)</f>
        <v>#N/A</v>
      </c>
    </row>
    <row r="102" spans="1:10" x14ac:dyDescent="0.35">
      <c r="A102" s="69" t="s">
        <v>130</v>
      </c>
      <c r="B102" s="71" t="s">
        <v>69</v>
      </c>
      <c r="C102" s="36" t="e">
        <f t="shared" si="16"/>
        <v>#N/A</v>
      </c>
      <c r="D102" s="18" t="s">
        <v>131</v>
      </c>
      <c r="E102" s="19" t="e">
        <f t="shared" ref="E102:F104" si="23">_xlfn.XLOOKUP($D102,$D$4:$D$66,E$4:E$66)</f>
        <v>#N/A</v>
      </c>
      <c r="F102" s="19" t="e">
        <f t="shared" si="23"/>
        <v>#N/A</v>
      </c>
      <c r="G102" s="20" t="e">
        <f t="shared" si="15"/>
        <v>#N/A</v>
      </c>
      <c r="H102" s="30" t="e" cm="1">
        <f t="array" ref="H102">_xlfn.XLOOKUP(1,(#REF!=C102)*(#REF!=$F$1),#REF!)</f>
        <v>#REF!</v>
      </c>
      <c r="I102" s="30" t="e" cm="1">
        <f t="array" ref="I102">_xlfn.XLOOKUP(1,(#REF!=C102)*(#REF!=$F$1),#REF!) / _xlfn.XLOOKUP(1,(#REF!=C102)*(#REF!=$F$1),#REF!)</f>
        <v>#REF!</v>
      </c>
      <c r="J102" s="19" t="e">
        <f t="shared" ref="J102:J104" si="24">_xlfn.XLOOKUP($D102,$D$4:$D$66,H$4:H$66)</f>
        <v>#N/A</v>
      </c>
    </row>
    <row r="103" spans="1:10" x14ac:dyDescent="0.35">
      <c r="A103" s="69"/>
      <c r="B103" s="71"/>
      <c r="C103" s="36" t="s">
        <v>63</v>
      </c>
      <c r="D103" s="18" t="s">
        <v>132</v>
      </c>
      <c r="E103" s="19" t="e">
        <f t="shared" si="23"/>
        <v>#N/A</v>
      </c>
      <c r="F103" s="19" t="e">
        <f t="shared" si="23"/>
        <v>#N/A</v>
      </c>
      <c r="G103" s="20" t="e">
        <f t="shared" si="15"/>
        <v>#N/A</v>
      </c>
      <c r="H103" s="30" t="e" cm="1">
        <f t="array" ref="H103">_xlfn.XLOOKUP(1,(#REF!=C103)*(#REF!=$F$1),#REF!)</f>
        <v>#REF!</v>
      </c>
      <c r="I103" s="30" t="e" cm="1">
        <f t="array" ref="I103">_xlfn.XLOOKUP(1,(#REF!=C103)*(#REF!=$F$1),#REF!) / _xlfn.XLOOKUP(1,(#REF!=C103)*(#REF!=$F$1),#REF!)</f>
        <v>#REF!</v>
      </c>
      <c r="J103" s="19" t="e">
        <f t="shared" si="24"/>
        <v>#N/A</v>
      </c>
    </row>
    <row r="104" spans="1:10" ht="17.5" x14ac:dyDescent="0.35">
      <c r="A104" s="69"/>
      <c r="B104" s="38" t="s">
        <v>94</v>
      </c>
      <c r="C104" s="36" t="e">
        <f t="shared" si="16"/>
        <v>#N/A</v>
      </c>
      <c r="D104" s="21" t="s">
        <v>133</v>
      </c>
      <c r="E104" s="22" t="e">
        <f t="shared" si="23"/>
        <v>#N/A</v>
      </c>
      <c r="F104" s="22" t="e">
        <f t="shared" si="23"/>
        <v>#N/A</v>
      </c>
      <c r="G104" s="23" t="e">
        <f t="shared" si="15"/>
        <v>#N/A</v>
      </c>
      <c r="H104" s="32" t="e" cm="1">
        <f t="array" ref="H104">_xlfn.XLOOKUP(1,(#REF!=C104)*(#REF!=$F$1),#REF!)</f>
        <v>#REF!</v>
      </c>
      <c r="I104" s="32" t="e" cm="1">
        <f t="array" ref="I104">_xlfn.XLOOKUP(1,(#REF!=C104)*(#REF!=$F$1),#REF!) / _xlfn.XLOOKUP(1,(#REF!=C104)*(#REF!=$F$1),#REF!)</f>
        <v>#REF!</v>
      </c>
      <c r="J104" s="19" t="e">
        <f t="shared" si="24"/>
        <v>#N/A</v>
      </c>
    </row>
    <row r="105" spans="1:10" x14ac:dyDescent="0.35">
      <c r="A105" s="37"/>
      <c r="B105" s="37"/>
      <c r="D105" s="16" t="s">
        <v>125</v>
      </c>
      <c r="E105" s="17" t="e">
        <f>SUM(E102:E104)</f>
        <v>#N/A</v>
      </c>
      <c r="F105" s="17" t="e">
        <f>SUM(F102:F104)</f>
        <v>#N/A</v>
      </c>
      <c r="G105" s="41" t="e">
        <f t="shared" si="15"/>
        <v>#N/A</v>
      </c>
      <c r="H105" s="33"/>
      <c r="I105" s="33"/>
      <c r="J105" s="17" t="e">
        <f>SUM(J102:J104)</f>
        <v>#N/A</v>
      </c>
    </row>
    <row r="106" spans="1:10" x14ac:dyDescent="0.35">
      <c r="A106" s="69" t="s">
        <v>134</v>
      </c>
      <c r="B106" s="71" t="s">
        <v>69</v>
      </c>
      <c r="C106" s="36" t="e">
        <f t="shared" si="16"/>
        <v>#N/A</v>
      </c>
      <c r="D106" s="18" t="s">
        <v>135</v>
      </c>
      <c r="E106" s="19" t="e">
        <f t="shared" ref="E106:F114" si="25">_xlfn.XLOOKUP($D106,$D$4:$D$66,E$4:E$66)</f>
        <v>#N/A</v>
      </c>
      <c r="F106" s="19" t="e">
        <f t="shared" si="25"/>
        <v>#N/A</v>
      </c>
      <c r="G106" s="20" t="e">
        <f t="shared" si="15"/>
        <v>#N/A</v>
      </c>
      <c r="H106" s="30" t="e" cm="1">
        <f t="array" ref="H106">_xlfn.XLOOKUP(1,(#REF!=C106)*(#REF!=$F$1),#REF!)</f>
        <v>#REF!</v>
      </c>
      <c r="I106" s="30" t="e" cm="1">
        <f t="array" ref="I106">_xlfn.XLOOKUP(1,(#REF!=C106)*(#REF!=$F$1),#REF!) / _xlfn.XLOOKUP(1,(#REF!=C106)*(#REF!=$F$1),#REF!)</f>
        <v>#REF!</v>
      </c>
      <c r="J106" s="19" t="e">
        <f t="shared" ref="J106:J114" si="26">_xlfn.XLOOKUP($D106,$D$4:$D$66,H$4:H$66)</f>
        <v>#N/A</v>
      </c>
    </row>
    <row r="107" spans="1:10" x14ac:dyDescent="0.35">
      <c r="A107" s="69"/>
      <c r="B107" s="71"/>
      <c r="C107" s="36" t="e">
        <f t="shared" si="16"/>
        <v>#N/A</v>
      </c>
      <c r="D107" s="18" t="s">
        <v>136</v>
      </c>
      <c r="E107" s="19" t="e">
        <f t="shared" si="25"/>
        <v>#N/A</v>
      </c>
      <c r="F107" s="19" t="e">
        <f t="shared" si="25"/>
        <v>#N/A</v>
      </c>
      <c r="G107" s="20" t="e">
        <f t="shared" si="15"/>
        <v>#N/A</v>
      </c>
      <c r="H107" s="30" t="e" cm="1">
        <f t="array" ref="H107">_xlfn.XLOOKUP(1,(#REF!=C107)*(#REF!=$F$1),#REF!)</f>
        <v>#REF!</v>
      </c>
      <c r="I107" s="30" t="e" cm="1">
        <f t="array" ref="I107">_xlfn.XLOOKUP(1,(#REF!=C107)*(#REF!=$F$1),#REF!) / _xlfn.XLOOKUP(1,(#REF!=C107)*(#REF!=$F$1),#REF!)</f>
        <v>#REF!</v>
      </c>
      <c r="J107" s="19" t="e">
        <f t="shared" si="26"/>
        <v>#N/A</v>
      </c>
    </row>
    <row r="108" spans="1:10" x14ac:dyDescent="0.35">
      <c r="A108" s="69"/>
      <c r="B108" s="71"/>
      <c r="C108" s="36" t="e">
        <f t="shared" si="16"/>
        <v>#N/A</v>
      </c>
      <c r="D108" s="18" t="s">
        <v>137</v>
      </c>
      <c r="E108" s="19" t="e">
        <f t="shared" si="25"/>
        <v>#N/A</v>
      </c>
      <c r="F108" s="19" t="e">
        <f t="shared" si="25"/>
        <v>#N/A</v>
      </c>
      <c r="G108" s="20" t="e">
        <f t="shared" si="15"/>
        <v>#N/A</v>
      </c>
      <c r="H108" s="30" t="e" cm="1">
        <f t="array" ref="H108">_xlfn.XLOOKUP(1,(#REF!=C108)*(#REF!=$F$1),#REF!)</f>
        <v>#REF!</v>
      </c>
      <c r="I108" s="30" t="e" cm="1">
        <f t="array" ref="I108">_xlfn.XLOOKUP(1,(#REF!=C108)*(#REF!=$F$1),#REF!) / _xlfn.XLOOKUP(1,(#REF!=C108)*(#REF!=$F$1),#REF!)</f>
        <v>#REF!</v>
      </c>
      <c r="J108" s="19" t="e">
        <f t="shared" si="26"/>
        <v>#N/A</v>
      </c>
    </row>
    <row r="109" spans="1:10" x14ac:dyDescent="0.35">
      <c r="A109" s="69"/>
      <c r="B109" s="71"/>
      <c r="C109" s="36" t="e">
        <f t="shared" si="16"/>
        <v>#N/A</v>
      </c>
      <c r="D109" s="18" t="s">
        <v>138</v>
      </c>
      <c r="E109" s="19" t="e">
        <f t="shared" si="25"/>
        <v>#N/A</v>
      </c>
      <c r="F109" s="19" t="e">
        <f t="shared" si="25"/>
        <v>#N/A</v>
      </c>
      <c r="G109" s="20" t="e">
        <f t="shared" si="15"/>
        <v>#N/A</v>
      </c>
      <c r="H109" s="30" t="e" cm="1">
        <f t="array" ref="H109">_xlfn.XLOOKUP(1,(#REF!=C109)*(#REF!=$F$1),#REF!)</f>
        <v>#REF!</v>
      </c>
      <c r="I109" s="30" t="e" cm="1">
        <f t="array" ref="I109">_xlfn.XLOOKUP(1,(#REF!=C109)*(#REF!=$F$1),#REF!) / _xlfn.XLOOKUP(1,(#REF!=C109)*(#REF!=$F$1),#REF!)</f>
        <v>#REF!</v>
      </c>
      <c r="J109" s="19" t="e">
        <f t="shared" si="26"/>
        <v>#N/A</v>
      </c>
    </row>
    <row r="110" spans="1:10" x14ac:dyDescent="0.35">
      <c r="A110" s="69"/>
      <c r="B110" s="71"/>
      <c r="C110" s="36" t="e">
        <f t="shared" si="16"/>
        <v>#N/A</v>
      </c>
      <c r="D110" s="18" t="s">
        <v>139</v>
      </c>
      <c r="E110" s="19" t="e">
        <f t="shared" si="25"/>
        <v>#N/A</v>
      </c>
      <c r="F110" s="19" t="e">
        <f t="shared" si="25"/>
        <v>#N/A</v>
      </c>
      <c r="G110" s="20" t="e">
        <f t="shared" si="15"/>
        <v>#N/A</v>
      </c>
      <c r="H110" s="30" t="e" cm="1">
        <f t="array" ref="H110">_xlfn.XLOOKUP(1,(#REF!=C110)*(#REF!=$F$1),#REF!)</f>
        <v>#REF!</v>
      </c>
      <c r="I110" s="30" t="e" cm="1">
        <f t="array" ref="I110">_xlfn.XLOOKUP(1,(#REF!=C110)*(#REF!=$F$1),#REF!) / _xlfn.XLOOKUP(1,(#REF!=C110)*(#REF!=$F$1),#REF!)</f>
        <v>#REF!</v>
      </c>
      <c r="J110" s="19" t="e">
        <f t="shared" si="26"/>
        <v>#N/A</v>
      </c>
    </row>
    <row r="111" spans="1:10" x14ac:dyDescent="0.35">
      <c r="A111" s="69"/>
      <c r="B111" s="71"/>
      <c r="C111" s="36" t="e">
        <f t="shared" si="16"/>
        <v>#N/A</v>
      </c>
      <c r="D111" s="18" t="s">
        <v>140</v>
      </c>
      <c r="E111" s="19" t="e">
        <f t="shared" si="25"/>
        <v>#N/A</v>
      </c>
      <c r="F111" s="19" t="e">
        <f t="shared" si="25"/>
        <v>#N/A</v>
      </c>
      <c r="G111" s="20" t="e">
        <f t="shared" si="15"/>
        <v>#N/A</v>
      </c>
      <c r="H111" s="30" t="e" cm="1">
        <f t="array" ref="H111">_xlfn.XLOOKUP(1,(#REF!=C111)*(#REF!=$F$1),#REF!)</f>
        <v>#REF!</v>
      </c>
      <c r="I111" s="30" t="e" cm="1">
        <f t="array" ref="I111">_xlfn.XLOOKUP(1,(#REF!=C111)*(#REF!=$F$1),#REF!) / _xlfn.XLOOKUP(1,(#REF!=C111)*(#REF!=$F$1),#REF!)</f>
        <v>#REF!</v>
      </c>
      <c r="J111" s="19" t="e">
        <f t="shared" si="26"/>
        <v>#N/A</v>
      </c>
    </row>
    <row r="112" spans="1:10" x14ac:dyDescent="0.35">
      <c r="A112" s="69"/>
      <c r="B112" s="73" t="s">
        <v>94</v>
      </c>
      <c r="C112" s="36" t="e">
        <f t="shared" si="16"/>
        <v>#N/A</v>
      </c>
      <c r="D112" s="21" t="s">
        <v>141</v>
      </c>
      <c r="E112" s="22" t="e">
        <f t="shared" si="25"/>
        <v>#N/A</v>
      </c>
      <c r="F112" s="22" t="e">
        <f t="shared" si="25"/>
        <v>#N/A</v>
      </c>
      <c r="G112" s="23" t="e">
        <f t="shared" si="15"/>
        <v>#N/A</v>
      </c>
      <c r="H112" s="32" t="e" cm="1">
        <f t="array" ref="H112">_xlfn.XLOOKUP(1,(#REF!=C112)*(#REF!=$F$1),#REF!)</f>
        <v>#REF!</v>
      </c>
      <c r="I112" s="32" t="e" cm="1">
        <f t="array" ref="I112">_xlfn.XLOOKUP(1,(#REF!=C112)*(#REF!=$F$1),#REF!) / _xlfn.XLOOKUP(1,(#REF!=C112)*(#REF!=$F$1),#REF!)</f>
        <v>#REF!</v>
      </c>
      <c r="J112" s="19" t="e">
        <f t="shared" si="26"/>
        <v>#N/A</v>
      </c>
    </row>
    <row r="113" spans="1:16" x14ac:dyDescent="0.35">
      <c r="A113" s="69"/>
      <c r="B113" s="73"/>
      <c r="C113" s="36" t="e">
        <f t="shared" si="16"/>
        <v>#N/A</v>
      </c>
      <c r="D113" s="21" t="s">
        <v>142</v>
      </c>
      <c r="E113" s="22" t="e">
        <f t="shared" si="25"/>
        <v>#N/A</v>
      </c>
      <c r="F113" s="22" t="e">
        <f t="shared" si="25"/>
        <v>#N/A</v>
      </c>
      <c r="G113" s="23" t="e">
        <f t="shared" si="15"/>
        <v>#N/A</v>
      </c>
      <c r="H113" s="32" t="e" cm="1">
        <f t="array" ref="H113">_xlfn.XLOOKUP(1,(#REF!=C113)*(#REF!=$F$1),#REF!)</f>
        <v>#REF!</v>
      </c>
      <c r="I113" s="32" t="e" cm="1">
        <f t="array" ref="I113">_xlfn.XLOOKUP(1,(#REF!=C113)*(#REF!=$F$1),#REF!) / _xlfn.XLOOKUP(1,(#REF!=C113)*(#REF!=$F$1),#REF!)</f>
        <v>#REF!</v>
      </c>
      <c r="J113" s="19" t="e">
        <f t="shared" si="26"/>
        <v>#N/A</v>
      </c>
    </row>
    <row r="114" spans="1:16" x14ac:dyDescent="0.35">
      <c r="A114" s="69"/>
      <c r="B114" s="73"/>
      <c r="C114" s="36" t="e">
        <f t="shared" si="16"/>
        <v>#N/A</v>
      </c>
      <c r="D114" s="21" t="s">
        <v>143</v>
      </c>
      <c r="E114" s="22" t="e">
        <f t="shared" si="25"/>
        <v>#N/A</v>
      </c>
      <c r="F114" s="22" t="e">
        <f t="shared" si="25"/>
        <v>#N/A</v>
      </c>
      <c r="G114" s="23" t="e">
        <f t="shared" si="15"/>
        <v>#N/A</v>
      </c>
      <c r="H114" s="32" t="e" cm="1">
        <f t="array" ref="H114">_xlfn.XLOOKUP(1,(#REF!=C114)*(#REF!=$F$1),#REF!)</f>
        <v>#REF!</v>
      </c>
      <c r="I114" s="32" t="e" cm="1">
        <f t="array" ref="I114">_xlfn.XLOOKUP(1,(#REF!=C114)*(#REF!=$F$1),#REF!) / _xlfn.XLOOKUP(1,(#REF!=C114)*(#REF!=$F$1),#REF!)</f>
        <v>#REF!</v>
      </c>
      <c r="J114" s="19" t="e">
        <f t="shared" si="26"/>
        <v>#N/A</v>
      </c>
    </row>
    <row r="115" spans="1:16" x14ac:dyDescent="0.35">
      <c r="C115" s="40">
        <f t="shared" si="16"/>
        <v>0</v>
      </c>
      <c r="D115" s="16" t="s">
        <v>125</v>
      </c>
      <c r="E115" s="17" t="e">
        <f>SUM(E106:E114)</f>
        <v>#N/A</v>
      </c>
      <c r="F115" s="17" t="e">
        <f t="shared" ref="F115" si="27">SUM(F106:F114)</f>
        <v>#N/A</v>
      </c>
      <c r="G115" s="41" t="e">
        <f t="shared" si="15"/>
        <v>#N/A</v>
      </c>
      <c r="H115" s="9"/>
      <c r="I115" s="34"/>
      <c r="J115" s="17" t="e">
        <f t="shared" ref="J115" si="28">SUM(J106:J114)</f>
        <v>#N/A</v>
      </c>
    </row>
    <row r="116" spans="1:16" ht="58" x14ac:dyDescent="0.35">
      <c r="H116" s="9"/>
      <c r="I116" s="34"/>
      <c r="J116" s="48" t="s">
        <v>144</v>
      </c>
      <c r="K116" s="47" t="s">
        <v>145</v>
      </c>
      <c r="L116" s="47" t="s">
        <v>98</v>
      </c>
      <c r="M116" s="47" t="s">
        <v>109</v>
      </c>
      <c r="N116" s="47" t="s">
        <v>110</v>
      </c>
      <c r="O116" s="47" t="s">
        <v>111</v>
      </c>
      <c r="P116" s="47" t="s">
        <v>101</v>
      </c>
    </row>
    <row r="117" spans="1:16" x14ac:dyDescent="0.35">
      <c r="H117" s="9"/>
      <c r="I117" s="34"/>
      <c r="J117" s="13" t="s">
        <v>146</v>
      </c>
      <c r="K117" s="29" t="e">
        <f>F94</f>
        <v>#N/A</v>
      </c>
      <c r="L117" s="29" t="e">
        <f>E94</f>
        <v>#N/A</v>
      </c>
      <c r="M117" s="15" t="e">
        <f>IF(K117&lt;=L117, K117, L117)</f>
        <v>#N/A</v>
      </c>
      <c r="N117" s="15" t="e">
        <f>MAX(L117-M117, 0)</f>
        <v>#N/A</v>
      </c>
      <c r="O117" s="15" t="e">
        <f>MAX(K117-M117, 0)</f>
        <v>#N/A</v>
      </c>
      <c r="P117" s="15" t="e">
        <f>J94</f>
        <v>#N/A</v>
      </c>
    </row>
    <row r="118" spans="1:16" x14ac:dyDescent="0.35">
      <c r="H118" s="9"/>
      <c r="I118" s="34"/>
      <c r="J118" s="13" t="s">
        <v>147</v>
      </c>
      <c r="K118" s="29" t="e">
        <f>F101</f>
        <v>#N/A</v>
      </c>
      <c r="L118" s="29" t="e">
        <f>E101</f>
        <v>#N/A</v>
      </c>
      <c r="M118" s="15" t="e">
        <f t="shared" ref="M118:M120" si="29">IF(K118&lt;=L118, K118, L118)</f>
        <v>#N/A</v>
      </c>
      <c r="N118" s="15" t="e">
        <f t="shared" ref="N118:N120" si="30">MAX(L118-M118, 0)</f>
        <v>#N/A</v>
      </c>
      <c r="O118" s="15" t="e">
        <f t="shared" ref="O118:O120" si="31">MAX(K118-M118, 0)</f>
        <v>#N/A</v>
      </c>
      <c r="P118" s="15" t="e">
        <f>J101</f>
        <v>#N/A</v>
      </c>
    </row>
    <row r="119" spans="1:16" x14ac:dyDescent="0.35">
      <c r="H119" s="9"/>
      <c r="I119" s="34"/>
      <c r="J119" s="13" t="s">
        <v>148</v>
      </c>
      <c r="K119" s="29" t="e">
        <f>F105</f>
        <v>#N/A</v>
      </c>
      <c r="L119" s="29" t="e">
        <f>E105</f>
        <v>#N/A</v>
      </c>
      <c r="M119" s="15" t="e">
        <f t="shared" si="29"/>
        <v>#N/A</v>
      </c>
      <c r="N119" s="15" t="e">
        <f t="shared" si="30"/>
        <v>#N/A</v>
      </c>
      <c r="O119" s="15" t="e">
        <f t="shared" si="31"/>
        <v>#N/A</v>
      </c>
      <c r="P119" s="15" t="e">
        <f>J105</f>
        <v>#N/A</v>
      </c>
    </row>
    <row r="120" spans="1:16" x14ac:dyDescent="0.35">
      <c r="H120" s="9"/>
      <c r="I120" s="34"/>
      <c r="J120" s="13" t="s">
        <v>149</v>
      </c>
      <c r="K120" s="29" t="e">
        <f>F115</f>
        <v>#N/A</v>
      </c>
      <c r="L120" s="29" t="e">
        <f>E115</f>
        <v>#N/A</v>
      </c>
      <c r="M120" s="15" t="e">
        <f t="shared" si="29"/>
        <v>#N/A</v>
      </c>
      <c r="N120" s="15" t="e">
        <f t="shared" si="30"/>
        <v>#N/A</v>
      </c>
      <c r="O120" s="15" t="e">
        <f t="shared" si="31"/>
        <v>#N/A</v>
      </c>
      <c r="P120" s="15" t="e">
        <f>J115</f>
        <v>#N/A</v>
      </c>
    </row>
    <row r="121" spans="1:16" ht="29" x14ac:dyDescent="0.35">
      <c r="D121" s="14"/>
      <c r="E121" s="27" t="s">
        <v>98</v>
      </c>
      <c r="F121" s="27" t="s">
        <v>99</v>
      </c>
      <c r="G121" s="27" t="s">
        <v>100</v>
      </c>
      <c r="H121" s="27" t="s">
        <v>112</v>
      </c>
      <c r="I121" s="27" t="s">
        <v>113</v>
      </c>
      <c r="J121" s="27" t="s">
        <v>101</v>
      </c>
    </row>
    <row r="122" spans="1:16" x14ac:dyDescent="0.35">
      <c r="A122" s="69" t="s">
        <v>150</v>
      </c>
      <c r="B122" s="71" t="s">
        <v>69</v>
      </c>
      <c r="C122" s="36" t="e">
        <f t="shared" ref="C122:C139" si="32">_xlfn.XLOOKUP($D122,$D$4:$D$66,C$4:C$66)</f>
        <v>#N/A</v>
      </c>
      <c r="D122" s="18" t="s">
        <v>151</v>
      </c>
      <c r="E122" s="19" t="e">
        <f t="shared" ref="E122:F138" si="33">_xlfn.XLOOKUP($D122,$D$4:$D$66,E$4:E$66)</f>
        <v>#N/A</v>
      </c>
      <c r="F122" s="19" t="e">
        <f t="shared" si="33"/>
        <v>#N/A</v>
      </c>
      <c r="G122" s="20" t="e">
        <f t="shared" ref="G122:G139" si="34">F122-E122</f>
        <v>#N/A</v>
      </c>
      <c r="H122" s="30" t="e" cm="1">
        <f t="array" ref="H122">_xlfn.XLOOKUP(1,(#REF!=C122)*(#REF!=$F$1),#REF!)</f>
        <v>#REF!</v>
      </c>
      <c r="I122" s="30" t="e" cm="1">
        <f t="array" ref="I122">_xlfn.XLOOKUP(1,(#REF!=C122)*(#REF!=$F$1),#REF!) / _xlfn.XLOOKUP(1,(#REF!=C122)*(#REF!=$F$1),#REF!)</f>
        <v>#REF!</v>
      </c>
      <c r="J122" s="19" t="e">
        <f t="shared" ref="J122:J138" si="35">_xlfn.XLOOKUP($D122,$D$4:$D$66,H$4:H$66)</f>
        <v>#N/A</v>
      </c>
    </row>
    <row r="123" spans="1:16" x14ac:dyDescent="0.35">
      <c r="A123" s="69"/>
      <c r="B123" s="71"/>
      <c r="C123" s="36" t="e">
        <f t="shared" si="32"/>
        <v>#N/A</v>
      </c>
      <c r="D123" s="18" t="s">
        <v>152</v>
      </c>
      <c r="E123" s="19" t="e">
        <f t="shared" si="33"/>
        <v>#N/A</v>
      </c>
      <c r="F123" s="19" t="e">
        <f t="shared" si="33"/>
        <v>#N/A</v>
      </c>
      <c r="G123" s="20" t="e">
        <f t="shared" si="34"/>
        <v>#N/A</v>
      </c>
      <c r="H123" s="30" t="e" cm="1">
        <f t="array" ref="H123">_xlfn.XLOOKUP(1,(#REF!=C123)*(#REF!=$F$1),#REF!)</f>
        <v>#REF!</v>
      </c>
      <c r="I123" s="30" t="e" cm="1">
        <f t="array" ref="I123">_xlfn.XLOOKUP(1,(#REF!=C123)*(#REF!=$F$1),#REF!) / _xlfn.XLOOKUP(1,(#REF!=C123)*(#REF!=$F$1),#REF!)</f>
        <v>#REF!</v>
      </c>
      <c r="J123" s="19" t="e">
        <f t="shared" si="35"/>
        <v>#N/A</v>
      </c>
    </row>
    <row r="124" spans="1:16" x14ac:dyDescent="0.35">
      <c r="A124" s="69"/>
      <c r="B124" s="71"/>
      <c r="C124" s="36" t="e">
        <f t="shared" si="32"/>
        <v>#N/A</v>
      </c>
      <c r="D124" s="18" t="s">
        <v>153</v>
      </c>
      <c r="E124" s="19" t="e">
        <f t="shared" si="33"/>
        <v>#N/A</v>
      </c>
      <c r="F124" s="19" t="e">
        <f t="shared" si="33"/>
        <v>#N/A</v>
      </c>
      <c r="G124" s="20" t="e">
        <f t="shared" si="34"/>
        <v>#N/A</v>
      </c>
      <c r="H124" s="30" t="e" cm="1">
        <f t="array" ref="H124">_xlfn.XLOOKUP(1,(#REF!=C124)*(#REF!=$F$1),#REF!)</f>
        <v>#REF!</v>
      </c>
      <c r="I124" s="30" t="e" cm="1">
        <f t="array" ref="I124">_xlfn.XLOOKUP(1,(#REF!=C124)*(#REF!=$F$1),#REF!) / _xlfn.XLOOKUP(1,(#REF!=C124)*(#REF!=$F$1),#REF!)</f>
        <v>#REF!</v>
      </c>
      <c r="J124" s="19" t="e">
        <f t="shared" si="35"/>
        <v>#N/A</v>
      </c>
    </row>
    <row r="125" spans="1:16" x14ac:dyDescent="0.35">
      <c r="A125" s="69"/>
      <c r="B125" s="71"/>
      <c r="C125" s="36" t="e">
        <f t="shared" si="32"/>
        <v>#N/A</v>
      </c>
      <c r="D125" s="18" t="s">
        <v>154</v>
      </c>
      <c r="E125" s="19" t="e">
        <f t="shared" si="33"/>
        <v>#N/A</v>
      </c>
      <c r="F125" s="19" t="e">
        <f t="shared" si="33"/>
        <v>#N/A</v>
      </c>
      <c r="G125" s="20" t="e">
        <f t="shared" si="34"/>
        <v>#N/A</v>
      </c>
      <c r="H125" s="30" t="e" cm="1">
        <f t="array" ref="H125">_xlfn.XLOOKUP(1,(#REF!=C125)*(#REF!=$F$1),#REF!)</f>
        <v>#REF!</v>
      </c>
      <c r="I125" s="30" t="e" cm="1">
        <f t="array" ref="I125">_xlfn.XLOOKUP(1,(#REF!=C125)*(#REF!=$F$1),#REF!) / _xlfn.XLOOKUP(1,(#REF!=C125)*(#REF!=$F$1),#REF!)</f>
        <v>#REF!</v>
      </c>
      <c r="J125" s="19" t="e">
        <f t="shared" si="35"/>
        <v>#N/A</v>
      </c>
    </row>
    <row r="126" spans="1:16" x14ac:dyDescent="0.35">
      <c r="A126" s="69"/>
      <c r="B126" s="72" t="s">
        <v>89</v>
      </c>
      <c r="C126" s="36" t="e">
        <f t="shared" si="32"/>
        <v>#N/A</v>
      </c>
      <c r="D126" s="24" t="s">
        <v>37</v>
      </c>
      <c r="E126" s="25" t="e">
        <f t="shared" si="33"/>
        <v>#N/A</v>
      </c>
      <c r="F126" s="25" t="e">
        <f t="shared" si="33"/>
        <v>#N/A</v>
      </c>
      <c r="G126" s="26" t="e">
        <f t="shared" si="34"/>
        <v>#N/A</v>
      </c>
      <c r="H126" s="31" t="e" cm="1">
        <f t="array" ref="H126">_xlfn.XLOOKUP(1,(#REF!=C126)*(#REF!=$F$1),#REF!)</f>
        <v>#REF!</v>
      </c>
      <c r="I126" s="31" t="e" cm="1">
        <f t="array" ref="I126">_xlfn.XLOOKUP(1,(#REF!=C126)*(#REF!=$F$1),#REF!) / _xlfn.XLOOKUP(1,(#REF!=C126)*(#REF!=$F$1),#REF!)</f>
        <v>#REF!</v>
      </c>
      <c r="J126" s="19" t="e">
        <f t="shared" si="35"/>
        <v>#N/A</v>
      </c>
    </row>
    <row r="127" spans="1:16" x14ac:dyDescent="0.35">
      <c r="A127" s="69"/>
      <c r="B127" s="72"/>
      <c r="C127" s="36" t="e">
        <f t="shared" si="32"/>
        <v>#N/A</v>
      </c>
      <c r="D127" s="24" t="s">
        <v>38</v>
      </c>
      <c r="E127" s="25" t="e">
        <f t="shared" si="33"/>
        <v>#N/A</v>
      </c>
      <c r="F127" s="25" t="e">
        <f t="shared" si="33"/>
        <v>#N/A</v>
      </c>
      <c r="G127" s="26" t="e">
        <f t="shared" si="34"/>
        <v>#N/A</v>
      </c>
      <c r="H127" s="31" t="e" cm="1">
        <f t="array" ref="H127">_xlfn.XLOOKUP(1,(#REF!=C127)*(#REF!=$F$1),#REF!)</f>
        <v>#REF!</v>
      </c>
      <c r="I127" s="31" t="e" cm="1">
        <f t="array" ref="I127">_xlfn.XLOOKUP(1,(#REF!=C127)*(#REF!=$F$1),#REF!) / _xlfn.XLOOKUP(1,(#REF!=C127)*(#REF!=$F$1),#REF!)</f>
        <v>#REF!</v>
      </c>
      <c r="J127" s="19" t="e">
        <f t="shared" si="35"/>
        <v>#N/A</v>
      </c>
    </row>
    <row r="128" spans="1:16" x14ac:dyDescent="0.35">
      <c r="A128" s="69"/>
      <c r="B128" s="72"/>
      <c r="C128" s="36" t="e">
        <f t="shared" si="32"/>
        <v>#N/A</v>
      </c>
      <c r="D128" s="24" t="s">
        <v>39</v>
      </c>
      <c r="E128" s="25" t="e">
        <f t="shared" si="33"/>
        <v>#N/A</v>
      </c>
      <c r="F128" s="25" t="e">
        <f t="shared" si="33"/>
        <v>#N/A</v>
      </c>
      <c r="G128" s="26" t="e">
        <f t="shared" si="34"/>
        <v>#N/A</v>
      </c>
      <c r="H128" s="31" t="e" cm="1">
        <f t="array" ref="H128">_xlfn.XLOOKUP(1,(#REF!=C128)*(#REF!=$F$1),#REF!)</f>
        <v>#REF!</v>
      </c>
      <c r="I128" s="31" t="e" cm="1">
        <f t="array" ref="I128">_xlfn.XLOOKUP(1,(#REF!=C128)*(#REF!=$F$1),#REF!) / _xlfn.XLOOKUP(1,(#REF!=C128)*(#REF!=$F$1),#REF!)</f>
        <v>#REF!</v>
      </c>
      <c r="J128" s="19" t="e">
        <f t="shared" si="35"/>
        <v>#N/A</v>
      </c>
    </row>
    <row r="129" spans="1:10" x14ac:dyDescent="0.35">
      <c r="A129" s="69"/>
      <c r="B129" s="72"/>
      <c r="C129" s="36" t="e">
        <f t="shared" si="32"/>
        <v>#N/A</v>
      </c>
      <c r="D129" s="24" t="s">
        <v>40</v>
      </c>
      <c r="E129" s="25" t="e">
        <f t="shared" si="33"/>
        <v>#N/A</v>
      </c>
      <c r="F129" s="25" t="e">
        <f t="shared" si="33"/>
        <v>#N/A</v>
      </c>
      <c r="G129" s="26" t="e">
        <f t="shared" si="34"/>
        <v>#N/A</v>
      </c>
      <c r="H129" s="31" t="e" cm="1">
        <f t="array" ref="H129">_xlfn.XLOOKUP(1,(#REF!=C129)*(#REF!=$F$1),#REF!)</f>
        <v>#REF!</v>
      </c>
      <c r="I129" s="31" t="e" cm="1">
        <f t="array" ref="I129">_xlfn.XLOOKUP(1,(#REF!=C129)*(#REF!=$F$1),#REF!) / _xlfn.XLOOKUP(1,(#REF!=C129)*(#REF!=$F$1),#REF!)</f>
        <v>#REF!</v>
      </c>
      <c r="J129" s="19" t="e">
        <f t="shared" si="35"/>
        <v>#N/A</v>
      </c>
    </row>
    <row r="130" spans="1:10" x14ac:dyDescent="0.35">
      <c r="A130" s="69"/>
      <c r="B130" s="73" t="s">
        <v>94</v>
      </c>
      <c r="C130" s="36" t="e">
        <f t="shared" si="32"/>
        <v>#N/A</v>
      </c>
      <c r="D130" s="21" t="s">
        <v>155</v>
      </c>
      <c r="E130" s="22" t="e">
        <f t="shared" si="33"/>
        <v>#N/A</v>
      </c>
      <c r="F130" s="22" t="e">
        <f t="shared" si="33"/>
        <v>#N/A</v>
      </c>
      <c r="G130" s="23" t="e">
        <f t="shared" si="34"/>
        <v>#N/A</v>
      </c>
      <c r="H130" s="32" t="e" cm="1">
        <f t="array" ref="H130">_xlfn.XLOOKUP(1,(#REF!=C130)*(#REF!=$F$1),#REF!)</f>
        <v>#REF!</v>
      </c>
      <c r="I130" s="32" t="e" cm="1">
        <f t="array" ref="I130">_xlfn.XLOOKUP(1,(#REF!=C130)*(#REF!=$F$1),#REF!) / _xlfn.XLOOKUP(1,(#REF!=C130)*(#REF!=$F$1),#REF!)</f>
        <v>#REF!</v>
      </c>
      <c r="J130" s="19" t="e">
        <f t="shared" si="35"/>
        <v>#N/A</v>
      </c>
    </row>
    <row r="131" spans="1:10" x14ac:dyDescent="0.35">
      <c r="A131" s="69"/>
      <c r="B131" s="73"/>
      <c r="C131" s="36" t="e">
        <f t="shared" si="32"/>
        <v>#N/A</v>
      </c>
      <c r="D131" s="21" t="s">
        <v>156</v>
      </c>
      <c r="E131" s="22" t="e">
        <f t="shared" si="33"/>
        <v>#N/A</v>
      </c>
      <c r="F131" s="22" t="e">
        <f t="shared" si="33"/>
        <v>#N/A</v>
      </c>
      <c r="G131" s="23" t="e">
        <f t="shared" si="34"/>
        <v>#N/A</v>
      </c>
      <c r="H131" s="32" t="e" cm="1">
        <f t="array" ref="H131">_xlfn.XLOOKUP(1,(#REF!=C131)*(#REF!=$F$1),#REF!)</f>
        <v>#REF!</v>
      </c>
      <c r="I131" s="32" t="e" cm="1">
        <f t="array" ref="I131">_xlfn.XLOOKUP(1,(#REF!=C131)*(#REF!=$F$1),#REF!) / _xlfn.XLOOKUP(1,(#REF!=C131)*(#REF!=$F$1),#REF!)</f>
        <v>#REF!</v>
      </c>
      <c r="J131" s="19" t="e">
        <f t="shared" si="35"/>
        <v>#N/A</v>
      </c>
    </row>
    <row r="132" spans="1:10" x14ac:dyDescent="0.35">
      <c r="A132" s="69"/>
      <c r="B132" s="73"/>
      <c r="C132" s="36" t="e">
        <f t="shared" si="32"/>
        <v>#N/A</v>
      </c>
      <c r="D132" s="21" t="s">
        <v>157</v>
      </c>
      <c r="E132" s="22" t="e">
        <f t="shared" si="33"/>
        <v>#N/A</v>
      </c>
      <c r="F132" s="22" t="e">
        <f t="shared" si="33"/>
        <v>#N/A</v>
      </c>
      <c r="G132" s="23" t="e">
        <f t="shared" si="34"/>
        <v>#N/A</v>
      </c>
      <c r="H132" s="32" t="e" cm="1">
        <f t="array" ref="H132">_xlfn.XLOOKUP(1,(#REF!=C132)*(#REF!=$F$1),#REF!)</f>
        <v>#REF!</v>
      </c>
      <c r="I132" s="32" t="e" cm="1">
        <f t="array" ref="I132">_xlfn.XLOOKUP(1,(#REF!=C132)*(#REF!=$F$1),#REF!) / _xlfn.XLOOKUP(1,(#REF!=C132)*(#REF!=$F$1),#REF!)</f>
        <v>#REF!</v>
      </c>
      <c r="J132" s="19" t="e">
        <f t="shared" si="35"/>
        <v>#N/A</v>
      </c>
    </row>
    <row r="133" spans="1:10" x14ac:dyDescent="0.35">
      <c r="A133" s="69"/>
      <c r="B133" s="73"/>
      <c r="C133" s="36" t="e">
        <f t="shared" si="32"/>
        <v>#N/A</v>
      </c>
      <c r="D133" s="21" t="s">
        <v>158</v>
      </c>
      <c r="E133" s="22" t="e">
        <f t="shared" si="33"/>
        <v>#N/A</v>
      </c>
      <c r="F133" s="22" t="e">
        <f t="shared" si="33"/>
        <v>#N/A</v>
      </c>
      <c r="G133" s="23" t="e">
        <f t="shared" si="34"/>
        <v>#N/A</v>
      </c>
      <c r="H133" s="32" t="e" cm="1">
        <f t="array" ref="H133">_xlfn.XLOOKUP(1,(#REF!=C133)*(#REF!=$F$1),#REF!)</f>
        <v>#REF!</v>
      </c>
      <c r="I133" s="32" t="e" cm="1">
        <f t="array" ref="I133">_xlfn.XLOOKUP(1,(#REF!=C133)*(#REF!=$F$1),#REF!) / _xlfn.XLOOKUP(1,(#REF!=C133)*(#REF!=$F$1),#REF!)</f>
        <v>#REF!</v>
      </c>
      <c r="J133" s="19" t="e">
        <f t="shared" si="35"/>
        <v>#N/A</v>
      </c>
    </row>
    <row r="134" spans="1:10" x14ac:dyDescent="0.35">
      <c r="A134" s="69"/>
      <c r="B134" s="73"/>
      <c r="C134" s="36" t="e">
        <f t="shared" si="32"/>
        <v>#N/A</v>
      </c>
      <c r="D134" s="21" t="s">
        <v>159</v>
      </c>
      <c r="E134" s="22" t="e">
        <f t="shared" si="33"/>
        <v>#N/A</v>
      </c>
      <c r="F134" s="22" t="e">
        <f t="shared" si="33"/>
        <v>#N/A</v>
      </c>
      <c r="G134" s="23" t="e">
        <f t="shared" si="34"/>
        <v>#N/A</v>
      </c>
      <c r="H134" s="32" t="e" cm="1">
        <f t="array" ref="H134">_xlfn.XLOOKUP(1,(#REF!=C134)*(#REF!=$F$1),#REF!)</f>
        <v>#REF!</v>
      </c>
      <c r="I134" s="32" t="e" cm="1">
        <f t="array" ref="I134">_xlfn.XLOOKUP(1,(#REF!=C134)*(#REF!=$F$1),#REF!) / _xlfn.XLOOKUP(1,(#REF!=C134)*(#REF!=$F$1),#REF!)</f>
        <v>#REF!</v>
      </c>
      <c r="J134" s="19" t="e">
        <f t="shared" si="35"/>
        <v>#N/A</v>
      </c>
    </row>
    <row r="135" spans="1:10" x14ac:dyDescent="0.35">
      <c r="A135" s="69"/>
      <c r="B135" s="73"/>
      <c r="C135" s="36" t="e">
        <f t="shared" si="32"/>
        <v>#N/A</v>
      </c>
      <c r="D135" s="21" t="s">
        <v>160</v>
      </c>
      <c r="E135" s="22" t="e">
        <f t="shared" si="33"/>
        <v>#N/A</v>
      </c>
      <c r="F135" s="22" t="e">
        <f t="shared" si="33"/>
        <v>#N/A</v>
      </c>
      <c r="G135" s="23" t="e">
        <f t="shared" si="34"/>
        <v>#N/A</v>
      </c>
      <c r="H135" s="32" t="e" cm="1">
        <f t="array" ref="H135">_xlfn.XLOOKUP(1,(#REF!=C135)*(#REF!=$F$1),#REF!)</f>
        <v>#REF!</v>
      </c>
      <c r="I135" s="32" t="e" cm="1">
        <f t="array" ref="I135">_xlfn.XLOOKUP(1,(#REF!=C135)*(#REF!=$F$1),#REF!) / _xlfn.XLOOKUP(1,(#REF!=C135)*(#REF!=$F$1),#REF!)</f>
        <v>#REF!</v>
      </c>
      <c r="J135" s="19" t="e">
        <f t="shared" si="35"/>
        <v>#N/A</v>
      </c>
    </row>
    <row r="136" spans="1:10" x14ac:dyDescent="0.35">
      <c r="A136" s="69"/>
      <c r="B136" s="73"/>
      <c r="C136" s="36" t="e">
        <f t="shared" si="32"/>
        <v>#N/A</v>
      </c>
      <c r="D136" s="21" t="s">
        <v>161</v>
      </c>
      <c r="E136" s="22" t="e">
        <f t="shared" si="33"/>
        <v>#N/A</v>
      </c>
      <c r="F136" s="22" t="e">
        <f t="shared" si="33"/>
        <v>#N/A</v>
      </c>
      <c r="G136" s="23" t="e">
        <f t="shared" si="34"/>
        <v>#N/A</v>
      </c>
      <c r="H136" s="32" t="e" cm="1">
        <f t="array" ref="H136">_xlfn.XLOOKUP(1,(#REF!=C136)*(#REF!=$F$1),#REF!)</f>
        <v>#REF!</v>
      </c>
      <c r="I136" s="32" t="e" cm="1">
        <f t="array" ref="I136">_xlfn.XLOOKUP(1,(#REF!=C136)*(#REF!=$F$1),#REF!) / _xlfn.XLOOKUP(1,(#REF!=C136)*(#REF!=$F$1),#REF!)</f>
        <v>#REF!</v>
      </c>
      <c r="J136" s="19" t="e">
        <f t="shared" si="35"/>
        <v>#N/A</v>
      </c>
    </row>
    <row r="137" spans="1:10" x14ac:dyDescent="0.35">
      <c r="A137" s="69"/>
      <c r="B137" s="73"/>
      <c r="C137" s="36" t="e">
        <f t="shared" si="32"/>
        <v>#N/A</v>
      </c>
      <c r="D137" s="21" t="s">
        <v>162</v>
      </c>
      <c r="E137" s="22" t="e">
        <f t="shared" si="33"/>
        <v>#N/A</v>
      </c>
      <c r="F137" s="22" t="e">
        <f t="shared" si="33"/>
        <v>#N/A</v>
      </c>
      <c r="G137" s="23" t="e">
        <f t="shared" si="34"/>
        <v>#N/A</v>
      </c>
      <c r="H137" s="32" t="e" cm="1">
        <f t="array" ref="H137">_xlfn.XLOOKUP(1,(#REF!=C137)*(#REF!=$F$1),#REF!)</f>
        <v>#REF!</v>
      </c>
      <c r="I137" s="32" t="e" cm="1">
        <f t="array" ref="I137">_xlfn.XLOOKUP(1,(#REF!=C137)*(#REF!=$F$1),#REF!) / _xlfn.XLOOKUP(1,(#REF!=C137)*(#REF!=$F$1),#REF!)</f>
        <v>#REF!</v>
      </c>
      <c r="J137" s="19" t="e">
        <f t="shared" si="35"/>
        <v>#N/A</v>
      </c>
    </row>
    <row r="138" spans="1:10" x14ac:dyDescent="0.35">
      <c r="A138" s="69"/>
      <c r="B138" s="73"/>
      <c r="C138" s="36" t="e">
        <f t="shared" si="32"/>
        <v>#N/A</v>
      </c>
      <c r="D138" s="21" t="s">
        <v>163</v>
      </c>
      <c r="E138" s="22" t="e">
        <f t="shared" si="33"/>
        <v>#N/A</v>
      </c>
      <c r="F138" s="22" t="e">
        <f t="shared" si="33"/>
        <v>#N/A</v>
      </c>
      <c r="G138" s="23" t="e">
        <f t="shared" si="34"/>
        <v>#N/A</v>
      </c>
      <c r="H138" s="32" t="e" cm="1">
        <f t="array" ref="H138">_xlfn.XLOOKUP(1,(#REF!=C138)*(#REF!=$F$1),#REF!)</f>
        <v>#REF!</v>
      </c>
      <c r="I138" s="32" t="e" cm="1">
        <f t="array" ref="I138">_xlfn.XLOOKUP(1,(#REF!=C138)*(#REF!=$F$1),#REF!) / _xlfn.XLOOKUP(1,(#REF!=C138)*(#REF!=$F$1),#REF!)</f>
        <v>#REF!</v>
      </c>
      <c r="J138" s="19" t="e">
        <f t="shared" si="35"/>
        <v>#N/A</v>
      </c>
    </row>
    <row r="139" spans="1:10" x14ac:dyDescent="0.35">
      <c r="A139" s="37"/>
      <c r="B139" s="37"/>
      <c r="C139" s="40">
        <f t="shared" si="32"/>
        <v>0</v>
      </c>
      <c r="D139" s="16" t="s">
        <v>125</v>
      </c>
      <c r="E139" s="17" t="e">
        <f>SUM(E122:E138)</f>
        <v>#N/A</v>
      </c>
      <c r="F139" s="17" t="e">
        <f t="shared" ref="F139" si="36">SUM(F122:F138)</f>
        <v>#N/A</v>
      </c>
      <c r="G139" s="41" t="e">
        <f t="shared" si="34"/>
        <v>#N/A</v>
      </c>
      <c r="H139" s="33"/>
      <c r="I139" s="35"/>
      <c r="J139" s="17" t="e">
        <f t="shared" ref="J139" si="37">SUM(J122:J138)</f>
        <v>#N/A</v>
      </c>
    </row>
    <row r="140" spans="1:10" ht="15" customHeight="1" x14ac:dyDescent="0.35">
      <c r="A140" s="69" t="s">
        <v>164</v>
      </c>
      <c r="B140" s="74" t="s">
        <v>89</v>
      </c>
      <c r="C140" s="36" t="e">
        <f t="shared" ref="C140:C147" si="38">_xlfn.XLOOKUP($D140,$D$4:$D$66,C$4:C$66)</f>
        <v>#N/A</v>
      </c>
      <c r="D140" s="24" t="s">
        <v>165</v>
      </c>
      <c r="E140" s="25" t="e">
        <f t="shared" ref="E140:F146" si="39">_xlfn.XLOOKUP($D140,$D$4:$D$66,E$4:E$66)</f>
        <v>#N/A</v>
      </c>
      <c r="F140" s="25" t="e">
        <f t="shared" si="39"/>
        <v>#N/A</v>
      </c>
      <c r="G140" s="26" t="e">
        <f t="shared" ref="G140:G147" si="40">F140-E140</f>
        <v>#N/A</v>
      </c>
      <c r="H140" s="31" t="e" cm="1">
        <f t="array" ref="H140">_xlfn.XLOOKUP(1,(#REF!=C140)*(#REF!=$F$1),#REF!)</f>
        <v>#REF!</v>
      </c>
      <c r="I140" s="31" t="e" cm="1">
        <f t="array" ref="I140">_xlfn.XLOOKUP(1,(#REF!=C140)*(#REF!=$F$1),#REF!) / _xlfn.XLOOKUP(1,(#REF!=C140)*(#REF!=$F$1),#REF!)</f>
        <v>#REF!</v>
      </c>
      <c r="J140" s="19" t="e">
        <f t="shared" ref="J140:J146" si="41">_xlfn.XLOOKUP($D140,$D$4:$D$66,H$4:H$66)</f>
        <v>#N/A</v>
      </c>
    </row>
    <row r="141" spans="1:10" x14ac:dyDescent="0.35">
      <c r="A141" s="69"/>
      <c r="B141" s="75"/>
      <c r="C141" s="36" t="e">
        <f t="shared" si="38"/>
        <v>#N/A</v>
      </c>
      <c r="D141" s="24" t="s">
        <v>166</v>
      </c>
      <c r="E141" s="25" t="e">
        <f t="shared" si="39"/>
        <v>#N/A</v>
      </c>
      <c r="F141" s="25" t="e">
        <f t="shared" si="39"/>
        <v>#N/A</v>
      </c>
      <c r="G141" s="26" t="e">
        <f t="shared" si="40"/>
        <v>#N/A</v>
      </c>
      <c r="H141" s="31" t="e" cm="1">
        <f t="array" ref="H141">_xlfn.XLOOKUP(1,(#REF!=C141)*(#REF!=$F$1),#REF!)</f>
        <v>#REF!</v>
      </c>
      <c r="I141" s="31" t="e" cm="1">
        <f t="array" ref="I141">_xlfn.XLOOKUP(1,(#REF!=C141)*(#REF!=$F$1),#REF!) / _xlfn.XLOOKUP(1,(#REF!=C141)*(#REF!=$F$1),#REF!)</f>
        <v>#REF!</v>
      </c>
      <c r="J141" s="19" t="e">
        <f t="shared" si="41"/>
        <v>#N/A</v>
      </c>
    </row>
    <row r="142" spans="1:10" x14ac:dyDescent="0.35">
      <c r="A142" s="69"/>
      <c r="B142" s="76"/>
      <c r="C142" s="36" t="e">
        <f t="shared" si="38"/>
        <v>#N/A</v>
      </c>
      <c r="D142" s="24" t="s">
        <v>167</v>
      </c>
      <c r="E142" s="25" t="e">
        <f t="shared" si="39"/>
        <v>#N/A</v>
      </c>
      <c r="F142" s="25" t="e">
        <f t="shared" si="39"/>
        <v>#N/A</v>
      </c>
      <c r="G142" s="26" t="e">
        <f t="shared" si="40"/>
        <v>#N/A</v>
      </c>
      <c r="H142" s="31" t="e" cm="1">
        <f t="array" ref="H142">_xlfn.XLOOKUP(1,(#REF!=C142)*(#REF!=$F$1),#REF!)</f>
        <v>#REF!</v>
      </c>
      <c r="I142" s="31" t="e" cm="1">
        <f t="array" ref="I142">_xlfn.XLOOKUP(1,(#REF!=C142)*(#REF!=$F$1),#REF!) / _xlfn.XLOOKUP(1,(#REF!=C142)*(#REF!=$F$1),#REF!)</f>
        <v>#REF!</v>
      </c>
      <c r="J142" s="19" t="e">
        <f t="shared" si="41"/>
        <v>#N/A</v>
      </c>
    </row>
    <row r="143" spans="1:10" x14ac:dyDescent="0.35">
      <c r="A143" s="69"/>
      <c r="B143" s="73" t="s">
        <v>94</v>
      </c>
      <c r="C143" s="36" t="e">
        <f t="shared" si="38"/>
        <v>#N/A</v>
      </c>
      <c r="D143" s="21" t="s">
        <v>168</v>
      </c>
      <c r="E143" s="22" t="e">
        <f t="shared" si="39"/>
        <v>#N/A</v>
      </c>
      <c r="F143" s="22" t="e">
        <f t="shared" si="39"/>
        <v>#N/A</v>
      </c>
      <c r="G143" s="23" t="e">
        <f t="shared" si="40"/>
        <v>#N/A</v>
      </c>
      <c r="H143" s="32" t="e" cm="1">
        <f t="array" ref="H143">_xlfn.XLOOKUP(1,(#REF!=C143)*(#REF!=$F$1),#REF!)</f>
        <v>#REF!</v>
      </c>
      <c r="I143" s="32" t="e" cm="1">
        <f t="array" ref="I143">_xlfn.XLOOKUP(1,(#REF!=C143)*(#REF!=$F$1),#REF!) / _xlfn.XLOOKUP(1,(#REF!=C143)*(#REF!=$F$1),#REF!)</f>
        <v>#REF!</v>
      </c>
      <c r="J143" s="19" t="e">
        <f t="shared" si="41"/>
        <v>#N/A</v>
      </c>
    </row>
    <row r="144" spans="1:10" x14ac:dyDescent="0.35">
      <c r="A144" s="69"/>
      <c r="B144" s="73"/>
      <c r="C144" s="36" t="e">
        <f t="shared" si="38"/>
        <v>#N/A</v>
      </c>
      <c r="D144" s="21" t="s">
        <v>169</v>
      </c>
      <c r="E144" s="22" t="e">
        <f t="shared" si="39"/>
        <v>#N/A</v>
      </c>
      <c r="F144" s="22" t="e">
        <f t="shared" si="39"/>
        <v>#N/A</v>
      </c>
      <c r="G144" s="23" t="e">
        <f t="shared" si="40"/>
        <v>#N/A</v>
      </c>
      <c r="H144" s="32" t="e" cm="1">
        <f t="array" ref="H144">_xlfn.XLOOKUP(1,(#REF!=C144)*(#REF!=$F$1),#REF!)</f>
        <v>#REF!</v>
      </c>
      <c r="I144" s="32" t="e" cm="1">
        <f t="array" ref="I144">_xlfn.XLOOKUP(1,(#REF!=C144)*(#REF!=$F$1),#REF!) / _xlfn.XLOOKUP(1,(#REF!=C144)*(#REF!=$F$1),#REF!)</f>
        <v>#REF!</v>
      </c>
      <c r="J144" s="19" t="e">
        <f t="shared" si="41"/>
        <v>#N/A</v>
      </c>
    </row>
    <row r="145" spans="1:16" x14ac:dyDescent="0.35">
      <c r="A145" s="69"/>
      <c r="B145" s="73"/>
      <c r="C145" s="36" t="e">
        <f t="shared" si="38"/>
        <v>#N/A</v>
      </c>
      <c r="D145" s="21" t="s">
        <v>170</v>
      </c>
      <c r="E145" s="22" t="e">
        <f t="shared" si="39"/>
        <v>#N/A</v>
      </c>
      <c r="F145" s="22" t="e">
        <f t="shared" si="39"/>
        <v>#N/A</v>
      </c>
      <c r="G145" s="23" t="e">
        <f t="shared" si="40"/>
        <v>#N/A</v>
      </c>
      <c r="H145" s="32" t="e" cm="1">
        <f t="array" ref="H145">_xlfn.XLOOKUP(1,(#REF!=C145)*(#REF!=$F$1),#REF!)</f>
        <v>#REF!</v>
      </c>
      <c r="I145" s="32" t="e" cm="1">
        <f t="array" ref="I145">_xlfn.XLOOKUP(1,(#REF!=C145)*(#REF!=$F$1),#REF!) / _xlfn.XLOOKUP(1,(#REF!=C145)*(#REF!=$F$1),#REF!)</f>
        <v>#REF!</v>
      </c>
      <c r="J145" s="19" t="e">
        <f t="shared" si="41"/>
        <v>#N/A</v>
      </c>
    </row>
    <row r="146" spans="1:16" x14ac:dyDescent="0.35">
      <c r="A146" s="69"/>
      <c r="B146" s="73"/>
      <c r="C146" s="36" t="e">
        <f t="shared" si="38"/>
        <v>#N/A</v>
      </c>
      <c r="D146" s="21" t="s">
        <v>171</v>
      </c>
      <c r="E146" s="22" t="e">
        <f t="shared" si="39"/>
        <v>#N/A</v>
      </c>
      <c r="F146" s="22" t="e">
        <f t="shared" si="39"/>
        <v>#N/A</v>
      </c>
      <c r="G146" s="23" t="e">
        <f t="shared" si="40"/>
        <v>#N/A</v>
      </c>
      <c r="H146" s="32" t="e" cm="1">
        <f t="array" ref="H146">_xlfn.XLOOKUP(1,(#REF!=C146)*(#REF!=$F$1),#REF!)</f>
        <v>#REF!</v>
      </c>
      <c r="I146" s="32" t="e" cm="1">
        <f t="array" ref="I146">_xlfn.XLOOKUP(1,(#REF!=C146)*(#REF!=$F$1),#REF!) / _xlfn.XLOOKUP(1,(#REF!=C146)*(#REF!=$F$1),#REF!)</f>
        <v>#REF!</v>
      </c>
      <c r="J146" s="19" t="e">
        <f t="shared" si="41"/>
        <v>#N/A</v>
      </c>
    </row>
    <row r="147" spans="1:16" x14ac:dyDescent="0.35">
      <c r="A147" s="37"/>
      <c r="B147" s="37"/>
      <c r="C147" s="40">
        <f t="shared" si="38"/>
        <v>0</v>
      </c>
      <c r="D147" s="16" t="s">
        <v>125</v>
      </c>
      <c r="E147" s="17" t="e">
        <f>SUM(E140:E146)</f>
        <v>#N/A</v>
      </c>
      <c r="F147" s="17" t="e">
        <f t="shared" ref="F147" si="42">SUM(F140:F146)</f>
        <v>#N/A</v>
      </c>
      <c r="G147" s="41" t="e">
        <f t="shared" si="40"/>
        <v>#N/A</v>
      </c>
      <c r="H147" s="33"/>
      <c r="I147" s="35"/>
      <c r="J147" s="17" t="e">
        <f t="shared" ref="J147" si="43">SUM(J140:J146)</f>
        <v>#N/A</v>
      </c>
    </row>
    <row r="148" spans="1:16" ht="17.25" customHeight="1" x14ac:dyDescent="0.35">
      <c r="A148" s="77" t="s">
        <v>172</v>
      </c>
      <c r="B148" s="39" t="s">
        <v>89</v>
      </c>
      <c r="C148" s="36" t="e">
        <f t="shared" ref="C148:C150" si="44">_xlfn.XLOOKUP($D148,$D$4:$D$66,C$4:C$66)</f>
        <v>#N/A</v>
      </c>
      <c r="D148" s="24" t="s">
        <v>173</v>
      </c>
      <c r="E148" s="25" t="e">
        <f t="shared" ref="E148:F149" si="45">_xlfn.XLOOKUP($D148,$D$4:$D$66,E$4:E$66)</f>
        <v>#N/A</v>
      </c>
      <c r="F148" s="25" t="e">
        <f t="shared" si="45"/>
        <v>#N/A</v>
      </c>
      <c r="G148" s="26" t="e">
        <f t="shared" ref="G148:G150" si="46">F148-E148</f>
        <v>#N/A</v>
      </c>
      <c r="H148" s="31" t="e" cm="1">
        <f t="array" ref="H148">_xlfn.XLOOKUP(1,(#REF!=C148)*(#REF!=$F$1),#REF!)</f>
        <v>#REF!</v>
      </c>
      <c r="I148" s="31" t="e" cm="1">
        <f t="array" ref="I148">_xlfn.XLOOKUP(1,(#REF!=C148)*(#REF!=$F$1),#REF!) / _xlfn.XLOOKUP(1,(#REF!=C148)*(#REF!=$F$1),#REF!)</f>
        <v>#REF!</v>
      </c>
      <c r="J148" s="19" t="e">
        <f t="shared" ref="J148:J149" si="47">_xlfn.XLOOKUP($D148,$D$4:$D$66,H$4:H$66)</f>
        <v>#N/A</v>
      </c>
    </row>
    <row r="149" spans="1:16" ht="17.5" x14ac:dyDescent="0.35">
      <c r="A149" s="78"/>
      <c r="B149" s="38" t="s">
        <v>94</v>
      </c>
      <c r="C149" s="36" t="e">
        <f t="shared" si="44"/>
        <v>#N/A</v>
      </c>
      <c r="D149" s="21" t="s">
        <v>174</v>
      </c>
      <c r="E149" s="22" t="e">
        <f t="shared" si="45"/>
        <v>#N/A</v>
      </c>
      <c r="F149" s="22" t="e">
        <f t="shared" si="45"/>
        <v>#N/A</v>
      </c>
      <c r="G149" s="23" t="e">
        <f t="shared" si="46"/>
        <v>#N/A</v>
      </c>
      <c r="H149" s="32" t="e" cm="1">
        <f t="array" ref="H149">_xlfn.XLOOKUP(1,(#REF!=C149)*(#REF!=$F$1),#REF!)</f>
        <v>#REF!</v>
      </c>
      <c r="I149" s="32" t="e" cm="1">
        <f t="array" ref="I149">_xlfn.XLOOKUP(1,(#REF!=C149)*(#REF!=$F$1),#REF!) / _xlfn.XLOOKUP(1,(#REF!=C149)*(#REF!=$F$1),#REF!)</f>
        <v>#REF!</v>
      </c>
      <c r="J149" s="19" t="e">
        <f t="shared" si="47"/>
        <v>#N/A</v>
      </c>
    </row>
    <row r="150" spans="1:16" x14ac:dyDescent="0.35">
      <c r="C150" s="40">
        <f t="shared" si="44"/>
        <v>0</v>
      </c>
      <c r="D150" s="16" t="s">
        <v>125</v>
      </c>
      <c r="E150" s="17" t="e">
        <f>SUM(E148:E149)</f>
        <v>#N/A</v>
      </c>
      <c r="F150" s="17" t="e">
        <f t="shared" ref="F150" si="48">SUM(F148:F149)</f>
        <v>#N/A</v>
      </c>
      <c r="G150" s="41" t="e">
        <f t="shared" si="46"/>
        <v>#N/A</v>
      </c>
      <c r="J150" s="17" t="e">
        <f t="shared" ref="J150" si="49">SUM(J148:J149)</f>
        <v>#N/A</v>
      </c>
    </row>
    <row r="152" spans="1:16" ht="58" x14ac:dyDescent="0.35">
      <c r="J152" s="48" t="s">
        <v>144</v>
      </c>
      <c r="K152" s="47" t="s">
        <v>145</v>
      </c>
      <c r="L152" s="47" t="s">
        <v>98</v>
      </c>
      <c r="M152" s="47" t="s">
        <v>109</v>
      </c>
      <c r="N152" s="47" t="s">
        <v>110</v>
      </c>
      <c r="O152" s="47" t="s">
        <v>111</v>
      </c>
      <c r="P152" s="47" t="s">
        <v>101</v>
      </c>
    </row>
    <row r="153" spans="1:16" x14ac:dyDescent="0.35">
      <c r="J153" s="13" t="s">
        <v>150</v>
      </c>
      <c r="K153" s="29" t="e">
        <f>F139</f>
        <v>#N/A</v>
      </c>
      <c r="L153" s="29" t="e">
        <f>E139</f>
        <v>#N/A</v>
      </c>
      <c r="M153" s="15" t="e">
        <f>IF(K153&lt;=L153, K153, L153)</f>
        <v>#N/A</v>
      </c>
      <c r="N153" s="15" t="e">
        <f>MAX(L153-M153, 0)</f>
        <v>#N/A</v>
      </c>
      <c r="O153" s="15" t="e">
        <f>MAX(K153-M153, 0)</f>
        <v>#N/A</v>
      </c>
      <c r="P153" s="15" t="e">
        <f>J139</f>
        <v>#N/A</v>
      </c>
    </row>
    <row r="154" spans="1:16" x14ac:dyDescent="0.35">
      <c r="J154" s="13" t="s">
        <v>164</v>
      </c>
      <c r="K154" s="29" t="e">
        <f>F147</f>
        <v>#N/A</v>
      </c>
      <c r="L154" s="29" t="e">
        <f>E147</f>
        <v>#N/A</v>
      </c>
      <c r="M154" s="15" t="e">
        <f t="shared" ref="M154:M155" si="50">IF(K154&lt;=L154, K154, L154)</f>
        <v>#N/A</v>
      </c>
      <c r="N154" s="15" t="e">
        <f t="shared" ref="N154:N155" si="51">MAX(L154-M154, 0)</f>
        <v>#N/A</v>
      </c>
      <c r="O154" s="15" t="e">
        <f t="shared" ref="O154:O155" si="52">MAX(K154-M154, 0)</f>
        <v>#N/A</v>
      </c>
      <c r="P154" s="15" t="e">
        <f>J147</f>
        <v>#N/A</v>
      </c>
    </row>
    <row r="155" spans="1:16" x14ac:dyDescent="0.35">
      <c r="J155" s="13" t="s">
        <v>172</v>
      </c>
      <c r="K155" s="29" t="e">
        <f>F150</f>
        <v>#N/A</v>
      </c>
      <c r="L155" s="29" t="e">
        <f>E150</f>
        <v>#N/A</v>
      </c>
      <c r="M155" s="15" t="e">
        <f t="shared" si="50"/>
        <v>#N/A</v>
      </c>
      <c r="N155" s="15" t="e">
        <f t="shared" si="51"/>
        <v>#N/A</v>
      </c>
      <c r="O155" s="15" t="e">
        <f t="shared" si="52"/>
        <v>#N/A</v>
      </c>
      <c r="P155" s="15" t="e">
        <f>J150</f>
        <v>#N/A</v>
      </c>
    </row>
    <row r="160" spans="1:16" ht="29" x14ac:dyDescent="0.35">
      <c r="D160" s="14"/>
      <c r="E160" s="27" t="s">
        <v>98</v>
      </c>
      <c r="F160" s="27" t="s">
        <v>99</v>
      </c>
      <c r="G160" s="27" t="s">
        <v>100</v>
      </c>
      <c r="H160" s="27" t="s">
        <v>112</v>
      </c>
      <c r="I160" s="27" t="s">
        <v>113</v>
      </c>
    </row>
    <row r="161" spans="1:9" x14ac:dyDescent="0.35">
      <c r="A161" s="69" t="s">
        <v>114</v>
      </c>
      <c r="B161" s="71" t="s">
        <v>69</v>
      </c>
      <c r="C161" s="36" t="e">
        <f>_xlfn.XLOOKUP($D161,$D$4:$D$66,C$4:C$66)</f>
        <v>#N/A</v>
      </c>
      <c r="D161" s="18" t="s">
        <v>115</v>
      </c>
      <c r="E161" s="19" t="e">
        <f>_xlfn.XLOOKUP($D161,$D$4:$D$66,E$4:E$66)</f>
        <v>#N/A</v>
      </c>
      <c r="F161" s="19" t="e">
        <f>_xlfn.XLOOKUP($D161,$D$4:$D$66,F$4:F$66)</f>
        <v>#N/A</v>
      </c>
      <c r="G161" s="20" t="e">
        <f t="shared" ref="G161:G172" si="53">F161-E161</f>
        <v>#N/A</v>
      </c>
      <c r="H161" s="30" t="e" cm="1">
        <f t="array" ref="H161">_xlfn.XLOOKUP(1,(#REF!=C161)*(#REF!=$F$1),#REF!)</f>
        <v>#REF!</v>
      </c>
      <c r="I161" s="30" t="e" cm="1">
        <f t="array" ref="I161">_xlfn.XLOOKUP(1,(#REF!=C161)*(#REF!=$F$1),#REF!) / _xlfn.XLOOKUP(1,(#REF!=C161)*(#REF!=$F$1),#REF!)</f>
        <v>#REF!</v>
      </c>
    </row>
    <row r="162" spans="1:9" x14ac:dyDescent="0.35">
      <c r="A162" s="69"/>
      <c r="B162" s="71"/>
      <c r="C162" s="36" t="e">
        <f t="shared" ref="C162:C172" si="54">_xlfn.XLOOKUP($D162,$D$4:$D$66,C$4:C$66)</f>
        <v>#N/A</v>
      </c>
      <c r="D162" s="18" t="s">
        <v>116</v>
      </c>
      <c r="E162" s="19" t="e">
        <f t="shared" ref="E162:F171" si="55">_xlfn.XLOOKUP($D162,$D$4:$D$66,E$4:E$66)</f>
        <v>#N/A</v>
      </c>
      <c r="F162" s="19" t="e">
        <f t="shared" si="55"/>
        <v>#N/A</v>
      </c>
      <c r="G162" s="20" t="e">
        <f t="shared" si="53"/>
        <v>#N/A</v>
      </c>
      <c r="H162" s="30" t="e" cm="1">
        <f t="array" ref="H162">_xlfn.XLOOKUP(1,(#REF!=C162)*(#REF!=$F$1),#REF!)</f>
        <v>#REF!</v>
      </c>
      <c r="I162" s="30" t="e" cm="1">
        <f t="array" ref="I162">_xlfn.XLOOKUP(1,(#REF!=C162)*(#REF!=$F$1),#REF!) / _xlfn.XLOOKUP(1,(#REF!=C162)*(#REF!=$F$1),#REF!)</f>
        <v>#REF!</v>
      </c>
    </row>
    <row r="163" spans="1:9" x14ac:dyDescent="0.35">
      <c r="A163" s="69"/>
      <c r="B163" s="71"/>
      <c r="C163" s="36" t="e">
        <f t="shared" si="54"/>
        <v>#N/A</v>
      </c>
      <c r="D163" s="18" t="s">
        <v>117</v>
      </c>
      <c r="E163" s="19" t="e">
        <f t="shared" si="55"/>
        <v>#N/A</v>
      </c>
      <c r="F163" s="19" t="e">
        <f t="shared" si="55"/>
        <v>#N/A</v>
      </c>
      <c r="G163" s="20" t="e">
        <f t="shared" si="53"/>
        <v>#N/A</v>
      </c>
      <c r="H163" s="30" t="e" cm="1">
        <f t="array" ref="H163">_xlfn.XLOOKUP(1,(#REF!=C163)*(#REF!=$F$1),#REF!)</f>
        <v>#REF!</v>
      </c>
      <c r="I163" s="30" t="e" cm="1">
        <f t="array" ref="I163">_xlfn.XLOOKUP(1,(#REF!=C163)*(#REF!=$F$1),#REF!) / _xlfn.XLOOKUP(1,(#REF!=C163)*(#REF!=$F$1),#REF!)</f>
        <v>#REF!</v>
      </c>
    </row>
    <row r="164" spans="1:9" x14ac:dyDescent="0.35">
      <c r="A164" s="69"/>
      <c r="B164" s="71"/>
      <c r="C164" s="36" t="e">
        <f t="shared" si="54"/>
        <v>#N/A</v>
      </c>
      <c r="D164" s="18" t="s">
        <v>118</v>
      </c>
      <c r="E164" s="19" t="e">
        <f t="shared" si="55"/>
        <v>#N/A</v>
      </c>
      <c r="F164" s="19" t="e">
        <f t="shared" si="55"/>
        <v>#N/A</v>
      </c>
      <c r="G164" s="20" t="e">
        <f t="shared" si="53"/>
        <v>#N/A</v>
      </c>
      <c r="H164" s="30" t="e" cm="1">
        <f t="array" ref="H164">_xlfn.XLOOKUP(1,(#REF!=C164)*(#REF!=$F$1),#REF!)</f>
        <v>#REF!</v>
      </c>
      <c r="I164" s="30" t="e" cm="1">
        <f t="array" ref="I164">_xlfn.XLOOKUP(1,(#REF!=C164)*(#REF!=$F$1),#REF!) / _xlfn.XLOOKUP(1,(#REF!=C164)*(#REF!=$F$1),#REF!)</f>
        <v>#REF!</v>
      </c>
    </row>
    <row r="165" spans="1:9" x14ac:dyDescent="0.35">
      <c r="A165" s="69"/>
      <c r="B165" s="71"/>
      <c r="C165" s="36" t="e">
        <f t="shared" si="54"/>
        <v>#N/A</v>
      </c>
      <c r="D165" s="18" t="s">
        <v>119</v>
      </c>
      <c r="E165" s="19" t="e">
        <f t="shared" si="55"/>
        <v>#N/A</v>
      </c>
      <c r="F165" s="19" t="e">
        <f t="shared" si="55"/>
        <v>#N/A</v>
      </c>
      <c r="G165" s="20" t="e">
        <f t="shared" si="53"/>
        <v>#N/A</v>
      </c>
      <c r="H165" s="30" t="e" cm="1">
        <f t="array" ref="H165">_xlfn.XLOOKUP(1,(#REF!=C165)*(#REF!=$F$1),#REF!)</f>
        <v>#REF!</v>
      </c>
      <c r="I165" s="30" t="e" cm="1">
        <f t="array" ref="I165">_xlfn.XLOOKUP(1,(#REF!=C165)*(#REF!=$F$1),#REF!) / _xlfn.XLOOKUP(1,(#REF!=C165)*(#REF!=$F$1),#REF!)</f>
        <v>#REF!</v>
      </c>
    </row>
    <row r="166" spans="1:9" x14ac:dyDescent="0.35">
      <c r="A166" s="69"/>
      <c r="B166" s="71"/>
      <c r="C166" s="36" t="e">
        <f t="shared" si="54"/>
        <v>#N/A</v>
      </c>
      <c r="D166" s="18" t="s">
        <v>120</v>
      </c>
      <c r="E166" s="19" t="e">
        <f t="shared" si="55"/>
        <v>#N/A</v>
      </c>
      <c r="F166" s="19" t="e">
        <f t="shared" si="55"/>
        <v>#N/A</v>
      </c>
      <c r="G166" s="20" t="e">
        <f t="shared" si="53"/>
        <v>#N/A</v>
      </c>
      <c r="H166" s="30" t="e" cm="1">
        <f t="array" ref="H166">_xlfn.XLOOKUP(1,(#REF!=C166)*(#REF!=$F$1),#REF!)</f>
        <v>#REF!</v>
      </c>
      <c r="I166" s="30" t="e" cm="1">
        <f t="array" ref="I166">_xlfn.XLOOKUP(1,(#REF!=C166)*(#REF!=$F$1),#REF!) / _xlfn.XLOOKUP(1,(#REF!=C166)*(#REF!=$F$1),#REF!)</f>
        <v>#REF!</v>
      </c>
    </row>
    <row r="167" spans="1:9" ht="16.5" x14ac:dyDescent="0.35">
      <c r="A167" s="69"/>
      <c r="B167" s="39" t="s">
        <v>89</v>
      </c>
      <c r="C167" s="36" t="e">
        <f t="shared" si="54"/>
        <v>#N/A</v>
      </c>
      <c r="D167" s="24" t="s">
        <v>62</v>
      </c>
      <c r="E167" s="25" t="e">
        <f t="shared" si="55"/>
        <v>#N/A</v>
      </c>
      <c r="F167" s="25" t="e">
        <f t="shared" si="55"/>
        <v>#N/A</v>
      </c>
      <c r="G167" s="26" t="e">
        <f t="shared" si="53"/>
        <v>#N/A</v>
      </c>
      <c r="H167" s="31" t="e" cm="1">
        <f t="array" ref="H167">_xlfn.XLOOKUP(1,(#REF!=C167)*(#REF!=$F$1),#REF!)</f>
        <v>#REF!</v>
      </c>
      <c r="I167" s="31" t="e" cm="1">
        <f t="array" ref="I167">_xlfn.XLOOKUP(1,(#REF!=C167)*(#REF!=$F$1),#REF!) / _xlfn.XLOOKUP(1,(#REF!=C167)*(#REF!=$F$1),#REF!)</f>
        <v>#REF!</v>
      </c>
    </row>
    <row r="168" spans="1:9" x14ac:dyDescent="0.35">
      <c r="A168" s="69"/>
      <c r="B168" s="73" t="s">
        <v>94</v>
      </c>
      <c r="C168" s="36" t="e">
        <f t="shared" si="54"/>
        <v>#N/A</v>
      </c>
      <c r="D168" s="21" t="s">
        <v>121</v>
      </c>
      <c r="E168" s="22" t="e">
        <f t="shared" si="55"/>
        <v>#N/A</v>
      </c>
      <c r="F168" s="22" t="e">
        <f t="shared" si="55"/>
        <v>#N/A</v>
      </c>
      <c r="G168" s="23" t="e">
        <f t="shared" si="53"/>
        <v>#N/A</v>
      </c>
      <c r="H168" s="32" t="e" cm="1">
        <f t="array" ref="H168">_xlfn.XLOOKUP(1,(#REF!=C168)*(#REF!=$F$1),#REF!)</f>
        <v>#REF!</v>
      </c>
      <c r="I168" s="32" t="e" cm="1">
        <f t="array" ref="I168">_xlfn.XLOOKUP(1,(#REF!=C168)*(#REF!=$F$1),#REF!) / _xlfn.XLOOKUP(1,(#REF!=C168)*(#REF!=$F$1),#REF!)</f>
        <v>#REF!</v>
      </c>
    </row>
    <row r="169" spans="1:9" x14ac:dyDescent="0.35">
      <c r="A169" s="69"/>
      <c r="B169" s="73"/>
      <c r="C169" s="36" t="e">
        <f t="shared" si="54"/>
        <v>#N/A</v>
      </c>
      <c r="D169" s="21" t="s">
        <v>122</v>
      </c>
      <c r="E169" s="22" t="e">
        <f t="shared" si="55"/>
        <v>#N/A</v>
      </c>
      <c r="F169" s="22" t="e">
        <f t="shared" si="55"/>
        <v>#N/A</v>
      </c>
      <c r="G169" s="23" t="e">
        <f t="shared" si="53"/>
        <v>#N/A</v>
      </c>
      <c r="H169" s="32" t="e" cm="1">
        <f t="array" ref="H169">_xlfn.XLOOKUP(1,(#REF!=C169)*(#REF!=$F$1),#REF!)</f>
        <v>#REF!</v>
      </c>
      <c r="I169" s="32" t="e" cm="1">
        <f t="array" ref="I169">_xlfn.XLOOKUP(1,(#REF!=C169)*(#REF!=$F$1),#REF!) / _xlfn.XLOOKUP(1,(#REF!=C169)*(#REF!=$F$1),#REF!)</f>
        <v>#REF!</v>
      </c>
    </row>
    <row r="170" spans="1:9" x14ac:dyDescent="0.35">
      <c r="A170" s="69"/>
      <c r="B170" s="73"/>
      <c r="C170" s="36" t="e">
        <f t="shared" si="54"/>
        <v>#N/A</v>
      </c>
      <c r="D170" s="21" t="s">
        <v>123</v>
      </c>
      <c r="E170" s="22" t="e">
        <f t="shared" si="55"/>
        <v>#N/A</v>
      </c>
      <c r="F170" s="22" t="e">
        <f t="shared" si="55"/>
        <v>#N/A</v>
      </c>
      <c r="G170" s="23" t="e">
        <f t="shared" si="53"/>
        <v>#N/A</v>
      </c>
      <c r="H170" s="32" t="e" cm="1">
        <f t="array" ref="H170">_xlfn.XLOOKUP(1,(#REF!=C170)*(#REF!=$F$1),#REF!)</f>
        <v>#REF!</v>
      </c>
      <c r="I170" s="32" t="e" cm="1">
        <f t="array" ref="I170">_xlfn.XLOOKUP(1,(#REF!=C170)*(#REF!=$F$1),#REF!) / _xlfn.XLOOKUP(1,(#REF!=C170)*(#REF!=$F$1),#REF!)</f>
        <v>#REF!</v>
      </c>
    </row>
    <row r="171" spans="1:9" x14ac:dyDescent="0.35">
      <c r="A171" s="69"/>
      <c r="B171" s="73"/>
      <c r="C171" s="36" t="e">
        <f t="shared" si="54"/>
        <v>#N/A</v>
      </c>
      <c r="D171" s="21" t="s">
        <v>124</v>
      </c>
      <c r="E171" s="22" t="e">
        <f t="shared" si="55"/>
        <v>#N/A</v>
      </c>
      <c r="F171" s="22" t="e">
        <f t="shared" si="55"/>
        <v>#N/A</v>
      </c>
      <c r="G171" s="23" t="e">
        <f t="shared" si="53"/>
        <v>#N/A</v>
      </c>
      <c r="H171" s="32" t="e" cm="1">
        <f t="array" ref="H171">_xlfn.XLOOKUP(1,(#REF!=C171)*(#REF!=$F$1),#REF!)</f>
        <v>#REF!</v>
      </c>
      <c r="I171" s="32" t="e" cm="1">
        <f t="array" ref="I171">_xlfn.XLOOKUP(1,(#REF!=C171)*(#REF!=$F$1),#REF!) / _xlfn.XLOOKUP(1,(#REF!=C171)*(#REF!=$F$1),#REF!)</f>
        <v>#REF!</v>
      </c>
    </row>
    <row r="172" spans="1:9" x14ac:dyDescent="0.35">
      <c r="A172" s="37"/>
      <c r="B172" s="37"/>
      <c r="C172" s="40">
        <f t="shared" si="54"/>
        <v>0</v>
      </c>
      <c r="D172" s="16" t="s">
        <v>125</v>
      </c>
      <c r="E172" s="17" t="e">
        <f>SUM(E161:E171)</f>
        <v>#N/A</v>
      </c>
      <c r="F172" s="17" t="e">
        <f t="shared" ref="F172" si="56">SUM(F161:F171)</f>
        <v>#N/A</v>
      </c>
      <c r="G172" s="41" t="e">
        <f t="shared" si="53"/>
        <v>#N/A</v>
      </c>
      <c r="H172" s="33"/>
      <c r="I172" s="33"/>
    </row>
    <row r="173" spans="1:9" x14ac:dyDescent="0.35">
      <c r="A173" s="5"/>
      <c r="B173" s="5"/>
      <c r="C173" s="40"/>
      <c r="D173" s="42"/>
      <c r="E173" s="43"/>
      <c r="F173" s="43"/>
      <c r="G173" s="43"/>
      <c r="H173" s="44"/>
      <c r="I173" s="44"/>
    </row>
    <row r="174" spans="1:9" x14ac:dyDescent="0.35">
      <c r="A174" s="5"/>
      <c r="B174" s="5"/>
      <c r="C174" s="40"/>
      <c r="D174" s="42"/>
      <c r="E174" s="43"/>
      <c r="F174" s="43"/>
      <c r="G174" s="43"/>
      <c r="H174" s="44"/>
      <c r="I174" s="44"/>
    </row>
    <row r="175" spans="1:9" ht="43.5" x14ac:dyDescent="0.35">
      <c r="A175" s="5"/>
      <c r="B175" s="5"/>
      <c r="C175" s="40"/>
      <c r="D175" s="48" t="s">
        <v>144</v>
      </c>
      <c r="E175" s="47" t="s">
        <v>145</v>
      </c>
      <c r="F175" s="47" t="s">
        <v>98</v>
      </c>
      <c r="G175" s="47" t="s">
        <v>109</v>
      </c>
      <c r="H175" s="47" t="s">
        <v>110</v>
      </c>
      <c r="I175" s="47" t="s">
        <v>111</v>
      </c>
    </row>
    <row r="176" spans="1:9" x14ac:dyDescent="0.35">
      <c r="A176" s="5"/>
      <c r="B176" s="5"/>
      <c r="C176" s="40"/>
      <c r="D176" s="18" t="s">
        <v>115</v>
      </c>
      <c r="E176" s="19" t="e">
        <f>F161</f>
        <v>#N/A</v>
      </c>
      <c r="F176" s="19" t="e">
        <f>E161</f>
        <v>#N/A</v>
      </c>
      <c r="G176" s="15" t="e">
        <f>IF(E176&lt;=F176, E176, F176)</f>
        <v>#N/A</v>
      </c>
      <c r="H176" s="15" t="e">
        <f>MAX(F176-G176, 0)</f>
        <v>#N/A</v>
      </c>
      <c r="I176" s="15" t="e">
        <f>MAX(E176-G176, 0)</f>
        <v>#N/A</v>
      </c>
    </row>
    <row r="177" spans="1:9" x14ac:dyDescent="0.35">
      <c r="A177" s="5"/>
      <c r="B177" s="5"/>
      <c r="C177" s="40"/>
      <c r="D177" s="18" t="s">
        <v>116</v>
      </c>
      <c r="E177" s="19" t="e">
        <f t="shared" ref="E177:E186" si="57">F162</f>
        <v>#N/A</v>
      </c>
      <c r="F177" s="19" t="e">
        <f t="shared" ref="F177:F186" si="58">E162</f>
        <v>#N/A</v>
      </c>
      <c r="G177" s="15" t="e">
        <f t="shared" ref="G177:G178" si="59">IF(E177&lt;=F177, E177, F177)</f>
        <v>#N/A</v>
      </c>
      <c r="H177" s="15" t="e">
        <f t="shared" ref="H177:H178" si="60">MAX(F177-G177, 0)</f>
        <v>#N/A</v>
      </c>
      <c r="I177" s="15" t="e">
        <f t="shared" ref="I177:I178" si="61">MAX(E177-G177, 0)</f>
        <v>#N/A</v>
      </c>
    </row>
    <row r="178" spans="1:9" x14ac:dyDescent="0.35">
      <c r="A178" s="5"/>
      <c r="B178" s="5"/>
      <c r="C178" s="40"/>
      <c r="D178" s="18" t="s">
        <v>117</v>
      </c>
      <c r="E178" s="19" t="e">
        <f t="shared" si="57"/>
        <v>#N/A</v>
      </c>
      <c r="F178" s="19" t="e">
        <f t="shared" si="58"/>
        <v>#N/A</v>
      </c>
      <c r="G178" s="15" t="e">
        <f t="shared" si="59"/>
        <v>#N/A</v>
      </c>
      <c r="H178" s="15" t="e">
        <f t="shared" si="60"/>
        <v>#N/A</v>
      </c>
      <c r="I178" s="15" t="e">
        <f t="shared" si="61"/>
        <v>#N/A</v>
      </c>
    </row>
    <row r="179" spans="1:9" x14ac:dyDescent="0.35">
      <c r="A179" s="5"/>
      <c r="B179" s="5"/>
      <c r="C179" s="40"/>
      <c r="D179" s="18" t="s">
        <v>118</v>
      </c>
      <c r="E179" s="19" t="e">
        <f t="shared" si="57"/>
        <v>#N/A</v>
      </c>
      <c r="F179" s="19" t="e">
        <f t="shared" si="58"/>
        <v>#N/A</v>
      </c>
      <c r="G179" s="15" t="e">
        <f t="shared" ref="G179:G186" si="62">IF(E179&lt;=F179, E179, F179)</f>
        <v>#N/A</v>
      </c>
      <c r="H179" s="15" t="e">
        <f t="shared" ref="H179:H186" si="63">MAX(F179-G179, 0)</f>
        <v>#N/A</v>
      </c>
      <c r="I179" s="15" t="e">
        <f t="shared" ref="I179:I186" si="64">MAX(E179-G179, 0)</f>
        <v>#N/A</v>
      </c>
    </row>
    <row r="180" spans="1:9" x14ac:dyDescent="0.35">
      <c r="A180" s="5"/>
      <c r="B180" s="5"/>
      <c r="C180" s="40"/>
      <c r="D180" s="18" t="s">
        <v>119</v>
      </c>
      <c r="E180" s="19" t="e">
        <f t="shared" si="57"/>
        <v>#N/A</v>
      </c>
      <c r="F180" s="19" t="e">
        <f t="shared" si="58"/>
        <v>#N/A</v>
      </c>
      <c r="G180" s="15" t="e">
        <f t="shared" si="62"/>
        <v>#N/A</v>
      </c>
      <c r="H180" s="15" t="e">
        <f t="shared" si="63"/>
        <v>#N/A</v>
      </c>
      <c r="I180" s="15" t="e">
        <f t="shared" si="64"/>
        <v>#N/A</v>
      </c>
    </row>
    <row r="181" spans="1:9" x14ac:dyDescent="0.35">
      <c r="A181" s="5"/>
      <c r="B181" s="5"/>
      <c r="C181" s="40"/>
      <c r="D181" s="18" t="s">
        <v>120</v>
      </c>
      <c r="E181" s="19" t="e">
        <f t="shared" si="57"/>
        <v>#N/A</v>
      </c>
      <c r="F181" s="19" t="e">
        <f t="shared" si="58"/>
        <v>#N/A</v>
      </c>
      <c r="G181" s="15" t="e">
        <f t="shared" si="62"/>
        <v>#N/A</v>
      </c>
      <c r="H181" s="15" t="e">
        <f t="shared" si="63"/>
        <v>#N/A</v>
      </c>
      <c r="I181" s="15" t="e">
        <f t="shared" si="64"/>
        <v>#N/A</v>
      </c>
    </row>
    <row r="182" spans="1:9" x14ac:dyDescent="0.35">
      <c r="A182" s="5"/>
      <c r="B182" s="5"/>
      <c r="C182" s="40"/>
      <c r="D182" s="24" t="s">
        <v>62</v>
      </c>
      <c r="E182" s="25" t="e">
        <f t="shared" si="57"/>
        <v>#N/A</v>
      </c>
      <c r="F182" s="25" t="e">
        <f t="shared" si="58"/>
        <v>#N/A</v>
      </c>
      <c r="G182" s="15" t="e">
        <f t="shared" si="62"/>
        <v>#N/A</v>
      </c>
      <c r="H182" s="15" t="e">
        <f t="shared" si="63"/>
        <v>#N/A</v>
      </c>
      <c r="I182" s="15" t="e">
        <f t="shared" si="64"/>
        <v>#N/A</v>
      </c>
    </row>
    <row r="183" spans="1:9" x14ac:dyDescent="0.35">
      <c r="A183" s="5"/>
      <c r="B183" s="5"/>
      <c r="C183" s="40"/>
      <c r="D183" s="21" t="s">
        <v>121</v>
      </c>
      <c r="E183" s="22" t="e">
        <f t="shared" si="57"/>
        <v>#N/A</v>
      </c>
      <c r="F183" s="22" t="e">
        <f t="shared" si="58"/>
        <v>#N/A</v>
      </c>
      <c r="G183" s="15" t="e">
        <f t="shared" si="62"/>
        <v>#N/A</v>
      </c>
      <c r="H183" s="15" t="e">
        <f t="shared" si="63"/>
        <v>#N/A</v>
      </c>
      <c r="I183" s="15" t="e">
        <f t="shared" si="64"/>
        <v>#N/A</v>
      </c>
    </row>
    <row r="184" spans="1:9" x14ac:dyDescent="0.35">
      <c r="A184" s="5"/>
      <c r="B184" s="5"/>
      <c r="C184" s="40"/>
      <c r="D184" s="21" t="s">
        <v>122</v>
      </c>
      <c r="E184" s="22" t="e">
        <f t="shared" si="57"/>
        <v>#N/A</v>
      </c>
      <c r="F184" s="22" t="e">
        <f t="shared" si="58"/>
        <v>#N/A</v>
      </c>
      <c r="G184" s="15" t="e">
        <f t="shared" si="62"/>
        <v>#N/A</v>
      </c>
      <c r="H184" s="15" t="e">
        <f t="shared" si="63"/>
        <v>#N/A</v>
      </c>
      <c r="I184" s="15" t="e">
        <f t="shared" si="64"/>
        <v>#N/A</v>
      </c>
    </row>
    <row r="185" spans="1:9" x14ac:dyDescent="0.35">
      <c r="D185" s="21" t="s">
        <v>123</v>
      </c>
      <c r="E185" s="22" t="e">
        <f t="shared" si="57"/>
        <v>#N/A</v>
      </c>
      <c r="F185" s="22" t="e">
        <f t="shared" si="58"/>
        <v>#N/A</v>
      </c>
      <c r="G185" s="15" t="e">
        <f t="shared" si="62"/>
        <v>#N/A</v>
      </c>
      <c r="H185" s="15" t="e">
        <f t="shared" si="63"/>
        <v>#N/A</v>
      </c>
      <c r="I185" s="15" t="e">
        <f t="shared" si="64"/>
        <v>#N/A</v>
      </c>
    </row>
    <row r="186" spans="1:9" x14ac:dyDescent="0.35">
      <c r="D186" s="21" t="s">
        <v>124</v>
      </c>
      <c r="E186" s="22" t="e">
        <f t="shared" si="57"/>
        <v>#N/A</v>
      </c>
      <c r="F186" s="22" t="e">
        <f t="shared" si="58"/>
        <v>#N/A</v>
      </c>
      <c r="G186" s="15" t="e">
        <f t="shared" si="62"/>
        <v>#N/A</v>
      </c>
      <c r="H186" s="15" t="e">
        <f t="shared" si="63"/>
        <v>#N/A</v>
      </c>
      <c r="I186" s="15" t="e">
        <f t="shared" si="64"/>
        <v>#N/A</v>
      </c>
    </row>
    <row r="187" spans="1:9" x14ac:dyDescent="0.35">
      <c r="D187" s="46"/>
      <c r="E187" s="46"/>
      <c r="F187" s="46"/>
      <c r="G187" s="46"/>
      <c r="H187" s="46"/>
      <c r="I187" s="46"/>
    </row>
    <row r="188" spans="1:9" x14ac:dyDescent="0.35">
      <c r="D188" s="46"/>
      <c r="E188" s="46"/>
      <c r="F188" s="46"/>
      <c r="G188" s="46"/>
      <c r="H188" s="46"/>
      <c r="I188" s="46"/>
    </row>
    <row r="189" spans="1:9" ht="43.5" x14ac:dyDescent="0.35">
      <c r="D189" s="49" t="s">
        <v>144</v>
      </c>
      <c r="E189" s="50" t="s">
        <v>145</v>
      </c>
      <c r="F189" s="50" t="s">
        <v>98</v>
      </c>
      <c r="G189" s="50" t="s">
        <v>109</v>
      </c>
      <c r="H189" s="50" t="s">
        <v>110</v>
      </c>
      <c r="I189" s="50" t="s">
        <v>111</v>
      </c>
    </row>
    <row r="190" spans="1:9" ht="15" customHeight="1" x14ac:dyDescent="0.35">
      <c r="D190" s="15" t="s">
        <v>175</v>
      </c>
      <c r="E190" s="15" t="e">
        <f>SUM(E176:E178)</f>
        <v>#N/A</v>
      </c>
      <c r="F190" s="15" t="e">
        <f>SUM(F176:F178)</f>
        <v>#N/A</v>
      </c>
      <c r="G190" s="15" t="e">
        <f>IF(E190&lt;=F190, E190, F190)</f>
        <v>#N/A</v>
      </c>
      <c r="H190" s="15" t="e">
        <f>MAX(F190-G190, 0)</f>
        <v>#N/A</v>
      </c>
      <c r="I190" s="15" t="e">
        <f>MAX(E190-G190, 0)</f>
        <v>#N/A</v>
      </c>
    </row>
    <row r="191" spans="1:9" x14ac:dyDescent="0.35">
      <c r="D191" s="15" t="s">
        <v>176</v>
      </c>
      <c r="E191" s="15" t="e">
        <f>SUM(E179:E181)</f>
        <v>#N/A</v>
      </c>
      <c r="F191" s="15" t="e">
        <f>SUM(F179:F181)</f>
        <v>#N/A</v>
      </c>
      <c r="G191" s="15" t="e">
        <f t="shared" ref="G191:G193" si="65">IF(E191&lt;=F191, E191, F191)</f>
        <v>#N/A</v>
      </c>
      <c r="H191" s="15" t="e">
        <f t="shared" ref="H191:H193" si="66">MAX(F191-G191, 0)</f>
        <v>#N/A</v>
      </c>
      <c r="I191" s="15" t="e">
        <f t="shared" ref="I191:I193" si="67">MAX(E191-G191, 0)</f>
        <v>#N/A</v>
      </c>
    </row>
    <row r="192" spans="1:9" x14ac:dyDescent="0.35">
      <c r="D192" s="15" t="s">
        <v>89</v>
      </c>
      <c r="E192" s="15" t="e">
        <f>SUM(E182)</f>
        <v>#N/A</v>
      </c>
      <c r="F192" s="15" t="e">
        <f>SUM(F182)</f>
        <v>#N/A</v>
      </c>
      <c r="G192" s="15" t="e">
        <f t="shared" si="65"/>
        <v>#N/A</v>
      </c>
      <c r="H192" s="15" t="e">
        <f t="shared" si="66"/>
        <v>#N/A</v>
      </c>
      <c r="I192" s="15" t="e">
        <f t="shared" si="67"/>
        <v>#N/A</v>
      </c>
    </row>
    <row r="193" spans="4:9" x14ac:dyDescent="0.35">
      <c r="D193" s="15" t="s">
        <v>94</v>
      </c>
      <c r="E193" s="15" t="e">
        <f>SUM(E183:E186)</f>
        <v>#N/A</v>
      </c>
      <c r="F193" s="15" t="e">
        <f>SUM(F183:F186)</f>
        <v>#N/A</v>
      </c>
      <c r="G193" s="15" t="e">
        <f t="shared" si="65"/>
        <v>#N/A</v>
      </c>
      <c r="H193" s="15" t="e">
        <f t="shared" si="66"/>
        <v>#N/A</v>
      </c>
      <c r="I193" s="15" t="e">
        <f t="shared" si="67"/>
        <v>#N/A</v>
      </c>
    </row>
    <row r="194" spans="4:9" x14ac:dyDescent="0.35">
      <c r="D194" s="46"/>
      <c r="E194" s="46"/>
      <c r="F194" s="46"/>
      <c r="G194" s="46"/>
      <c r="H194" s="46"/>
      <c r="I194" s="46"/>
    </row>
    <row r="195" spans="4:9" x14ac:dyDescent="0.35">
      <c r="D195" s="46"/>
      <c r="E195" s="46"/>
      <c r="F195" s="46"/>
      <c r="G195" s="46"/>
      <c r="H195" s="46"/>
      <c r="I195" s="46"/>
    </row>
    <row r="196" spans="4:9" x14ac:dyDescent="0.35">
      <c r="D196" s="46"/>
      <c r="E196" s="46"/>
      <c r="F196" s="46"/>
      <c r="G196" s="46"/>
      <c r="H196" s="46"/>
      <c r="I196" s="46"/>
    </row>
    <row r="197" spans="4:9" x14ac:dyDescent="0.35">
      <c r="D197" s="46"/>
      <c r="E197" s="46"/>
      <c r="F197" s="46"/>
      <c r="G197" s="46"/>
      <c r="H197" s="46"/>
      <c r="I197" s="46"/>
    </row>
    <row r="198" spans="4:9" x14ac:dyDescent="0.35">
      <c r="D198" s="46"/>
      <c r="E198" s="46"/>
      <c r="F198" s="46"/>
      <c r="G198" s="46"/>
      <c r="H198" s="46"/>
      <c r="I198" s="46"/>
    </row>
    <row r="199" spans="4:9" x14ac:dyDescent="0.35">
      <c r="D199" s="46"/>
      <c r="E199" s="46"/>
      <c r="F199" s="46"/>
      <c r="G199" s="46"/>
      <c r="H199" s="46"/>
      <c r="I199" s="46"/>
    </row>
    <row r="200" spans="4:9" x14ac:dyDescent="0.35">
      <c r="D200" s="46"/>
      <c r="E200" s="46"/>
      <c r="F200" s="46"/>
      <c r="G200" s="46"/>
      <c r="H200" s="46"/>
      <c r="I200" s="46"/>
    </row>
    <row r="201" spans="4:9" x14ac:dyDescent="0.35">
      <c r="D201" s="46"/>
      <c r="E201" s="46"/>
      <c r="F201" s="46"/>
      <c r="G201" s="46"/>
      <c r="H201" s="46"/>
      <c r="I201" s="46"/>
    </row>
    <row r="202" spans="4:9" x14ac:dyDescent="0.35">
      <c r="D202" s="46"/>
      <c r="E202" s="46"/>
      <c r="F202" s="46"/>
      <c r="G202" s="46"/>
      <c r="H202" s="46"/>
      <c r="I202" s="46"/>
    </row>
    <row r="203" spans="4:9" x14ac:dyDescent="0.35">
      <c r="D203" s="46"/>
      <c r="E203" s="46"/>
      <c r="F203" s="46"/>
      <c r="G203" s="46"/>
      <c r="H203" s="46"/>
      <c r="I203" s="46"/>
    </row>
    <row r="204" spans="4:9" x14ac:dyDescent="0.35">
      <c r="D204" s="46"/>
      <c r="E204" s="46"/>
      <c r="F204" s="46"/>
      <c r="G204" s="46"/>
      <c r="H204" s="46"/>
      <c r="I204" s="46"/>
    </row>
    <row r="205" spans="4:9" x14ac:dyDescent="0.35">
      <c r="D205" s="46"/>
      <c r="E205" s="46"/>
      <c r="F205" s="46"/>
      <c r="G205" s="46"/>
      <c r="H205" s="46"/>
      <c r="I205" s="46"/>
    </row>
    <row r="206" spans="4:9" x14ac:dyDescent="0.35">
      <c r="D206" s="46"/>
      <c r="E206" s="46"/>
      <c r="F206" s="46"/>
      <c r="G206" s="46"/>
      <c r="H206" s="46"/>
      <c r="I206" s="46"/>
    </row>
    <row r="210" spans="1:9" ht="29" x14ac:dyDescent="0.35">
      <c r="D210" s="14"/>
      <c r="E210" s="27" t="s">
        <v>98</v>
      </c>
      <c r="F210" s="27" t="s">
        <v>99</v>
      </c>
      <c r="G210" s="27" t="s">
        <v>100</v>
      </c>
      <c r="H210" s="27" t="s">
        <v>112</v>
      </c>
      <c r="I210" s="27" t="s">
        <v>113</v>
      </c>
    </row>
    <row r="211" spans="1:9" x14ac:dyDescent="0.35">
      <c r="A211" s="69" t="s">
        <v>126</v>
      </c>
      <c r="B211" s="71" t="s">
        <v>69</v>
      </c>
      <c r="C211" s="36" t="e">
        <f t="shared" ref="C211:C217" si="68">_xlfn.XLOOKUP($D211,$D$4:$D$66,C$4:C$66)</f>
        <v>#N/A</v>
      </c>
      <c r="D211" s="18" t="s">
        <v>127</v>
      </c>
      <c r="E211" s="19" t="e">
        <f t="shared" ref="E211:F216" si="69">_xlfn.XLOOKUP($D211,$D$4:$D$66,E$4:E$66)</f>
        <v>#N/A</v>
      </c>
      <c r="F211" s="19" t="e">
        <f t="shared" si="69"/>
        <v>#N/A</v>
      </c>
      <c r="G211" s="20" t="e">
        <f t="shared" ref="G211:G217" si="70">F211-E211</f>
        <v>#N/A</v>
      </c>
      <c r="H211" s="30" t="e" cm="1">
        <f t="array" ref="H211">_xlfn.XLOOKUP(1,(#REF!=C211)*(#REF!=$F$1),#REF!)</f>
        <v>#REF!</v>
      </c>
      <c r="I211" s="30" t="e" cm="1">
        <f t="array" ref="I211">_xlfn.XLOOKUP(1,(#REF!=C211)*(#REF!=$F$1),#REF!) / _xlfn.XLOOKUP(1,(#REF!=C211)*(#REF!=$F$1),#REF!)</f>
        <v>#REF!</v>
      </c>
    </row>
    <row r="212" spans="1:9" x14ac:dyDescent="0.35">
      <c r="A212" s="69"/>
      <c r="B212" s="71"/>
      <c r="C212" s="36" t="e">
        <f t="shared" si="68"/>
        <v>#N/A</v>
      </c>
      <c r="D212" s="18" t="s">
        <v>128</v>
      </c>
      <c r="E212" s="19" t="e">
        <f t="shared" si="69"/>
        <v>#N/A</v>
      </c>
      <c r="F212" s="19" t="e">
        <f t="shared" si="69"/>
        <v>#N/A</v>
      </c>
      <c r="G212" s="20" t="e">
        <f t="shared" si="70"/>
        <v>#N/A</v>
      </c>
      <c r="H212" s="30" t="e" cm="1">
        <f t="array" ref="H212">_xlfn.XLOOKUP(1,(#REF!=C212)*(#REF!=$F$1),#REF!)</f>
        <v>#REF!</v>
      </c>
      <c r="I212" s="30" t="e" cm="1">
        <f t="array" ref="I212">_xlfn.XLOOKUP(1,(#REF!=C212)*(#REF!=$F$1),#REF!) / _xlfn.XLOOKUP(1,(#REF!=C212)*(#REF!=$F$1),#REF!)</f>
        <v>#REF!</v>
      </c>
    </row>
    <row r="213" spans="1:9" x14ac:dyDescent="0.35">
      <c r="A213" s="69"/>
      <c r="B213" s="72" t="s">
        <v>89</v>
      </c>
      <c r="C213" s="36" t="e">
        <f t="shared" si="68"/>
        <v>#N/A</v>
      </c>
      <c r="D213" s="24" t="s">
        <v>59</v>
      </c>
      <c r="E213" s="25" t="e">
        <f t="shared" si="69"/>
        <v>#N/A</v>
      </c>
      <c r="F213" s="25" t="e">
        <f t="shared" si="69"/>
        <v>#N/A</v>
      </c>
      <c r="G213" s="26" t="e">
        <f t="shared" si="70"/>
        <v>#N/A</v>
      </c>
      <c r="H213" s="31" t="e" cm="1">
        <f t="array" ref="H213">_xlfn.XLOOKUP(1,(#REF!=C213)*(#REF!=$F$1),#REF!)</f>
        <v>#REF!</v>
      </c>
      <c r="I213" s="31" t="e" cm="1">
        <f t="array" ref="I213">_xlfn.XLOOKUP(1,(#REF!=C213)*(#REF!=$F$1),#REF!) / _xlfn.XLOOKUP(1,(#REF!=C213)*(#REF!=$F$1),#REF!)</f>
        <v>#REF!</v>
      </c>
    </row>
    <row r="214" spans="1:9" x14ac:dyDescent="0.35">
      <c r="A214" s="69"/>
      <c r="B214" s="72"/>
      <c r="C214" s="36" t="e">
        <f t="shared" si="68"/>
        <v>#N/A</v>
      </c>
      <c r="D214" s="24" t="s">
        <v>60</v>
      </c>
      <c r="E214" s="25" t="e">
        <f t="shared" si="69"/>
        <v>#N/A</v>
      </c>
      <c r="F214" s="25" t="e">
        <f t="shared" si="69"/>
        <v>#N/A</v>
      </c>
      <c r="G214" s="26" t="e">
        <f t="shared" si="70"/>
        <v>#N/A</v>
      </c>
      <c r="H214" s="31" t="e" cm="1">
        <f t="array" ref="H214">_xlfn.XLOOKUP(1,(#REF!=C214)*(#REF!=$F$1),#REF!)</f>
        <v>#REF!</v>
      </c>
      <c r="I214" s="31" t="e" cm="1">
        <f t="array" ref="I214">_xlfn.XLOOKUP(1,(#REF!=C214)*(#REF!=$F$1),#REF!) / _xlfn.XLOOKUP(1,(#REF!=C214)*(#REF!=$F$1),#REF!)</f>
        <v>#REF!</v>
      </c>
    </row>
    <row r="215" spans="1:9" x14ac:dyDescent="0.35">
      <c r="A215" s="69"/>
      <c r="B215" s="72"/>
      <c r="C215" s="36" t="e">
        <f t="shared" si="68"/>
        <v>#N/A</v>
      </c>
      <c r="D215" s="24" t="s">
        <v>61</v>
      </c>
      <c r="E215" s="25" t="e">
        <f t="shared" si="69"/>
        <v>#N/A</v>
      </c>
      <c r="F215" s="25" t="e">
        <f t="shared" si="69"/>
        <v>#N/A</v>
      </c>
      <c r="G215" s="26" t="e">
        <f t="shared" si="70"/>
        <v>#N/A</v>
      </c>
      <c r="H215" s="31" t="e" cm="1">
        <f t="array" ref="H215">_xlfn.XLOOKUP(1,(#REF!=C215)*(#REF!=$F$1),#REF!)</f>
        <v>#REF!</v>
      </c>
      <c r="I215" s="31" t="e" cm="1">
        <f t="array" ref="I215">_xlfn.XLOOKUP(1,(#REF!=C215)*(#REF!=$F$1),#REF!) / _xlfn.XLOOKUP(1,(#REF!=C215)*(#REF!=$F$1),#REF!)</f>
        <v>#REF!</v>
      </c>
    </row>
    <row r="216" spans="1:9" ht="17.5" x14ac:dyDescent="0.35">
      <c r="A216" s="69"/>
      <c r="B216" s="38" t="s">
        <v>94</v>
      </c>
      <c r="C216" s="36" t="e">
        <f t="shared" si="68"/>
        <v>#N/A</v>
      </c>
      <c r="D216" s="21" t="s">
        <v>129</v>
      </c>
      <c r="E216" s="22" t="e">
        <f t="shared" si="69"/>
        <v>#N/A</v>
      </c>
      <c r="F216" s="22" t="e">
        <f t="shared" si="69"/>
        <v>#N/A</v>
      </c>
      <c r="G216" s="23" t="e">
        <f t="shared" si="70"/>
        <v>#N/A</v>
      </c>
      <c r="H216" s="32" t="e" cm="1">
        <f t="array" ref="H216">_xlfn.XLOOKUP(1,(#REF!=C216)*(#REF!=$F$1),#REF!)</f>
        <v>#REF!</v>
      </c>
      <c r="I216" s="32" t="e" cm="1">
        <f t="array" ref="I216">_xlfn.XLOOKUP(1,(#REF!=C216)*(#REF!=$F$1),#REF!) / _xlfn.XLOOKUP(1,(#REF!=C216)*(#REF!=$F$1),#REF!)</f>
        <v>#REF!</v>
      </c>
    </row>
    <row r="217" spans="1:9" x14ac:dyDescent="0.35">
      <c r="A217" s="37"/>
      <c r="B217" s="37"/>
      <c r="C217" s="40">
        <f t="shared" si="68"/>
        <v>0</v>
      </c>
      <c r="D217" s="16" t="s">
        <v>125</v>
      </c>
      <c r="E217" s="41" t="e">
        <f>SUM(E211:E216)</f>
        <v>#N/A</v>
      </c>
      <c r="F217" s="41" t="e">
        <f>SUM(F211:F216)</f>
        <v>#N/A</v>
      </c>
      <c r="G217" s="41" t="e">
        <f t="shared" si="70"/>
        <v>#N/A</v>
      </c>
      <c r="H217" s="33"/>
      <c r="I217" s="33"/>
    </row>
    <row r="218" spans="1:9" x14ac:dyDescent="0.35">
      <c r="A218" s="5"/>
      <c r="B218" s="5"/>
      <c r="C218" s="40"/>
      <c r="D218" s="42"/>
      <c r="E218" s="45"/>
      <c r="F218" s="45"/>
      <c r="G218" s="45"/>
      <c r="H218" s="44"/>
      <c r="I218" s="44"/>
    </row>
    <row r="219" spans="1:9" x14ac:dyDescent="0.35">
      <c r="A219" s="5"/>
      <c r="B219" s="5"/>
      <c r="C219" s="40"/>
      <c r="D219" s="42"/>
      <c r="E219" s="45"/>
      <c r="F219" s="45"/>
      <c r="G219" s="45"/>
      <c r="H219" s="44"/>
      <c r="I219" s="44"/>
    </row>
    <row r="220" spans="1:9" ht="43.5" x14ac:dyDescent="0.35">
      <c r="A220" s="5"/>
      <c r="B220" s="5"/>
      <c r="C220" s="40"/>
      <c r="D220" s="48" t="s">
        <v>144</v>
      </c>
      <c r="E220" s="47" t="s">
        <v>145</v>
      </c>
      <c r="F220" s="47" t="s">
        <v>98</v>
      </c>
      <c r="G220" s="47" t="s">
        <v>109</v>
      </c>
      <c r="H220" s="47" t="s">
        <v>110</v>
      </c>
      <c r="I220" s="47" t="s">
        <v>111</v>
      </c>
    </row>
    <row r="221" spans="1:9" x14ac:dyDescent="0.35">
      <c r="A221" s="5"/>
      <c r="B221" s="5"/>
      <c r="C221" s="40"/>
      <c r="D221" s="18" t="s">
        <v>127</v>
      </c>
      <c r="E221" s="19" t="e">
        <f>F211</f>
        <v>#N/A</v>
      </c>
      <c r="F221" s="19" t="e">
        <f>E211</f>
        <v>#N/A</v>
      </c>
      <c r="G221" s="15" t="e">
        <f>IF(E221&lt;=F221, E221, F221)</f>
        <v>#N/A</v>
      </c>
      <c r="H221" s="15" t="e">
        <f>MAX(F221-G221, 0)</f>
        <v>#N/A</v>
      </c>
      <c r="I221" s="15" t="e">
        <f>MAX(E221-G221, 0)</f>
        <v>#N/A</v>
      </c>
    </row>
    <row r="222" spans="1:9" x14ac:dyDescent="0.35">
      <c r="A222" s="5"/>
      <c r="B222" s="5"/>
      <c r="C222" s="40"/>
      <c r="D222" s="18" t="s">
        <v>128</v>
      </c>
      <c r="E222" s="19" t="e">
        <f>F212</f>
        <v>#N/A</v>
      </c>
      <c r="F222" s="19" t="e">
        <f>E212</f>
        <v>#N/A</v>
      </c>
      <c r="G222" s="15" t="e">
        <f t="shared" ref="G222:G225" si="71">IF(E222&lt;=F222, E222, F222)</f>
        <v>#N/A</v>
      </c>
      <c r="H222" s="15" t="e">
        <f t="shared" ref="H222:H225" si="72">MAX(F222-G222, 0)</f>
        <v>#N/A</v>
      </c>
      <c r="I222" s="15" t="e">
        <f t="shared" ref="I222:I225" si="73">MAX(E222-G222, 0)</f>
        <v>#N/A</v>
      </c>
    </row>
    <row r="223" spans="1:9" x14ac:dyDescent="0.35">
      <c r="D223" s="24" t="s">
        <v>59</v>
      </c>
      <c r="E223" s="25" t="e">
        <f t="shared" ref="E223:E226" si="74">F213</f>
        <v>#N/A</v>
      </c>
      <c r="F223" s="25" t="e">
        <f t="shared" ref="F223:F226" si="75">E213</f>
        <v>#N/A</v>
      </c>
      <c r="G223" s="15" t="e">
        <f t="shared" si="71"/>
        <v>#N/A</v>
      </c>
      <c r="H223" s="15" t="e">
        <f t="shared" si="72"/>
        <v>#N/A</v>
      </c>
      <c r="I223" s="15" t="e">
        <f t="shared" si="73"/>
        <v>#N/A</v>
      </c>
    </row>
    <row r="224" spans="1:9" x14ac:dyDescent="0.35">
      <c r="D224" s="24" t="s">
        <v>60</v>
      </c>
      <c r="E224" s="25" t="e">
        <f t="shared" si="74"/>
        <v>#N/A</v>
      </c>
      <c r="F224" s="25" t="e">
        <f t="shared" si="75"/>
        <v>#N/A</v>
      </c>
      <c r="G224" s="15" t="e">
        <f t="shared" si="71"/>
        <v>#N/A</v>
      </c>
      <c r="H224" s="15" t="e">
        <f t="shared" si="72"/>
        <v>#N/A</v>
      </c>
      <c r="I224" s="15" t="e">
        <f t="shared" si="73"/>
        <v>#N/A</v>
      </c>
    </row>
    <row r="225" spans="1:9" x14ac:dyDescent="0.35">
      <c r="D225" s="24" t="s">
        <v>61</v>
      </c>
      <c r="E225" s="25" t="e">
        <f t="shared" si="74"/>
        <v>#N/A</v>
      </c>
      <c r="F225" s="25" t="e">
        <f t="shared" si="75"/>
        <v>#N/A</v>
      </c>
      <c r="G225" s="15" t="e">
        <f t="shared" si="71"/>
        <v>#N/A</v>
      </c>
      <c r="H225" s="15" t="e">
        <f t="shared" si="72"/>
        <v>#N/A</v>
      </c>
      <c r="I225" s="15" t="e">
        <f t="shared" si="73"/>
        <v>#N/A</v>
      </c>
    </row>
    <row r="226" spans="1:9" x14ac:dyDescent="0.35">
      <c r="D226" s="21" t="s">
        <v>129</v>
      </c>
      <c r="E226" s="22" t="e">
        <f t="shared" si="74"/>
        <v>#N/A</v>
      </c>
      <c r="F226" s="22" t="e">
        <f t="shared" si="75"/>
        <v>#N/A</v>
      </c>
      <c r="G226" s="15" t="e">
        <f t="shared" ref="G226" si="76">IF(E226&lt;=F226, E226, F226)</f>
        <v>#N/A</v>
      </c>
      <c r="H226" s="15" t="e">
        <f t="shared" ref="H226" si="77">MAX(F226-G226, 0)</f>
        <v>#N/A</v>
      </c>
      <c r="I226" s="15" t="e">
        <f t="shared" ref="I226" si="78">MAX(E226-G226, 0)</f>
        <v>#N/A</v>
      </c>
    </row>
    <row r="227" spans="1:9" x14ac:dyDescent="0.35">
      <c r="D227" s="46"/>
      <c r="E227" s="46"/>
      <c r="F227" s="46"/>
      <c r="G227" s="46"/>
      <c r="H227" s="46"/>
      <c r="I227" s="46"/>
    </row>
    <row r="228" spans="1:9" x14ac:dyDescent="0.35">
      <c r="D228" s="46"/>
      <c r="E228" s="46"/>
      <c r="F228" s="46"/>
      <c r="G228" s="46"/>
      <c r="H228" s="46"/>
      <c r="I228" s="46"/>
    </row>
    <row r="229" spans="1:9" ht="43.5" x14ac:dyDescent="0.35">
      <c r="D229" s="49" t="s">
        <v>144</v>
      </c>
      <c r="E229" s="50" t="s">
        <v>145</v>
      </c>
      <c r="F229" s="50" t="s">
        <v>98</v>
      </c>
      <c r="G229" s="50" t="s">
        <v>109</v>
      </c>
      <c r="H229" s="50" t="s">
        <v>110</v>
      </c>
      <c r="I229" s="50" t="s">
        <v>111</v>
      </c>
    </row>
    <row r="230" spans="1:9" x14ac:dyDescent="0.35">
      <c r="D230" s="15" t="s">
        <v>69</v>
      </c>
      <c r="E230" s="15" t="e">
        <f>SUM(E221:E222)</f>
        <v>#N/A</v>
      </c>
      <c r="F230" s="15" t="e">
        <f>SUM(F221:F222)</f>
        <v>#N/A</v>
      </c>
      <c r="G230" s="15" t="e">
        <f>IF(E230&lt;=F230, E230, F230)</f>
        <v>#N/A</v>
      </c>
      <c r="H230" s="15" t="e">
        <f>MAX(F230-G230, 0)</f>
        <v>#N/A</v>
      </c>
      <c r="I230" s="15" t="e">
        <f>MAX(E230-G230, 0)</f>
        <v>#N/A</v>
      </c>
    </row>
    <row r="231" spans="1:9" x14ac:dyDescent="0.35">
      <c r="D231" s="15" t="s">
        <v>89</v>
      </c>
      <c r="E231" s="15" t="e">
        <f>SUM(E223:E225)</f>
        <v>#N/A</v>
      </c>
      <c r="F231" s="15" t="e">
        <f>SUM(F223:F225)</f>
        <v>#N/A</v>
      </c>
      <c r="G231" s="15" t="e">
        <f t="shared" ref="G231:G232" si="79">IF(E231&lt;=F231, E231, F231)</f>
        <v>#N/A</v>
      </c>
      <c r="H231" s="15" t="e">
        <f t="shared" ref="H231:H232" si="80">MAX(F231-G231, 0)</f>
        <v>#N/A</v>
      </c>
      <c r="I231" s="15" t="e">
        <f t="shared" ref="I231:I232" si="81">MAX(E231-G231, 0)</f>
        <v>#N/A</v>
      </c>
    </row>
    <row r="232" spans="1:9" x14ac:dyDescent="0.35">
      <c r="D232" s="15" t="s">
        <v>94</v>
      </c>
      <c r="E232" s="15" t="e">
        <f>SUM(E226)</f>
        <v>#N/A</v>
      </c>
      <c r="F232" s="15" t="e">
        <f>SUM(F226)</f>
        <v>#N/A</v>
      </c>
      <c r="G232" s="15" t="e">
        <f t="shared" si="79"/>
        <v>#N/A</v>
      </c>
      <c r="H232" s="15" t="e">
        <f t="shared" si="80"/>
        <v>#N/A</v>
      </c>
      <c r="I232" s="15" t="e">
        <f t="shared" si="81"/>
        <v>#N/A</v>
      </c>
    </row>
    <row r="233" spans="1:9" x14ac:dyDescent="0.35">
      <c r="D233" s="46"/>
      <c r="E233" s="46"/>
      <c r="F233" s="46"/>
      <c r="G233" s="46"/>
      <c r="H233" s="46"/>
      <c r="I233" s="46"/>
    </row>
    <row r="234" spans="1:9" x14ac:dyDescent="0.35">
      <c r="D234" s="46"/>
      <c r="E234" s="46"/>
      <c r="F234" s="46"/>
      <c r="G234" s="46"/>
      <c r="H234" s="46"/>
      <c r="I234" s="46"/>
    </row>
    <row r="235" spans="1:9" x14ac:dyDescent="0.35">
      <c r="D235"/>
      <c r="E235"/>
      <c r="F235"/>
      <c r="G235" s="46"/>
      <c r="H235" s="46"/>
      <c r="I235" s="46"/>
    </row>
    <row r="236" spans="1:9" x14ac:dyDescent="0.35">
      <c r="D236"/>
      <c r="E236"/>
      <c r="F236"/>
      <c r="G236" s="46"/>
      <c r="H236" s="46"/>
      <c r="I236" s="46"/>
    </row>
    <row r="237" spans="1:9" x14ac:dyDescent="0.35">
      <c r="D237"/>
      <c r="E237"/>
      <c r="F237"/>
      <c r="G237" s="46"/>
      <c r="H237" s="46"/>
      <c r="I237" s="46"/>
    </row>
    <row r="238" spans="1:9" ht="29" x14ac:dyDescent="0.35">
      <c r="D238" s="14"/>
      <c r="E238" s="27" t="s">
        <v>98</v>
      </c>
      <c r="F238" s="27" t="s">
        <v>99</v>
      </c>
      <c r="G238" s="27" t="s">
        <v>100</v>
      </c>
      <c r="H238" s="27" t="s">
        <v>112</v>
      </c>
      <c r="I238" s="27" t="s">
        <v>113</v>
      </c>
    </row>
    <row r="239" spans="1:9" x14ac:dyDescent="0.35">
      <c r="A239" s="69" t="s">
        <v>130</v>
      </c>
      <c r="B239" s="71" t="s">
        <v>69</v>
      </c>
      <c r="C239" s="36" t="e">
        <f t="shared" ref="C239:C241" si="82">_xlfn.XLOOKUP($D239,$D$4:$D$66,C$4:C$66)</f>
        <v>#N/A</v>
      </c>
      <c r="D239" s="18" t="s">
        <v>131</v>
      </c>
      <c r="E239" s="19" t="e">
        <f t="shared" ref="E239:F241" si="83">_xlfn.XLOOKUP($D239,$D$4:$D$66,E$4:E$66)</f>
        <v>#N/A</v>
      </c>
      <c r="F239" s="19" t="e">
        <f t="shared" si="83"/>
        <v>#N/A</v>
      </c>
      <c r="G239" s="20" t="e">
        <f t="shared" ref="G239:G241" si="84">F239-E239</f>
        <v>#N/A</v>
      </c>
      <c r="H239" s="30" t="e" cm="1">
        <f t="array" ref="H239">_xlfn.XLOOKUP(1,(#REF!=C239)*(#REF!=$F$1),#REF!)</f>
        <v>#REF!</v>
      </c>
      <c r="I239" s="30" t="e" cm="1">
        <f t="array" ref="I239">_xlfn.XLOOKUP(1,(#REF!=C239)*(#REF!=$F$1),#REF!) / _xlfn.XLOOKUP(1,(#REF!=C239)*(#REF!=$F$1),#REF!)</f>
        <v>#REF!</v>
      </c>
    </row>
    <row r="240" spans="1:9" x14ac:dyDescent="0.35">
      <c r="A240" s="69"/>
      <c r="B240" s="71"/>
      <c r="C240" s="36" t="e">
        <f t="shared" si="82"/>
        <v>#N/A</v>
      </c>
      <c r="D240" s="18" t="s">
        <v>132</v>
      </c>
      <c r="E240" s="19" t="e">
        <f t="shared" si="83"/>
        <v>#N/A</v>
      </c>
      <c r="F240" s="19" t="e">
        <f t="shared" si="83"/>
        <v>#N/A</v>
      </c>
      <c r="G240" s="20" t="e">
        <f t="shared" si="84"/>
        <v>#N/A</v>
      </c>
      <c r="H240" s="30" t="e" cm="1">
        <f t="array" ref="H240">_xlfn.XLOOKUP(1,(#REF!=C240)*(#REF!=$F$1),#REF!)</f>
        <v>#REF!</v>
      </c>
      <c r="I240" s="30" t="e" cm="1">
        <f t="array" ref="I240">_xlfn.XLOOKUP(1,(#REF!=C240)*(#REF!=$F$1),#REF!) / _xlfn.XLOOKUP(1,(#REF!=C240)*(#REF!=$F$1),#REF!)</f>
        <v>#REF!</v>
      </c>
    </row>
    <row r="241" spans="1:9" ht="17.5" x14ac:dyDescent="0.35">
      <c r="A241" s="69"/>
      <c r="B241" s="38" t="s">
        <v>94</v>
      </c>
      <c r="C241" s="36" t="e">
        <f t="shared" si="82"/>
        <v>#N/A</v>
      </c>
      <c r="D241" s="21" t="s">
        <v>133</v>
      </c>
      <c r="E241" s="22" t="e">
        <f t="shared" si="83"/>
        <v>#N/A</v>
      </c>
      <c r="F241" s="22" t="e">
        <f t="shared" si="83"/>
        <v>#N/A</v>
      </c>
      <c r="G241" s="23" t="e">
        <f t="shared" si="84"/>
        <v>#N/A</v>
      </c>
      <c r="H241" s="32" t="e" cm="1">
        <f t="array" ref="H241">_xlfn.XLOOKUP(1,(#REF!=C241)*(#REF!=$F$1),#REF!)</f>
        <v>#REF!</v>
      </c>
      <c r="I241" s="32" t="e" cm="1">
        <f t="array" ref="I241">_xlfn.XLOOKUP(1,(#REF!=C241)*(#REF!=$F$1),#REF!) / _xlfn.XLOOKUP(1,(#REF!=C241)*(#REF!=$F$1),#REF!)</f>
        <v>#REF!</v>
      </c>
    </row>
    <row r="242" spans="1:9" x14ac:dyDescent="0.35">
      <c r="A242" s="37"/>
      <c r="B242" s="37"/>
      <c r="D242" s="16" t="s">
        <v>125</v>
      </c>
      <c r="E242" s="17" t="e">
        <f>SUM(E239:E241)</f>
        <v>#N/A</v>
      </c>
      <c r="F242" s="17" t="e">
        <f>SUM(F239:F241)</f>
        <v>#N/A</v>
      </c>
      <c r="G242" s="17" t="e">
        <f>SUM(G239:G241)</f>
        <v>#N/A</v>
      </c>
      <c r="H242" s="33"/>
      <c r="I242" s="33"/>
    </row>
    <row r="245" spans="1:9" ht="43.5" x14ac:dyDescent="0.35">
      <c r="D245" s="48" t="s">
        <v>144</v>
      </c>
      <c r="E245" s="47" t="s">
        <v>145</v>
      </c>
      <c r="F245" s="47" t="s">
        <v>98</v>
      </c>
      <c r="G245" s="47" t="s">
        <v>109</v>
      </c>
      <c r="H245" s="47" t="s">
        <v>110</v>
      </c>
      <c r="I245" s="47" t="s">
        <v>111</v>
      </c>
    </row>
    <row r="246" spans="1:9" x14ac:dyDescent="0.35">
      <c r="D246" s="18" t="s">
        <v>131</v>
      </c>
      <c r="E246" s="19" t="e">
        <f>F239</f>
        <v>#N/A</v>
      </c>
      <c r="F246" s="19" t="e">
        <f>E239</f>
        <v>#N/A</v>
      </c>
      <c r="G246" s="15" t="e">
        <f>IF(E246&lt;=F246, E246, F246)</f>
        <v>#N/A</v>
      </c>
      <c r="H246" s="15" t="e">
        <f>MAX(F246-G246, 0)</f>
        <v>#N/A</v>
      </c>
      <c r="I246" s="15" t="e">
        <f>MAX(E246-G246, 0)</f>
        <v>#N/A</v>
      </c>
    </row>
    <row r="247" spans="1:9" x14ac:dyDescent="0.35">
      <c r="D247" s="18" t="s">
        <v>63</v>
      </c>
      <c r="E247" s="19" t="e">
        <f t="shared" ref="E247:E248" si="85">F240</f>
        <v>#N/A</v>
      </c>
      <c r="F247" s="19" t="e">
        <f t="shared" ref="F247:F248" si="86">E240</f>
        <v>#N/A</v>
      </c>
      <c r="G247" s="15" t="e">
        <f t="shared" ref="G247:G248" si="87">IF(E247&lt;=F247, E247, F247)</f>
        <v>#N/A</v>
      </c>
      <c r="H247" s="15" t="e">
        <f t="shared" ref="H247:H248" si="88">MAX(F247-G247, 0)</f>
        <v>#N/A</v>
      </c>
      <c r="I247" s="15" t="e">
        <f t="shared" ref="I247:I248" si="89">MAX(E247-G247, 0)</f>
        <v>#N/A</v>
      </c>
    </row>
    <row r="248" spans="1:9" x14ac:dyDescent="0.35">
      <c r="D248" s="21" t="s">
        <v>177</v>
      </c>
      <c r="E248" s="22" t="e">
        <f t="shared" si="85"/>
        <v>#N/A</v>
      </c>
      <c r="F248" s="22" t="e">
        <f t="shared" si="86"/>
        <v>#N/A</v>
      </c>
      <c r="G248" s="15" t="e">
        <f t="shared" si="87"/>
        <v>#N/A</v>
      </c>
      <c r="H248" s="15" t="e">
        <f t="shared" si="88"/>
        <v>#N/A</v>
      </c>
      <c r="I248" s="15" t="e">
        <f t="shared" si="89"/>
        <v>#N/A</v>
      </c>
    </row>
    <row r="266" spans="4:9" ht="43.5" x14ac:dyDescent="0.35">
      <c r="D266" s="49" t="s">
        <v>144</v>
      </c>
      <c r="E266" s="50" t="s">
        <v>145</v>
      </c>
      <c r="F266" s="50" t="s">
        <v>98</v>
      </c>
      <c r="G266" s="50" t="s">
        <v>109</v>
      </c>
      <c r="H266" s="50" t="s">
        <v>110</v>
      </c>
      <c r="I266" s="50" t="s">
        <v>111</v>
      </c>
    </row>
    <row r="267" spans="4:9" x14ac:dyDescent="0.35">
      <c r="D267" s="14" t="s">
        <v>69</v>
      </c>
      <c r="E267" s="51" t="e">
        <f>SUM(E246:E247)</f>
        <v>#N/A</v>
      </c>
      <c r="F267" s="51" t="e">
        <f>SUM(F246:F247)</f>
        <v>#N/A</v>
      </c>
      <c r="G267" s="15" t="e">
        <f>IF(E267&lt;=F267, E267, F267)</f>
        <v>#N/A</v>
      </c>
      <c r="H267" s="15" t="e">
        <f>MAX(F267-G267, 0)</f>
        <v>#N/A</v>
      </c>
      <c r="I267" s="15" t="e">
        <f>MAX(E267-G267, 0)</f>
        <v>#N/A</v>
      </c>
    </row>
    <row r="268" spans="4:9" x14ac:dyDescent="0.35">
      <c r="D268" s="14" t="s">
        <v>94</v>
      </c>
      <c r="E268" s="15" t="e">
        <f>SUM(E248)</f>
        <v>#N/A</v>
      </c>
      <c r="F268" s="15" t="e">
        <f>SUM(F248)</f>
        <v>#N/A</v>
      </c>
      <c r="G268" s="15" t="e">
        <f>IF(E268&lt;=F268, E268, F268)</f>
        <v>#N/A</v>
      </c>
      <c r="H268" s="15" t="e">
        <f>MAX(F268-G268, 0)</f>
        <v>#N/A</v>
      </c>
      <c r="I268" s="15" t="e">
        <f>MAX(E268-G268, 0)</f>
        <v>#N/A</v>
      </c>
    </row>
    <row r="281" spans="1:9" ht="29" x14ac:dyDescent="0.35">
      <c r="D281" s="14"/>
      <c r="E281" s="27" t="s">
        <v>98</v>
      </c>
      <c r="F281" s="27" t="s">
        <v>99</v>
      </c>
      <c r="G281" s="27" t="s">
        <v>100</v>
      </c>
      <c r="H281" s="27" t="s">
        <v>112</v>
      </c>
      <c r="I281" s="27" t="s">
        <v>113</v>
      </c>
    </row>
    <row r="282" spans="1:9" x14ac:dyDescent="0.35">
      <c r="A282" s="69" t="s">
        <v>134</v>
      </c>
      <c r="B282" s="71" t="s">
        <v>69</v>
      </c>
      <c r="C282" s="36" t="e">
        <f t="shared" ref="C282:C291" si="90">_xlfn.XLOOKUP($D282,$D$4:$D$66,C$4:C$66)</f>
        <v>#N/A</v>
      </c>
      <c r="D282" s="18" t="s">
        <v>135</v>
      </c>
      <c r="E282" s="19" t="e">
        <f t="shared" ref="E282:F290" si="91">_xlfn.XLOOKUP($D282,$D$4:$D$66,E$4:E$66)</f>
        <v>#N/A</v>
      </c>
      <c r="F282" s="19" t="e">
        <f t="shared" si="91"/>
        <v>#N/A</v>
      </c>
      <c r="G282" s="20" t="e">
        <f t="shared" ref="G282:G290" si="92">F282-E282</f>
        <v>#N/A</v>
      </c>
      <c r="H282" s="30" t="e" cm="1">
        <f t="array" ref="H282">_xlfn.XLOOKUP(1,(#REF!=C282)*(#REF!=$F$1),#REF!)</f>
        <v>#REF!</v>
      </c>
      <c r="I282" s="30" t="e" cm="1">
        <f t="array" ref="I282">_xlfn.XLOOKUP(1,(#REF!=C282)*(#REF!=$F$1),#REF!) / _xlfn.XLOOKUP(1,(#REF!=C282)*(#REF!=$F$1),#REF!)</f>
        <v>#REF!</v>
      </c>
    </row>
    <row r="283" spans="1:9" x14ac:dyDescent="0.35">
      <c r="A283" s="69"/>
      <c r="B283" s="71"/>
      <c r="C283" s="36" t="e">
        <f t="shared" si="90"/>
        <v>#N/A</v>
      </c>
      <c r="D283" s="18" t="s">
        <v>136</v>
      </c>
      <c r="E283" s="19" t="e">
        <f t="shared" si="91"/>
        <v>#N/A</v>
      </c>
      <c r="F283" s="19" t="e">
        <f t="shared" si="91"/>
        <v>#N/A</v>
      </c>
      <c r="G283" s="20" t="e">
        <f t="shared" si="92"/>
        <v>#N/A</v>
      </c>
      <c r="H283" s="30" t="e" cm="1">
        <f t="array" ref="H283">_xlfn.XLOOKUP(1,(#REF!=C283)*(#REF!=$F$1),#REF!)</f>
        <v>#REF!</v>
      </c>
      <c r="I283" s="30" t="e" cm="1">
        <f t="array" ref="I283">_xlfn.XLOOKUP(1,(#REF!=C283)*(#REF!=$F$1),#REF!) / _xlfn.XLOOKUP(1,(#REF!=C283)*(#REF!=$F$1),#REF!)</f>
        <v>#REF!</v>
      </c>
    </row>
    <row r="284" spans="1:9" x14ac:dyDescent="0.35">
      <c r="A284" s="69"/>
      <c r="B284" s="71"/>
      <c r="C284" s="36" t="e">
        <f t="shared" si="90"/>
        <v>#N/A</v>
      </c>
      <c r="D284" s="18" t="s">
        <v>137</v>
      </c>
      <c r="E284" s="19" t="e">
        <f t="shared" si="91"/>
        <v>#N/A</v>
      </c>
      <c r="F284" s="19" t="e">
        <f t="shared" si="91"/>
        <v>#N/A</v>
      </c>
      <c r="G284" s="20" t="e">
        <f t="shared" si="92"/>
        <v>#N/A</v>
      </c>
      <c r="H284" s="30" t="e" cm="1">
        <f t="array" ref="H284">_xlfn.XLOOKUP(1,(#REF!=C284)*(#REF!=$F$1),#REF!)</f>
        <v>#REF!</v>
      </c>
      <c r="I284" s="30" t="e" cm="1">
        <f t="array" ref="I284">_xlfn.XLOOKUP(1,(#REF!=C284)*(#REF!=$F$1),#REF!) / _xlfn.XLOOKUP(1,(#REF!=C284)*(#REF!=$F$1),#REF!)</f>
        <v>#REF!</v>
      </c>
    </row>
    <row r="285" spans="1:9" x14ac:dyDescent="0.35">
      <c r="A285" s="69"/>
      <c r="B285" s="71"/>
      <c r="C285" s="36" t="e">
        <f t="shared" si="90"/>
        <v>#N/A</v>
      </c>
      <c r="D285" s="18" t="s">
        <v>138</v>
      </c>
      <c r="E285" s="19" t="e">
        <f t="shared" si="91"/>
        <v>#N/A</v>
      </c>
      <c r="F285" s="19" t="e">
        <f t="shared" si="91"/>
        <v>#N/A</v>
      </c>
      <c r="G285" s="20" t="e">
        <f t="shared" si="92"/>
        <v>#N/A</v>
      </c>
      <c r="H285" s="30" t="e" cm="1">
        <f t="array" ref="H285">_xlfn.XLOOKUP(1,(#REF!=C285)*(#REF!=$F$1),#REF!)</f>
        <v>#REF!</v>
      </c>
      <c r="I285" s="30" t="e" cm="1">
        <f t="array" ref="I285">_xlfn.XLOOKUP(1,(#REF!=C285)*(#REF!=$F$1),#REF!) / _xlfn.XLOOKUP(1,(#REF!=C285)*(#REF!=$F$1),#REF!)</f>
        <v>#REF!</v>
      </c>
    </row>
    <row r="286" spans="1:9" x14ac:dyDescent="0.35">
      <c r="A286" s="69"/>
      <c r="B286" s="71"/>
      <c r="C286" s="36" t="e">
        <f t="shared" si="90"/>
        <v>#N/A</v>
      </c>
      <c r="D286" s="18" t="s">
        <v>139</v>
      </c>
      <c r="E286" s="19" t="e">
        <f t="shared" si="91"/>
        <v>#N/A</v>
      </c>
      <c r="F286" s="19" t="e">
        <f t="shared" si="91"/>
        <v>#N/A</v>
      </c>
      <c r="G286" s="20" t="e">
        <f t="shared" si="92"/>
        <v>#N/A</v>
      </c>
      <c r="H286" s="30" t="e" cm="1">
        <f t="array" ref="H286">_xlfn.XLOOKUP(1,(#REF!=C286)*(#REF!=$F$1),#REF!)</f>
        <v>#REF!</v>
      </c>
      <c r="I286" s="30" t="e" cm="1">
        <f t="array" ref="I286">_xlfn.XLOOKUP(1,(#REF!=C286)*(#REF!=$F$1),#REF!) / _xlfn.XLOOKUP(1,(#REF!=C286)*(#REF!=$F$1),#REF!)</f>
        <v>#REF!</v>
      </c>
    </row>
    <row r="287" spans="1:9" x14ac:dyDescent="0.35">
      <c r="A287" s="69"/>
      <c r="B287" s="71"/>
      <c r="C287" s="36" t="e">
        <f t="shared" si="90"/>
        <v>#N/A</v>
      </c>
      <c r="D287" s="18" t="s">
        <v>140</v>
      </c>
      <c r="E287" s="19" t="e">
        <f t="shared" si="91"/>
        <v>#N/A</v>
      </c>
      <c r="F287" s="19" t="e">
        <f t="shared" si="91"/>
        <v>#N/A</v>
      </c>
      <c r="G287" s="20" t="e">
        <f t="shared" si="92"/>
        <v>#N/A</v>
      </c>
      <c r="H287" s="30" t="e" cm="1">
        <f t="array" ref="H287">_xlfn.XLOOKUP(1,(#REF!=C287)*(#REF!=$F$1),#REF!)</f>
        <v>#REF!</v>
      </c>
      <c r="I287" s="30" t="e" cm="1">
        <f t="array" ref="I287">_xlfn.XLOOKUP(1,(#REF!=C287)*(#REF!=$F$1),#REF!) / _xlfn.XLOOKUP(1,(#REF!=C287)*(#REF!=$F$1),#REF!)</f>
        <v>#REF!</v>
      </c>
    </row>
    <row r="288" spans="1:9" x14ac:dyDescent="0.35">
      <c r="A288" s="69"/>
      <c r="B288" s="73" t="s">
        <v>94</v>
      </c>
      <c r="C288" s="36" t="e">
        <f t="shared" si="90"/>
        <v>#N/A</v>
      </c>
      <c r="D288" s="21" t="s">
        <v>141</v>
      </c>
      <c r="E288" s="22" t="e">
        <f t="shared" si="91"/>
        <v>#N/A</v>
      </c>
      <c r="F288" s="22" t="e">
        <f t="shared" si="91"/>
        <v>#N/A</v>
      </c>
      <c r="G288" s="23" t="e">
        <f t="shared" si="92"/>
        <v>#N/A</v>
      </c>
      <c r="H288" s="32" t="e" cm="1">
        <f t="array" ref="H288">_xlfn.XLOOKUP(1,(#REF!=C288)*(#REF!=$F$1),#REF!)</f>
        <v>#REF!</v>
      </c>
      <c r="I288" s="32" t="e" cm="1">
        <f t="array" ref="I288">_xlfn.XLOOKUP(1,(#REF!=C288)*(#REF!=$F$1),#REF!) / _xlfn.XLOOKUP(1,(#REF!=C288)*(#REF!=$F$1),#REF!)</f>
        <v>#REF!</v>
      </c>
    </row>
    <row r="289" spans="1:9" x14ac:dyDescent="0.35">
      <c r="A289" s="69"/>
      <c r="B289" s="73"/>
      <c r="C289" s="36" t="e">
        <f t="shared" si="90"/>
        <v>#N/A</v>
      </c>
      <c r="D289" s="21" t="s">
        <v>142</v>
      </c>
      <c r="E289" s="22" t="e">
        <f t="shared" si="91"/>
        <v>#N/A</v>
      </c>
      <c r="F289" s="22" t="e">
        <f t="shared" si="91"/>
        <v>#N/A</v>
      </c>
      <c r="G289" s="23" t="e">
        <f t="shared" si="92"/>
        <v>#N/A</v>
      </c>
      <c r="H289" s="32" t="e" cm="1">
        <f t="array" ref="H289">_xlfn.XLOOKUP(1,(#REF!=C289)*(#REF!=$F$1),#REF!)</f>
        <v>#REF!</v>
      </c>
      <c r="I289" s="32" t="e" cm="1">
        <f t="array" ref="I289">_xlfn.XLOOKUP(1,(#REF!=C289)*(#REF!=$F$1),#REF!) / _xlfn.XLOOKUP(1,(#REF!=C289)*(#REF!=$F$1),#REF!)</f>
        <v>#REF!</v>
      </c>
    </row>
    <row r="290" spans="1:9" x14ac:dyDescent="0.35">
      <c r="A290" s="69"/>
      <c r="B290" s="73"/>
      <c r="C290" s="36" t="e">
        <f t="shared" si="90"/>
        <v>#N/A</v>
      </c>
      <c r="D290" s="21" t="s">
        <v>143</v>
      </c>
      <c r="E290" s="22" t="e">
        <f t="shared" si="91"/>
        <v>#N/A</v>
      </c>
      <c r="F290" s="22" t="e">
        <f t="shared" si="91"/>
        <v>#N/A</v>
      </c>
      <c r="G290" s="23" t="e">
        <f t="shared" si="92"/>
        <v>#N/A</v>
      </c>
      <c r="H290" s="32" t="e" cm="1">
        <f t="array" ref="H290">_xlfn.XLOOKUP(1,(#REF!=C290)*(#REF!=$F$1),#REF!)</f>
        <v>#REF!</v>
      </c>
      <c r="I290" s="32" t="e" cm="1">
        <f t="array" ref="I290">_xlfn.XLOOKUP(1,(#REF!=C290)*(#REF!=$F$1),#REF!) / _xlfn.XLOOKUP(1,(#REF!=C290)*(#REF!=$F$1),#REF!)</f>
        <v>#REF!</v>
      </c>
    </row>
    <row r="291" spans="1:9" x14ac:dyDescent="0.35">
      <c r="C291" s="40">
        <f t="shared" si="90"/>
        <v>0</v>
      </c>
      <c r="D291" s="16" t="s">
        <v>125</v>
      </c>
      <c r="E291" s="17" t="e">
        <f>SUM(E282:E290)</f>
        <v>#N/A</v>
      </c>
      <c r="F291" s="17" t="e">
        <f t="shared" ref="F291" si="93">SUM(F282:F290)</f>
        <v>#N/A</v>
      </c>
      <c r="G291" s="17" t="e">
        <f t="shared" ref="G291" si="94">SUM(G282:G290)</f>
        <v>#N/A</v>
      </c>
      <c r="H291" s="9"/>
      <c r="I291" s="34"/>
    </row>
    <row r="292" spans="1:9" x14ac:dyDescent="0.35">
      <c r="C292" s="40"/>
      <c r="D292" s="42"/>
      <c r="E292" s="43"/>
      <c r="F292" s="43"/>
      <c r="G292" s="43"/>
      <c r="H292" s="9"/>
      <c r="I292" s="34"/>
    </row>
    <row r="293" spans="1:9" x14ac:dyDescent="0.35">
      <c r="C293" s="40"/>
      <c r="D293" s="42"/>
      <c r="E293" s="43"/>
      <c r="F293" s="43"/>
      <c r="G293" s="43"/>
      <c r="H293" s="9"/>
      <c r="I293" s="34"/>
    </row>
    <row r="294" spans="1:9" ht="43.5" x14ac:dyDescent="0.35">
      <c r="C294" s="40"/>
      <c r="D294" s="48" t="s">
        <v>144</v>
      </c>
      <c r="E294" s="47" t="s">
        <v>145</v>
      </c>
      <c r="F294" s="47" t="s">
        <v>98</v>
      </c>
      <c r="G294" s="47" t="s">
        <v>109</v>
      </c>
      <c r="H294" s="47" t="s">
        <v>110</v>
      </c>
      <c r="I294" s="47" t="s">
        <v>111</v>
      </c>
    </row>
    <row r="295" spans="1:9" x14ac:dyDescent="0.35">
      <c r="C295" s="40"/>
      <c r="D295" s="18" t="s">
        <v>135</v>
      </c>
      <c r="E295" s="19" t="e">
        <f>F282</f>
        <v>#N/A</v>
      </c>
      <c r="F295" s="19" t="e">
        <f>E282</f>
        <v>#N/A</v>
      </c>
      <c r="G295" s="15" t="e">
        <f>IF(E295&lt;=F295, E295, F295)</f>
        <v>#N/A</v>
      </c>
      <c r="H295" s="15" t="e">
        <f>MAX(F295-G295, 0)</f>
        <v>#N/A</v>
      </c>
      <c r="I295" s="15" t="e">
        <f>MAX(E295-G295, 0)</f>
        <v>#N/A</v>
      </c>
    </row>
    <row r="296" spans="1:9" x14ac:dyDescent="0.35">
      <c r="C296" s="40"/>
      <c r="D296" s="18" t="s">
        <v>136</v>
      </c>
      <c r="E296" s="19" t="e">
        <f t="shared" ref="E296:E303" si="95">F283</f>
        <v>#N/A</v>
      </c>
      <c r="F296" s="19" t="e">
        <f t="shared" ref="F296:F303" si="96">E283</f>
        <v>#N/A</v>
      </c>
      <c r="G296" s="15" t="e">
        <f t="shared" ref="G296:G303" si="97">IF(E296&lt;=F296, E296, F296)</f>
        <v>#N/A</v>
      </c>
      <c r="H296" s="15" t="e">
        <f t="shared" ref="H296:H303" si="98">MAX(F296-G296, 0)</f>
        <v>#N/A</v>
      </c>
      <c r="I296" s="15" t="e">
        <f t="shared" ref="I296:I303" si="99">MAX(E296-G296, 0)</f>
        <v>#N/A</v>
      </c>
    </row>
    <row r="297" spans="1:9" x14ac:dyDescent="0.35">
      <c r="C297" s="40"/>
      <c r="D297" s="18" t="s">
        <v>137</v>
      </c>
      <c r="E297" s="19" t="e">
        <f t="shared" si="95"/>
        <v>#N/A</v>
      </c>
      <c r="F297" s="19" t="e">
        <f t="shared" si="96"/>
        <v>#N/A</v>
      </c>
      <c r="G297" s="15" t="e">
        <f t="shared" si="97"/>
        <v>#N/A</v>
      </c>
      <c r="H297" s="15" t="e">
        <f t="shared" si="98"/>
        <v>#N/A</v>
      </c>
      <c r="I297" s="15" t="e">
        <f t="shared" si="99"/>
        <v>#N/A</v>
      </c>
    </row>
    <row r="298" spans="1:9" x14ac:dyDescent="0.35">
      <c r="C298" s="40"/>
      <c r="D298" s="18" t="s">
        <v>138</v>
      </c>
      <c r="E298" s="19" t="e">
        <f t="shared" si="95"/>
        <v>#N/A</v>
      </c>
      <c r="F298" s="19" t="e">
        <f t="shared" si="96"/>
        <v>#N/A</v>
      </c>
      <c r="G298" s="15" t="e">
        <f t="shared" si="97"/>
        <v>#N/A</v>
      </c>
      <c r="H298" s="15" t="e">
        <f t="shared" si="98"/>
        <v>#N/A</v>
      </c>
      <c r="I298" s="15" t="e">
        <f t="shared" si="99"/>
        <v>#N/A</v>
      </c>
    </row>
    <row r="299" spans="1:9" x14ac:dyDescent="0.35">
      <c r="C299" s="40"/>
      <c r="D299" s="18" t="s">
        <v>139</v>
      </c>
      <c r="E299" s="19" t="e">
        <f t="shared" si="95"/>
        <v>#N/A</v>
      </c>
      <c r="F299" s="19" t="e">
        <f t="shared" si="96"/>
        <v>#N/A</v>
      </c>
      <c r="G299" s="15" t="e">
        <f t="shared" si="97"/>
        <v>#N/A</v>
      </c>
      <c r="H299" s="15" t="e">
        <f t="shared" si="98"/>
        <v>#N/A</v>
      </c>
      <c r="I299" s="15" t="e">
        <f t="shared" si="99"/>
        <v>#N/A</v>
      </c>
    </row>
    <row r="300" spans="1:9" x14ac:dyDescent="0.35">
      <c r="C300" s="40"/>
      <c r="D300" s="18" t="s">
        <v>140</v>
      </c>
      <c r="E300" s="19" t="e">
        <f t="shared" si="95"/>
        <v>#N/A</v>
      </c>
      <c r="F300" s="19" t="e">
        <f t="shared" si="96"/>
        <v>#N/A</v>
      </c>
      <c r="G300" s="15" t="e">
        <f t="shared" si="97"/>
        <v>#N/A</v>
      </c>
      <c r="H300" s="15" t="e">
        <f t="shared" si="98"/>
        <v>#N/A</v>
      </c>
      <c r="I300" s="15" t="e">
        <f t="shared" si="99"/>
        <v>#N/A</v>
      </c>
    </row>
    <row r="301" spans="1:9" x14ac:dyDescent="0.35">
      <c r="C301" s="40"/>
      <c r="D301" s="21" t="s">
        <v>141</v>
      </c>
      <c r="E301" s="22" t="e">
        <f t="shared" si="95"/>
        <v>#N/A</v>
      </c>
      <c r="F301" s="22" t="e">
        <f t="shared" si="96"/>
        <v>#N/A</v>
      </c>
      <c r="G301" s="15" t="e">
        <f t="shared" si="97"/>
        <v>#N/A</v>
      </c>
      <c r="H301" s="15" t="e">
        <f t="shared" si="98"/>
        <v>#N/A</v>
      </c>
      <c r="I301" s="15" t="e">
        <f t="shared" si="99"/>
        <v>#N/A</v>
      </c>
    </row>
    <row r="302" spans="1:9" x14ac:dyDescent="0.35">
      <c r="C302" s="40"/>
      <c r="D302" s="21" t="s">
        <v>142</v>
      </c>
      <c r="E302" s="22" t="e">
        <f t="shared" si="95"/>
        <v>#N/A</v>
      </c>
      <c r="F302" s="22" t="e">
        <f t="shared" si="96"/>
        <v>#N/A</v>
      </c>
      <c r="G302" s="15" t="e">
        <f t="shared" si="97"/>
        <v>#N/A</v>
      </c>
      <c r="H302" s="15" t="e">
        <f t="shared" si="98"/>
        <v>#N/A</v>
      </c>
      <c r="I302" s="15" t="e">
        <f t="shared" si="99"/>
        <v>#N/A</v>
      </c>
    </row>
    <row r="303" spans="1:9" x14ac:dyDescent="0.35">
      <c r="C303" s="40"/>
      <c r="D303" s="21" t="s">
        <v>143</v>
      </c>
      <c r="E303" s="22" t="e">
        <f t="shared" si="95"/>
        <v>#N/A</v>
      </c>
      <c r="F303" s="22" t="e">
        <f t="shared" si="96"/>
        <v>#N/A</v>
      </c>
      <c r="G303" s="15" t="e">
        <f t="shared" si="97"/>
        <v>#N/A</v>
      </c>
      <c r="H303" s="15" t="e">
        <f t="shared" si="98"/>
        <v>#N/A</v>
      </c>
      <c r="I303" s="15" t="e">
        <f t="shared" si="99"/>
        <v>#N/A</v>
      </c>
    </row>
    <row r="312" spans="4:9" ht="43.5" x14ac:dyDescent="0.35">
      <c r="D312" s="49" t="s">
        <v>144</v>
      </c>
      <c r="E312" s="50" t="s">
        <v>145</v>
      </c>
      <c r="F312" s="50" t="s">
        <v>98</v>
      </c>
      <c r="G312" s="50" t="s">
        <v>109</v>
      </c>
      <c r="H312" s="50" t="s">
        <v>110</v>
      </c>
      <c r="I312" s="50" t="s">
        <v>111</v>
      </c>
    </row>
    <row r="313" spans="4:9" x14ac:dyDescent="0.35">
      <c r="D313" s="14" t="s">
        <v>69</v>
      </c>
      <c r="E313" s="51" t="e">
        <f>SUM(E295:E300)</f>
        <v>#N/A</v>
      </c>
      <c r="F313" s="51" t="e">
        <f>SUM(F295:F300)</f>
        <v>#N/A</v>
      </c>
      <c r="G313" s="15" t="e">
        <f>IF(E313&lt;=F313, E313, F313)</f>
        <v>#N/A</v>
      </c>
      <c r="H313" s="15" t="e">
        <f>MAX(F313-G313, 0)</f>
        <v>#N/A</v>
      </c>
      <c r="I313" s="15" t="e">
        <f>MAX(E313-G313, 0)</f>
        <v>#N/A</v>
      </c>
    </row>
    <row r="314" spans="4:9" x14ac:dyDescent="0.35">
      <c r="D314" s="14" t="s">
        <v>94</v>
      </c>
      <c r="E314" s="15" t="e">
        <f>SUM(E301:E303)</f>
        <v>#N/A</v>
      </c>
      <c r="F314" s="15" t="e">
        <f>SUM(F301:F303)</f>
        <v>#N/A</v>
      </c>
      <c r="G314" s="15" t="e">
        <f>IF(E314&lt;=F314, E314, F314)</f>
        <v>#N/A</v>
      </c>
      <c r="H314" s="15" t="e">
        <f>MAX(F314-G314, 0)</f>
        <v>#N/A</v>
      </c>
      <c r="I314" s="15" t="e">
        <f>MAX(E314-G314, 0)</f>
        <v>#N/A</v>
      </c>
    </row>
    <row r="325" spans="1:9" ht="29" x14ac:dyDescent="0.35">
      <c r="D325" s="14"/>
      <c r="E325" s="27" t="s">
        <v>98</v>
      </c>
      <c r="F325" s="27" t="s">
        <v>99</v>
      </c>
      <c r="G325" s="27" t="s">
        <v>100</v>
      </c>
      <c r="H325" s="27" t="s">
        <v>112</v>
      </c>
      <c r="I325" s="27" t="s">
        <v>113</v>
      </c>
    </row>
    <row r="326" spans="1:9" x14ac:dyDescent="0.35">
      <c r="A326" s="69" t="s">
        <v>150</v>
      </c>
      <c r="B326" s="71" t="s">
        <v>69</v>
      </c>
      <c r="C326" s="36" t="e">
        <f t="shared" ref="C326:C343" si="100">_xlfn.XLOOKUP($D326,$D$4:$D$66,C$4:C$66)</f>
        <v>#N/A</v>
      </c>
      <c r="D326" s="18" t="s">
        <v>151</v>
      </c>
      <c r="E326" s="19" t="e">
        <f t="shared" ref="E326:F342" si="101">_xlfn.XLOOKUP($D326,$D$4:$D$66,E$4:E$66)</f>
        <v>#N/A</v>
      </c>
      <c r="F326" s="19" t="e">
        <f t="shared" si="101"/>
        <v>#N/A</v>
      </c>
      <c r="G326" s="20" t="e">
        <f t="shared" ref="G326:G342" si="102">F326-E326</f>
        <v>#N/A</v>
      </c>
      <c r="H326" s="30" t="e" cm="1">
        <f t="array" ref="H326">_xlfn.XLOOKUP(1,(#REF!=C326)*(#REF!=$F$1),#REF!)</f>
        <v>#REF!</v>
      </c>
      <c r="I326" s="30" t="e" cm="1">
        <f t="array" ref="I326">_xlfn.XLOOKUP(1,(#REF!=C326)*(#REF!=$F$1),#REF!) / _xlfn.XLOOKUP(1,(#REF!=C326)*(#REF!=$F$1),#REF!)</f>
        <v>#REF!</v>
      </c>
    </row>
    <row r="327" spans="1:9" x14ac:dyDescent="0.35">
      <c r="A327" s="69"/>
      <c r="B327" s="71"/>
      <c r="C327" s="36" t="e">
        <f t="shared" si="100"/>
        <v>#N/A</v>
      </c>
      <c r="D327" s="18" t="s">
        <v>152</v>
      </c>
      <c r="E327" s="19" t="e">
        <f t="shared" si="101"/>
        <v>#N/A</v>
      </c>
      <c r="F327" s="19" t="e">
        <f t="shared" si="101"/>
        <v>#N/A</v>
      </c>
      <c r="G327" s="20" t="e">
        <f t="shared" si="102"/>
        <v>#N/A</v>
      </c>
      <c r="H327" s="30" t="e" cm="1">
        <f t="array" ref="H327">_xlfn.XLOOKUP(1,(#REF!=C327)*(#REF!=$F$1),#REF!)</f>
        <v>#REF!</v>
      </c>
      <c r="I327" s="30" t="e" cm="1">
        <f t="array" ref="I327">_xlfn.XLOOKUP(1,(#REF!=C327)*(#REF!=$F$1),#REF!) / _xlfn.XLOOKUP(1,(#REF!=C327)*(#REF!=$F$1),#REF!)</f>
        <v>#REF!</v>
      </c>
    </row>
    <row r="328" spans="1:9" x14ac:dyDescent="0.35">
      <c r="A328" s="69"/>
      <c r="B328" s="71"/>
      <c r="C328" s="36" t="e">
        <f t="shared" si="100"/>
        <v>#N/A</v>
      </c>
      <c r="D328" s="18" t="s">
        <v>153</v>
      </c>
      <c r="E328" s="19" t="e">
        <f t="shared" si="101"/>
        <v>#N/A</v>
      </c>
      <c r="F328" s="19" t="e">
        <f t="shared" si="101"/>
        <v>#N/A</v>
      </c>
      <c r="G328" s="20" t="e">
        <f t="shared" si="102"/>
        <v>#N/A</v>
      </c>
      <c r="H328" s="30" t="e" cm="1">
        <f t="array" ref="H328">_xlfn.XLOOKUP(1,(#REF!=C328)*(#REF!=$F$1),#REF!)</f>
        <v>#REF!</v>
      </c>
      <c r="I328" s="30" t="e" cm="1">
        <f t="array" ref="I328">_xlfn.XLOOKUP(1,(#REF!=C328)*(#REF!=$F$1),#REF!) / _xlfn.XLOOKUP(1,(#REF!=C328)*(#REF!=$F$1),#REF!)</f>
        <v>#REF!</v>
      </c>
    </row>
    <row r="329" spans="1:9" x14ac:dyDescent="0.35">
      <c r="A329" s="69"/>
      <c r="B329" s="71"/>
      <c r="C329" s="36" t="e">
        <f t="shared" si="100"/>
        <v>#N/A</v>
      </c>
      <c r="D329" s="18" t="s">
        <v>154</v>
      </c>
      <c r="E329" s="19" t="e">
        <f t="shared" si="101"/>
        <v>#N/A</v>
      </c>
      <c r="F329" s="19" t="e">
        <f t="shared" si="101"/>
        <v>#N/A</v>
      </c>
      <c r="G329" s="20" t="e">
        <f t="shared" si="102"/>
        <v>#N/A</v>
      </c>
      <c r="H329" s="30" t="e" cm="1">
        <f t="array" ref="H329">_xlfn.XLOOKUP(1,(#REF!=C329)*(#REF!=$F$1),#REF!)</f>
        <v>#REF!</v>
      </c>
      <c r="I329" s="30" t="e" cm="1">
        <f t="array" ref="I329">_xlfn.XLOOKUP(1,(#REF!=C329)*(#REF!=$F$1),#REF!) / _xlfn.XLOOKUP(1,(#REF!=C329)*(#REF!=$F$1),#REF!)</f>
        <v>#REF!</v>
      </c>
    </row>
    <row r="330" spans="1:9" x14ac:dyDescent="0.35">
      <c r="A330" s="69"/>
      <c r="B330" s="72" t="s">
        <v>89</v>
      </c>
      <c r="C330" s="36" t="e">
        <f t="shared" si="100"/>
        <v>#N/A</v>
      </c>
      <c r="D330" s="24" t="s">
        <v>37</v>
      </c>
      <c r="E330" s="25" t="e">
        <f t="shared" si="101"/>
        <v>#N/A</v>
      </c>
      <c r="F330" s="25" t="e">
        <f t="shared" si="101"/>
        <v>#N/A</v>
      </c>
      <c r="G330" s="26" t="e">
        <f t="shared" si="102"/>
        <v>#N/A</v>
      </c>
      <c r="H330" s="31" t="e" cm="1">
        <f t="array" ref="H330">_xlfn.XLOOKUP(1,(#REF!=C330)*(#REF!=$F$1),#REF!)</f>
        <v>#REF!</v>
      </c>
      <c r="I330" s="31" t="e" cm="1">
        <f t="array" ref="I330">_xlfn.XLOOKUP(1,(#REF!=C330)*(#REF!=$F$1),#REF!) / _xlfn.XLOOKUP(1,(#REF!=C330)*(#REF!=$F$1),#REF!)</f>
        <v>#REF!</v>
      </c>
    </row>
    <row r="331" spans="1:9" x14ac:dyDescent="0.35">
      <c r="A331" s="69"/>
      <c r="B331" s="72"/>
      <c r="C331" s="36" t="e">
        <f t="shared" si="100"/>
        <v>#N/A</v>
      </c>
      <c r="D331" s="24" t="s">
        <v>38</v>
      </c>
      <c r="E331" s="25" t="e">
        <f t="shared" si="101"/>
        <v>#N/A</v>
      </c>
      <c r="F331" s="25" t="e">
        <f t="shared" si="101"/>
        <v>#N/A</v>
      </c>
      <c r="G331" s="26" t="e">
        <f t="shared" si="102"/>
        <v>#N/A</v>
      </c>
      <c r="H331" s="31" t="e" cm="1">
        <f t="array" ref="H331">_xlfn.XLOOKUP(1,(#REF!=C331)*(#REF!=$F$1),#REF!)</f>
        <v>#REF!</v>
      </c>
      <c r="I331" s="31" t="e" cm="1">
        <f t="array" ref="I331">_xlfn.XLOOKUP(1,(#REF!=C331)*(#REF!=$F$1),#REF!) / _xlfn.XLOOKUP(1,(#REF!=C331)*(#REF!=$F$1),#REF!)</f>
        <v>#REF!</v>
      </c>
    </row>
    <row r="332" spans="1:9" x14ac:dyDescent="0.35">
      <c r="A332" s="69"/>
      <c r="B332" s="72"/>
      <c r="C332" s="36" t="e">
        <f t="shared" si="100"/>
        <v>#N/A</v>
      </c>
      <c r="D332" s="24" t="s">
        <v>39</v>
      </c>
      <c r="E332" s="25" t="e">
        <f t="shared" si="101"/>
        <v>#N/A</v>
      </c>
      <c r="F332" s="25" t="e">
        <f t="shared" si="101"/>
        <v>#N/A</v>
      </c>
      <c r="G332" s="26" t="e">
        <f t="shared" si="102"/>
        <v>#N/A</v>
      </c>
      <c r="H332" s="31" t="e" cm="1">
        <f t="array" ref="H332">_xlfn.XLOOKUP(1,(#REF!=C332)*(#REF!=$F$1),#REF!)</f>
        <v>#REF!</v>
      </c>
      <c r="I332" s="31" t="e" cm="1">
        <f t="array" ref="I332">_xlfn.XLOOKUP(1,(#REF!=C332)*(#REF!=$F$1),#REF!) / _xlfn.XLOOKUP(1,(#REF!=C332)*(#REF!=$F$1),#REF!)</f>
        <v>#REF!</v>
      </c>
    </row>
    <row r="333" spans="1:9" x14ac:dyDescent="0.35">
      <c r="A333" s="69"/>
      <c r="B333" s="72"/>
      <c r="C333" s="36" t="e">
        <f t="shared" si="100"/>
        <v>#N/A</v>
      </c>
      <c r="D333" s="24" t="s">
        <v>40</v>
      </c>
      <c r="E333" s="25" t="e">
        <f t="shared" si="101"/>
        <v>#N/A</v>
      </c>
      <c r="F333" s="25" t="e">
        <f t="shared" si="101"/>
        <v>#N/A</v>
      </c>
      <c r="G333" s="26" t="e">
        <f t="shared" si="102"/>
        <v>#N/A</v>
      </c>
      <c r="H333" s="31" t="e" cm="1">
        <f t="array" ref="H333">_xlfn.XLOOKUP(1,(#REF!=C333)*(#REF!=$F$1),#REF!)</f>
        <v>#REF!</v>
      </c>
      <c r="I333" s="31" t="e" cm="1">
        <f t="array" ref="I333">_xlfn.XLOOKUP(1,(#REF!=C333)*(#REF!=$F$1),#REF!) / _xlfn.XLOOKUP(1,(#REF!=C333)*(#REF!=$F$1),#REF!)</f>
        <v>#REF!</v>
      </c>
    </row>
    <row r="334" spans="1:9" x14ac:dyDescent="0.35">
      <c r="A334" s="69"/>
      <c r="B334" s="73" t="s">
        <v>94</v>
      </c>
      <c r="C334" s="36" t="e">
        <f t="shared" si="100"/>
        <v>#N/A</v>
      </c>
      <c r="D334" s="21" t="s">
        <v>155</v>
      </c>
      <c r="E334" s="22" t="e">
        <f t="shared" si="101"/>
        <v>#N/A</v>
      </c>
      <c r="F334" s="22" t="e">
        <f t="shared" si="101"/>
        <v>#N/A</v>
      </c>
      <c r="G334" s="23" t="e">
        <f t="shared" si="102"/>
        <v>#N/A</v>
      </c>
      <c r="H334" s="32" t="e" cm="1">
        <f t="array" ref="H334">_xlfn.XLOOKUP(1,(#REF!=C334)*(#REF!=$F$1),#REF!)</f>
        <v>#REF!</v>
      </c>
      <c r="I334" s="32" t="e" cm="1">
        <f t="array" ref="I334">_xlfn.XLOOKUP(1,(#REF!=C334)*(#REF!=$F$1),#REF!) / _xlfn.XLOOKUP(1,(#REF!=C334)*(#REF!=$F$1),#REF!)</f>
        <v>#REF!</v>
      </c>
    </row>
    <row r="335" spans="1:9" x14ac:dyDescent="0.35">
      <c r="A335" s="69"/>
      <c r="B335" s="73"/>
      <c r="C335" s="36" t="e">
        <f t="shared" si="100"/>
        <v>#N/A</v>
      </c>
      <c r="D335" s="21" t="s">
        <v>156</v>
      </c>
      <c r="E335" s="22" t="e">
        <f t="shared" si="101"/>
        <v>#N/A</v>
      </c>
      <c r="F335" s="22" t="e">
        <f t="shared" si="101"/>
        <v>#N/A</v>
      </c>
      <c r="G335" s="23" t="e">
        <f t="shared" si="102"/>
        <v>#N/A</v>
      </c>
      <c r="H335" s="32" t="e" cm="1">
        <f t="array" ref="H335">_xlfn.XLOOKUP(1,(#REF!=C335)*(#REF!=$F$1),#REF!)</f>
        <v>#REF!</v>
      </c>
      <c r="I335" s="32" t="e" cm="1">
        <f t="array" ref="I335">_xlfn.XLOOKUP(1,(#REF!=C335)*(#REF!=$F$1),#REF!) / _xlfn.XLOOKUP(1,(#REF!=C335)*(#REF!=$F$1),#REF!)</f>
        <v>#REF!</v>
      </c>
    </row>
    <row r="336" spans="1:9" x14ac:dyDescent="0.35">
      <c r="A336" s="69"/>
      <c r="B336" s="73"/>
      <c r="C336" s="36" t="e">
        <f t="shared" si="100"/>
        <v>#N/A</v>
      </c>
      <c r="D336" s="21" t="s">
        <v>157</v>
      </c>
      <c r="E336" s="22" t="e">
        <f t="shared" si="101"/>
        <v>#N/A</v>
      </c>
      <c r="F336" s="22" t="e">
        <f t="shared" si="101"/>
        <v>#N/A</v>
      </c>
      <c r="G336" s="23" t="e">
        <f t="shared" si="102"/>
        <v>#N/A</v>
      </c>
      <c r="H336" s="32" t="e" cm="1">
        <f t="array" ref="H336">_xlfn.XLOOKUP(1,(#REF!=C336)*(#REF!=$F$1),#REF!)</f>
        <v>#REF!</v>
      </c>
      <c r="I336" s="32" t="e" cm="1">
        <f t="array" ref="I336">_xlfn.XLOOKUP(1,(#REF!=C336)*(#REF!=$F$1),#REF!) / _xlfn.XLOOKUP(1,(#REF!=C336)*(#REF!=$F$1),#REF!)</f>
        <v>#REF!</v>
      </c>
    </row>
    <row r="337" spans="1:9" x14ac:dyDescent="0.35">
      <c r="A337" s="69"/>
      <c r="B337" s="73"/>
      <c r="C337" s="36" t="e">
        <f t="shared" si="100"/>
        <v>#N/A</v>
      </c>
      <c r="D337" s="21" t="s">
        <v>158</v>
      </c>
      <c r="E337" s="22" t="e">
        <f t="shared" si="101"/>
        <v>#N/A</v>
      </c>
      <c r="F337" s="22" t="e">
        <f t="shared" si="101"/>
        <v>#N/A</v>
      </c>
      <c r="G337" s="23" t="e">
        <f t="shared" si="102"/>
        <v>#N/A</v>
      </c>
      <c r="H337" s="32" t="e" cm="1">
        <f t="array" ref="H337">_xlfn.XLOOKUP(1,(#REF!=C337)*(#REF!=$F$1),#REF!)</f>
        <v>#REF!</v>
      </c>
      <c r="I337" s="32" t="e" cm="1">
        <f t="array" ref="I337">_xlfn.XLOOKUP(1,(#REF!=C337)*(#REF!=$F$1),#REF!) / _xlfn.XLOOKUP(1,(#REF!=C337)*(#REF!=$F$1),#REF!)</f>
        <v>#REF!</v>
      </c>
    </row>
    <row r="338" spans="1:9" x14ac:dyDescent="0.35">
      <c r="A338" s="69"/>
      <c r="B338" s="73"/>
      <c r="C338" s="36" t="e">
        <f t="shared" si="100"/>
        <v>#N/A</v>
      </c>
      <c r="D338" s="21" t="s">
        <v>159</v>
      </c>
      <c r="E338" s="22" t="e">
        <f t="shared" si="101"/>
        <v>#N/A</v>
      </c>
      <c r="F338" s="22" t="e">
        <f t="shared" si="101"/>
        <v>#N/A</v>
      </c>
      <c r="G338" s="23" t="e">
        <f t="shared" si="102"/>
        <v>#N/A</v>
      </c>
      <c r="H338" s="32" t="e" cm="1">
        <f t="array" ref="H338">_xlfn.XLOOKUP(1,(#REF!=C338)*(#REF!=$F$1),#REF!)</f>
        <v>#REF!</v>
      </c>
      <c r="I338" s="32" t="e" cm="1">
        <f t="array" ref="I338">_xlfn.XLOOKUP(1,(#REF!=C338)*(#REF!=$F$1),#REF!) / _xlfn.XLOOKUP(1,(#REF!=C338)*(#REF!=$F$1),#REF!)</f>
        <v>#REF!</v>
      </c>
    </row>
    <row r="339" spans="1:9" x14ac:dyDescent="0.35">
      <c r="A339" s="69"/>
      <c r="B339" s="73"/>
      <c r="C339" s="36" t="e">
        <f t="shared" si="100"/>
        <v>#N/A</v>
      </c>
      <c r="D339" s="21" t="s">
        <v>160</v>
      </c>
      <c r="E339" s="22" t="e">
        <f t="shared" si="101"/>
        <v>#N/A</v>
      </c>
      <c r="F339" s="22" t="e">
        <f t="shared" si="101"/>
        <v>#N/A</v>
      </c>
      <c r="G339" s="23" t="e">
        <f t="shared" si="102"/>
        <v>#N/A</v>
      </c>
      <c r="H339" s="32" t="e" cm="1">
        <f t="array" ref="H339">_xlfn.XLOOKUP(1,(#REF!=C339)*(#REF!=$F$1),#REF!)</f>
        <v>#REF!</v>
      </c>
      <c r="I339" s="32" t="e" cm="1">
        <f t="array" ref="I339">_xlfn.XLOOKUP(1,(#REF!=C339)*(#REF!=$F$1),#REF!) / _xlfn.XLOOKUP(1,(#REF!=C339)*(#REF!=$F$1),#REF!)</f>
        <v>#REF!</v>
      </c>
    </row>
    <row r="340" spans="1:9" x14ac:dyDescent="0.35">
      <c r="A340" s="69"/>
      <c r="B340" s="73"/>
      <c r="C340" s="36" t="e">
        <f t="shared" si="100"/>
        <v>#N/A</v>
      </c>
      <c r="D340" s="21" t="s">
        <v>161</v>
      </c>
      <c r="E340" s="22" t="e">
        <f t="shared" si="101"/>
        <v>#N/A</v>
      </c>
      <c r="F340" s="22" t="e">
        <f t="shared" si="101"/>
        <v>#N/A</v>
      </c>
      <c r="G340" s="23" t="e">
        <f t="shared" si="102"/>
        <v>#N/A</v>
      </c>
      <c r="H340" s="32" t="e" cm="1">
        <f t="array" ref="H340">_xlfn.XLOOKUP(1,(#REF!=C340)*(#REF!=$F$1),#REF!)</f>
        <v>#REF!</v>
      </c>
      <c r="I340" s="32" t="e" cm="1">
        <f t="array" ref="I340">_xlfn.XLOOKUP(1,(#REF!=C340)*(#REF!=$F$1),#REF!) / _xlfn.XLOOKUP(1,(#REF!=C340)*(#REF!=$F$1),#REF!)</f>
        <v>#REF!</v>
      </c>
    </row>
    <row r="341" spans="1:9" x14ac:dyDescent="0.35">
      <c r="A341" s="69"/>
      <c r="B341" s="73"/>
      <c r="C341" s="36" t="e">
        <f t="shared" si="100"/>
        <v>#N/A</v>
      </c>
      <c r="D341" s="21" t="s">
        <v>162</v>
      </c>
      <c r="E341" s="22" t="e">
        <f t="shared" si="101"/>
        <v>#N/A</v>
      </c>
      <c r="F341" s="22" t="e">
        <f t="shared" si="101"/>
        <v>#N/A</v>
      </c>
      <c r="G341" s="23" t="e">
        <f t="shared" si="102"/>
        <v>#N/A</v>
      </c>
      <c r="H341" s="32" t="e" cm="1">
        <f t="array" ref="H341">_xlfn.XLOOKUP(1,(#REF!=C341)*(#REF!=$F$1),#REF!)</f>
        <v>#REF!</v>
      </c>
      <c r="I341" s="32" t="e" cm="1">
        <f t="array" ref="I341">_xlfn.XLOOKUP(1,(#REF!=C341)*(#REF!=$F$1),#REF!) / _xlfn.XLOOKUP(1,(#REF!=C341)*(#REF!=$F$1),#REF!)</f>
        <v>#REF!</v>
      </c>
    </row>
    <row r="342" spans="1:9" x14ac:dyDescent="0.35">
      <c r="A342" s="69"/>
      <c r="B342" s="73"/>
      <c r="C342" s="36" t="e">
        <f t="shared" si="100"/>
        <v>#N/A</v>
      </c>
      <c r="D342" s="21" t="s">
        <v>163</v>
      </c>
      <c r="E342" s="22" t="e">
        <f t="shared" si="101"/>
        <v>#N/A</v>
      </c>
      <c r="F342" s="22" t="e">
        <f t="shared" si="101"/>
        <v>#N/A</v>
      </c>
      <c r="G342" s="23" t="e">
        <f t="shared" si="102"/>
        <v>#N/A</v>
      </c>
      <c r="H342" s="32" t="e" cm="1">
        <f t="array" ref="H342">_xlfn.XLOOKUP(1,(#REF!=C342)*(#REF!=$F$1),#REF!)</f>
        <v>#REF!</v>
      </c>
      <c r="I342" s="32" t="e" cm="1">
        <f t="array" ref="I342">_xlfn.XLOOKUP(1,(#REF!=C342)*(#REF!=$F$1),#REF!) / _xlfn.XLOOKUP(1,(#REF!=C342)*(#REF!=$F$1),#REF!)</f>
        <v>#REF!</v>
      </c>
    </row>
    <row r="343" spans="1:9" x14ac:dyDescent="0.35">
      <c r="A343" s="37"/>
      <c r="B343" s="37"/>
      <c r="C343" s="40">
        <f t="shared" si="100"/>
        <v>0</v>
      </c>
      <c r="D343" s="16" t="s">
        <v>125</v>
      </c>
      <c r="E343" s="17" t="e">
        <f>SUM(E326:E342)</f>
        <v>#N/A</v>
      </c>
      <c r="F343" s="17" t="e">
        <f t="shared" ref="F343" si="103">SUM(F326:F342)</f>
        <v>#N/A</v>
      </c>
      <c r="G343" s="17" t="e">
        <f t="shared" ref="G343" si="104">SUM(G326:G342)</f>
        <v>#N/A</v>
      </c>
      <c r="H343" s="33"/>
      <c r="I343" s="35"/>
    </row>
    <row r="346" spans="1:9" ht="43.5" x14ac:dyDescent="0.35">
      <c r="D346" s="48" t="s">
        <v>144</v>
      </c>
      <c r="E346" s="47" t="s">
        <v>145</v>
      </c>
      <c r="F346" s="47" t="s">
        <v>98</v>
      </c>
      <c r="G346" s="47" t="s">
        <v>109</v>
      </c>
      <c r="H346" s="47" t="s">
        <v>110</v>
      </c>
      <c r="I346" s="47" t="s">
        <v>111</v>
      </c>
    </row>
    <row r="347" spans="1:9" x14ac:dyDescent="0.35">
      <c r="D347" s="18" t="s">
        <v>151</v>
      </c>
      <c r="E347" s="19" t="e">
        <f>F326</f>
        <v>#N/A</v>
      </c>
      <c r="F347" s="19" t="e">
        <f>E326</f>
        <v>#N/A</v>
      </c>
      <c r="G347" s="15" t="e">
        <f>IF(E347&lt;=F347, E347, F347)</f>
        <v>#N/A</v>
      </c>
      <c r="H347" s="15" t="e">
        <f>MAX(F347-G347, 0)</f>
        <v>#N/A</v>
      </c>
      <c r="I347" s="15" t="e">
        <f>MAX(E347-G347, 0)</f>
        <v>#N/A</v>
      </c>
    </row>
    <row r="348" spans="1:9" x14ac:dyDescent="0.35">
      <c r="D348" s="18" t="s">
        <v>152</v>
      </c>
      <c r="E348" s="19" t="e">
        <f t="shared" ref="E348:E363" si="105">F327</f>
        <v>#N/A</v>
      </c>
      <c r="F348" s="19" t="e">
        <f t="shared" ref="F348:F363" si="106">E327</f>
        <v>#N/A</v>
      </c>
      <c r="G348" s="15" t="e">
        <f t="shared" ref="G348:G363" si="107">IF(E348&lt;=F348, E348, F348)</f>
        <v>#N/A</v>
      </c>
      <c r="H348" s="15" t="e">
        <f t="shared" ref="H348:H363" si="108">MAX(F348-G348, 0)</f>
        <v>#N/A</v>
      </c>
      <c r="I348" s="15" t="e">
        <f t="shared" ref="I348:I363" si="109">MAX(E348-G348, 0)</f>
        <v>#N/A</v>
      </c>
    </row>
    <row r="349" spans="1:9" x14ac:dyDescent="0.35">
      <c r="D349" s="18" t="s">
        <v>153</v>
      </c>
      <c r="E349" s="19" t="e">
        <f t="shared" si="105"/>
        <v>#N/A</v>
      </c>
      <c r="F349" s="19" t="e">
        <f t="shared" si="106"/>
        <v>#N/A</v>
      </c>
      <c r="G349" s="15" t="e">
        <f t="shared" si="107"/>
        <v>#N/A</v>
      </c>
      <c r="H349" s="15" t="e">
        <f t="shared" si="108"/>
        <v>#N/A</v>
      </c>
      <c r="I349" s="15" t="e">
        <f t="shared" si="109"/>
        <v>#N/A</v>
      </c>
    </row>
    <row r="350" spans="1:9" x14ac:dyDescent="0.35">
      <c r="D350" s="18" t="s">
        <v>154</v>
      </c>
      <c r="E350" s="19" t="e">
        <f t="shared" si="105"/>
        <v>#N/A</v>
      </c>
      <c r="F350" s="19" t="e">
        <f t="shared" si="106"/>
        <v>#N/A</v>
      </c>
      <c r="G350" s="15" t="e">
        <f t="shared" si="107"/>
        <v>#N/A</v>
      </c>
      <c r="H350" s="15" t="e">
        <f t="shared" si="108"/>
        <v>#N/A</v>
      </c>
      <c r="I350" s="15" t="e">
        <f t="shared" si="109"/>
        <v>#N/A</v>
      </c>
    </row>
    <row r="351" spans="1:9" x14ac:dyDescent="0.35">
      <c r="D351" s="24" t="s">
        <v>37</v>
      </c>
      <c r="E351" s="25" t="e">
        <f t="shared" si="105"/>
        <v>#N/A</v>
      </c>
      <c r="F351" s="25" t="e">
        <f t="shared" si="106"/>
        <v>#N/A</v>
      </c>
      <c r="G351" s="15" t="e">
        <f t="shared" si="107"/>
        <v>#N/A</v>
      </c>
      <c r="H351" s="15" t="e">
        <f t="shared" si="108"/>
        <v>#N/A</v>
      </c>
      <c r="I351" s="15" t="e">
        <f t="shared" si="109"/>
        <v>#N/A</v>
      </c>
    </row>
    <row r="352" spans="1:9" x14ac:dyDescent="0.35">
      <c r="D352" s="24" t="s">
        <v>38</v>
      </c>
      <c r="E352" s="25" t="e">
        <f t="shared" si="105"/>
        <v>#N/A</v>
      </c>
      <c r="F352" s="25" t="e">
        <f t="shared" si="106"/>
        <v>#N/A</v>
      </c>
      <c r="G352" s="15" t="e">
        <f t="shared" si="107"/>
        <v>#N/A</v>
      </c>
      <c r="H352" s="15" t="e">
        <f t="shared" si="108"/>
        <v>#N/A</v>
      </c>
      <c r="I352" s="15" t="e">
        <f t="shared" si="109"/>
        <v>#N/A</v>
      </c>
    </row>
    <row r="353" spans="4:9" x14ac:dyDescent="0.35">
      <c r="D353" s="24" t="s">
        <v>39</v>
      </c>
      <c r="E353" s="25" t="e">
        <f t="shared" si="105"/>
        <v>#N/A</v>
      </c>
      <c r="F353" s="25" t="e">
        <f t="shared" si="106"/>
        <v>#N/A</v>
      </c>
      <c r="G353" s="15" t="e">
        <f t="shared" si="107"/>
        <v>#N/A</v>
      </c>
      <c r="H353" s="15" t="e">
        <f t="shared" si="108"/>
        <v>#N/A</v>
      </c>
      <c r="I353" s="15" t="e">
        <f t="shared" si="109"/>
        <v>#N/A</v>
      </c>
    </row>
    <row r="354" spans="4:9" x14ac:dyDescent="0.35">
      <c r="D354" s="24" t="s">
        <v>40</v>
      </c>
      <c r="E354" s="25" t="e">
        <f t="shared" si="105"/>
        <v>#N/A</v>
      </c>
      <c r="F354" s="25" t="e">
        <f t="shared" si="106"/>
        <v>#N/A</v>
      </c>
      <c r="G354" s="15" t="e">
        <f t="shared" si="107"/>
        <v>#N/A</v>
      </c>
      <c r="H354" s="15" t="e">
        <f t="shared" si="108"/>
        <v>#N/A</v>
      </c>
      <c r="I354" s="15" t="e">
        <f t="shared" si="109"/>
        <v>#N/A</v>
      </c>
    </row>
    <row r="355" spans="4:9" x14ac:dyDescent="0.35">
      <c r="D355" s="21" t="s">
        <v>155</v>
      </c>
      <c r="E355" s="22" t="e">
        <f t="shared" si="105"/>
        <v>#N/A</v>
      </c>
      <c r="F355" s="22" t="e">
        <f t="shared" si="106"/>
        <v>#N/A</v>
      </c>
      <c r="G355" s="15" t="e">
        <f t="shared" si="107"/>
        <v>#N/A</v>
      </c>
      <c r="H355" s="15" t="e">
        <f t="shared" si="108"/>
        <v>#N/A</v>
      </c>
      <c r="I355" s="15" t="e">
        <f t="shared" si="109"/>
        <v>#N/A</v>
      </c>
    </row>
    <row r="356" spans="4:9" x14ac:dyDescent="0.35">
      <c r="D356" s="21" t="s">
        <v>156</v>
      </c>
      <c r="E356" s="22" t="e">
        <f t="shared" si="105"/>
        <v>#N/A</v>
      </c>
      <c r="F356" s="22" t="e">
        <f t="shared" si="106"/>
        <v>#N/A</v>
      </c>
      <c r="G356" s="15" t="e">
        <f t="shared" si="107"/>
        <v>#N/A</v>
      </c>
      <c r="H356" s="15" t="e">
        <f t="shared" si="108"/>
        <v>#N/A</v>
      </c>
      <c r="I356" s="15" t="e">
        <f t="shared" si="109"/>
        <v>#N/A</v>
      </c>
    </row>
    <row r="357" spans="4:9" x14ac:dyDescent="0.35">
      <c r="D357" s="21" t="s">
        <v>157</v>
      </c>
      <c r="E357" s="22" t="e">
        <f t="shared" si="105"/>
        <v>#N/A</v>
      </c>
      <c r="F357" s="22" t="e">
        <f t="shared" si="106"/>
        <v>#N/A</v>
      </c>
      <c r="G357" s="15" t="e">
        <f t="shared" si="107"/>
        <v>#N/A</v>
      </c>
      <c r="H357" s="15" t="e">
        <f t="shared" si="108"/>
        <v>#N/A</v>
      </c>
      <c r="I357" s="15" t="e">
        <f t="shared" si="109"/>
        <v>#N/A</v>
      </c>
    </row>
    <row r="358" spans="4:9" x14ac:dyDescent="0.35">
      <c r="D358" s="21" t="s">
        <v>158</v>
      </c>
      <c r="E358" s="22" t="e">
        <f t="shared" si="105"/>
        <v>#N/A</v>
      </c>
      <c r="F358" s="22" t="e">
        <f t="shared" si="106"/>
        <v>#N/A</v>
      </c>
      <c r="G358" s="15" t="e">
        <f t="shared" si="107"/>
        <v>#N/A</v>
      </c>
      <c r="H358" s="15" t="e">
        <f t="shared" si="108"/>
        <v>#N/A</v>
      </c>
      <c r="I358" s="15" t="e">
        <f t="shared" si="109"/>
        <v>#N/A</v>
      </c>
    </row>
    <row r="359" spans="4:9" x14ac:dyDescent="0.35">
      <c r="D359" s="21" t="s">
        <v>159</v>
      </c>
      <c r="E359" s="22" t="e">
        <f t="shared" si="105"/>
        <v>#N/A</v>
      </c>
      <c r="F359" s="22" t="e">
        <f t="shared" si="106"/>
        <v>#N/A</v>
      </c>
      <c r="G359" s="15" t="e">
        <f t="shared" si="107"/>
        <v>#N/A</v>
      </c>
      <c r="H359" s="15" t="e">
        <f t="shared" si="108"/>
        <v>#N/A</v>
      </c>
      <c r="I359" s="15" t="e">
        <f t="shared" si="109"/>
        <v>#N/A</v>
      </c>
    </row>
    <row r="360" spans="4:9" x14ac:dyDescent="0.35">
      <c r="D360" s="21" t="s">
        <v>160</v>
      </c>
      <c r="E360" s="22" t="e">
        <f t="shared" si="105"/>
        <v>#N/A</v>
      </c>
      <c r="F360" s="22" t="e">
        <f t="shared" si="106"/>
        <v>#N/A</v>
      </c>
      <c r="G360" s="15" t="e">
        <f t="shared" si="107"/>
        <v>#N/A</v>
      </c>
      <c r="H360" s="15" t="e">
        <f t="shared" si="108"/>
        <v>#N/A</v>
      </c>
      <c r="I360" s="15" t="e">
        <f t="shared" si="109"/>
        <v>#N/A</v>
      </c>
    </row>
    <row r="361" spans="4:9" x14ac:dyDescent="0.35">
      <c r="D361" s="21" t="s">
        <v>161</v>
      </c>
      <c r="E361" s="22" t="e">
        <f t="shared" si="105"/>
        <v>#N/A</v>
      </c>
      <c r="F361" s="22" t="e">
        <f t="shared" si="106"/>
        <v>#N/A</v>
      </c>
      <c r="G361" s="15" t="e">
        <f t="shared" si="107"/>
        <v>#N/A</v>
      </c>
      <c r="H361" s="15" t="e">
        <f t="shared" si="108"/>
        <v>#N/A</v>
      </c>
      <c r="I361" s="15" t="e">
        <f t="shared" si="109"/>
        <v>#N/A</v>
      </c>
    </row>
    <row r="362" spans="4:9" x14ac:dyDescent="0.35">
      <c r="D362" s="21" t="s">
        <v>162</v>
      </c>
      <c r="E362" s="22" t="e">
        <f t="shared" si="105"/>
        <v>#N/A</v>
      </c>
      <c r="F362" s="22" t="e">
        <f t="shared" si="106"/>
        <v>#N/A</v>
      </c>
      <c r="G362" s="15" t="e">
        <f t="shared" si="107"/>
        <v>#N/A</v>
      </c>
      <c r="H362" s="15" t="e">
        <f t="shared" si="108"/>
        <v>#N/A</v>
      </c>
      <c r="I362" s="15" t="e">
        <f t="shared" si="109"/>
        <v>#N/A</v>
      </c>
    </row>
    <row r="363" spans="4:9" x14ac:dyDescent="0.35">
      <c r="D363" s="21" t="s">
        <v>163</v>
      </c>
      <c r="E363" s="22" t="e">
        <f t="shared" si="105"/>
        <v>#N/A</v>
      </c>
      <c r="F363" s="22" t="e">
        <f t="shared" si="106"/>
        <v>#N/A</v>
      </c>
      <c r="G363" s="15" t="e">
        <f t="shared" si="107"/>
        <v>#N/A</v>
      </c>
      <c r="H363" s="15" t="e">
        <f t="shared" si="108"/>
        <v>#N/A</v>
      </c>
      <c r="I363" s="15" t="e">
        <f t="shared" si="109"/>
        <v>#N/A</v>
      </c>
    </row>
    <row r="374" spans="1:9" ht="43.5" x14ac:dyDescent="0.35">
      <c r="D374" s="49" t="s">
        <v>144</v>
      </c>
      <c r="E374" s="50" t="s">
        <v>145</v>
      </c>
      <c r="F374" s="50" t="s">
        <v>98</v>
      </c>
      <c r="G374" s="50" t="s">
        <v>109</v>
      </c>
      <c r="H374" s="50" t="s">
        <v>110</v>
      </c>
      <c r="I374" s="50" t="s">
        <v>111</v>
      </c>
    </row>
    <row r="375" spans="1:9" x14ac:dyDescent="0.35">
      <c r="D375" s="14" t="s">
        <v>69</v>
      </c>
      <c r="E375" s="51" t="e">
        <f>SUM(E347:E350)</f>
        <v>#N/A</v>
      </c>
      <c r="F375" s="51" t="e">
        <f>SUM(F347:F350)</f>
        <v>#N/A</v>
      </c>
      <c r="G375" s="15" t="e">
        <f>IF(E375&lt;=F375, E375, F375)</f>
        <v>#N/A</v>
      </c>
      <c r="H375" s="15" t="e">
        <f>MAX(F375-G375, 0)</f>
        <v>#N/A</v>
      </c>
      <c r="I375" s="15" t="e">
        <f>MAX(E375-G375, 0)</f>
        <v>#N/A</v>
      </c>
    </row>
    <row r="376" spans="1:9" x14ac:dyDescent="0.35">
      <c r="D376" s="14" t="s">
        <v>89</v>
      </c>
      <c r="E376" s="15" t="e">
        <f>SUM(E351:E354)</f>
        <v>#N/A</v>
      </c>
      <c r="F376" s="15" t="e">
        <f>SUM(F351:F354)</f>
        <v>#N/A</v>
      </c>
      <c r="G376" s="15" t="e">
        <f>IF(E376&lt;=F376, E376, F376)</f>
        <v>#N/A</v>
      </c>
      <c r="H376" s="15" t="e">
        <f>MAX(F376-G376, 0)</f>
        <v>#N/A</v>
      </c>
      <c r="I376" s="15" t="e">
        <f>MAX(E376-G376, 0)</f>
        <v>#N/A</v>
      </c>
    </row>
    <row r="377" spans="1:9" x14ac:dyDescent="0.35">
      <c r="D377" s="14" t="s">
        <v>94</v>
      </c>
      <c r="E377" s="15" t="e">
        <f>SUM(E355:E363)</f>
        <v>#N/A</v>
      </c>
      <c r="F377" s="15" t="e">
        <f>SUM(F355:F363)</f>
        <v>#N/A</v>
      </c>
      <c r="G377" s="15" t="e">
        <f>IF(E377&lt;=F377, E377, F377)</f>
        <v>#N/A</v>
      </c>
      <c r="H377" s="15" t="e">
        <f>MAX(F377-G377, 0)</f>
        <v>#N/A</v>
      </c>
      <c r="I377" s="15" t="e">
        <f>MAX(E377-G377, 0)</f>
        <v>#N/A</v>
      </c>
    </row>
    <row r="383" spans="1:9" ht="29" x14ac:dyDescent="0.35">
      <c r="D383" s="14"/>
      <c r="E383" s="27" t="s">
        <v>98</v>
      </c>
      <c r="F383" s="27" t="s">
        <v>99</v>
      </c>
      <c r="G383" s="27" t="s">
        <v>100</v>
      </c>
      <c r="H383" s="27" t="s">
        <v>112</v>
      </c>
      <c r="I383" s="27" t="s">
        <v>113</v>
      </c>
    </row>
    <row r="384" spans="1:9" x14ac:dyDescent="0.35">
      <c r="A384" s="69" t="s">
        <v>164</v>
      </c>
      <c r="B384" s="74" t="s">
        <v>89</v>
      </c>
      <c r="C384" s="36" t="e">
        <f t="shared" ref="C384:C391" si="110">_xlfn.XLOOKUP($D384,$D$4:$D$66,C$4:C$66)</f>
        <v>#N/A</v>
      </c>
      <c r="D384" s="24" t="s">
        <v>165</v>
      </c>
      <c r="E384" s="25" t="e">
        <f t="shared" ref="E384:F390" si="111">_xlfn.XLOOKUP($D384,$D$4:$D$66,E$4:E$66)</f>
        <v>#N/A</v>
      </c>
      <c r="F384" s="25" t="e">
        <f t="shared" si="111"/>
        <v>#N/A</v>
      </c>
      <c r="G384" s="26" t="e">
        <f t="shared" ref="G384:G390" si="112">F384-E384</f>
        <v>#N/A</v>
      </c>
      <c r="H384" s="31" t="e" cm="1">
        <f t="array" ref="H384">_xlfn.XLOOKUP(1,(#REF!=C384)*(#REF!=$F$1),#REF!)</f>
        <v>#REF!</v>
      </c>
      <c r="I384" s="31" t="e" cm="1">
        <f t="array" ref="I384">_xlfn.XLOOKUP(1,(#REF!=C384)*(#REF!=$F$1),#REF!) / _xlfn.XLOOKUP(1,(#REF!=C384)*(#REF!=$F$1),#REF!)</f>
        <v>#REF!</v>
      </c>
    </row>
    <row r="385" spans="1:9" x14ac:dyDescent="0.35">
      <c r="A385" s="69"/>
      <c r="B385" s="75"/>
      <c r="C385" s="36" t="e">
        <f t="shared" si="110"/>
        <v>#N/A</v>
      </c>
      <c r="D385" s="24" t="s">
        <v>166</v>
      </c>
      <c r="E385" s="25" t="e">
        <f t="shared" si="111"/>
        <v>#N/A</v>
      </c>
      <c r="F385" s="25" t="e">
        <f t="shared" si="111"/>
        <v>#N/A</v>
      </c>
      <c r="G385" s="26" t="e">
        <f t="shared" si="112"/>
        <v>#N/A</v>
      </c>
      <c r="H385" s="31" t="e" cm="1">
        <f t="array" ref="H385">_xlfn.XLOOKUP(1,(#REF!=C385)*(#REF!=$F$1),#REF!)</f>
        <v>#REF!</v>
      </c>
      <c r="I385" s="31" t="e" cm="1">
        <f t="array" ref="I385">_xlfn.XLOOKUP(1,(#REF!=C385)*(#REF!=$F$1),#REF!) / _xlfn.XLOOKUP(1,(#REF!=C385)*(#REF!=$F$1),#REF!)</f>
        <v>#REF!</v>
      </c>
    </row>
    <row r="386" spans="1:9" x14ac:dyDescent="0.35">
      <c r="A386" s="69"/>
      <c r="B386" s="76"/>
      <c r="C386" s="36" t="e">
        <f t="shared" si="110"/>
        <v>#N/A</v>
      </c>
      <c r="D386" s="24" t="s">
        <v>167</v>
      </c>
      <c r="E386" s="25" t="e">
        <f t="shared" si="111"/>
        <v>#N/A</v>
      </c>
      <c r="F386" s="25" t="e">
        <f t="shared" si="111"/>
        <v>#N/A</v>
      </c>
      <c r="G386" s="26" t="e">
        <f t="shared" si="112"/>
        <v>#N/A</v>
      </c>
      <c r="H386" s="31" t="e" cm="1">
        <f t="array" ref="H386">_xlfn.XLOOKUP(1,(#REF!=C386)*(#REF!=$F$1),#REF!)</f>
        <v>#REF!</v>
      </c>
      <c r="I386" s="31" t="e" cm="1">
        <f t="array" ref="I386">_xlfn.XLOOKUP(1,(#REF!=C386)*(#REF!=$F$1),#REF!) / _xlfn.XLOOKUP(1,(#REF!=C386)*(#REF!=$F$1),#REF!)</f>
        <v>#REF!</v>
      </c>
    </row>
    <row r="387" spans="1:9" x14ac:dyDescent="0.35">
      <c r="A387" s="69"/>
      <c r="B387" s="73" t="s">
        <v>94</v>
      </c>
      <c r="C387" s="36" t="e">
        <f t="shared" si="110"/>
        <v>#N/A</v>
      </c>
      <c r="D387" s="21" t="s">
        <v>168</v>
      </c>
      <c r="E387" s="22" t="e">
        <f t="shared" si="111"/>
        <v>#N/A</v>
      </c>
      <c r="F387" s="22" t="e">
        <f t="shared" si="111"/>
        <v>#N/A</v>
      </c>
      <c r="G387" s="23" t="e">
        <f t="shared" si="112"/>
        <v>#N/A</v>
      </c>
      <c r="H387" s="32" t="e" cm="1">
        <f t="array" ref="H387">_xlfn.XLOOKUP(1,(#REF!=C387)*(#REF!=$F$1),#REF!)</f>
        <v>#REF!</v>
      </c>
      <c r="I387" s="32" t="e" cm="1">
        <f t="array" ref="I387">_xlfn.XLOOKUP(1,(#REF!=C387)*(#REF!=$F$1),#REF!) / _xlfn.XLOOKUP(1,(#REF!=C387)*(#REF!=$F$1),#REF!)</f>
        <v>#REF!</v>
      </c>
    </row>
    <row r="388" spans="1:9" x14ac:dyDescent="0.35">
      <c r="A388" s="69"/>
      <c r="B388" s="73"/>
      <c r="C388" s="36" t="e">
        <f t="shared" si="110"/>
        <v>#N/A</v>
      </c>
      <c r="D388" s="21" t="s">
        <v>169</v>
      </c>
      <c r="E388" s="22" t="e">
        <f t="shared" si="111"/>
        <v>#N/A</v>
      </c>
      <c r="F388" s="22" t="e">
        <f t="shared" si="111"/>
        <v>#N/A</v>
      </c>
      <c r="G388" s="23" t="e">
        <f t="shared" si="112"/>
        <v>#N/A</v>
      </c>
      <c r="H388" s="32" t="e" cm="1">
        <f t="array" ref="H388">_xlfn.XLOOKUP(1,(#REF!=C388)*(#REF!=$F$1),#REF!)</f>
        <v>#REF!</v>
      </c>
      <c r="I388" s="32" t="e" cm="1">
        <f t="array" ref="I388">_xlfn.XLOOKUP(1,(#REF!=C388)*(#REF!=$F$1),#REF!) / _xlfn.XLOOKUP(1,(#REF!=C388)*(#REF!=$F$1),#REF!)</f>
        <v>#REF!</v>
      </c>
    </row>
    <row r="389" spans="1:9" x14ac:dyDescent="0.35">
      <c r="A389" s="69"/>
      <c r="B389" s="73"/>
      <c r="C389" s="36" t="e">
        <f t="shared" si="110"/>
        <v>#N/A</v>
      </c>
      <c r="D389" s="21" t="s">
        <v>170</v>
      </c>
      <c r="E389" s="22" t="e">
        <f t="shared" si="111"/>
        <v>#N/A</v>
      </c>
      <c r="F389" s="22" t="e">
        <f t="shared" si="111"/>
        <v>#N/A</v>
      </c>
      <c r="G389" s="23" t="e">
        <f t="shared" si="112"/>
        <v>#N/A</v>
      </c>
      <c r="H389" s="32" t="e" cm="1">
        <f t="array" ref="H389">_xlfn.XLOOKUP(1,(#REF!=C389)*(#REF!=$F$1),#REF!)</f>
        <v>#REF!</v>
      </c>
      <c r="I389" s="32" t="e" cm="1">
        <f t="array" ref="I389">_xlfn.XLOOKUP(1,(#REF!=C389)*(#REF!=$F$1),#REF!) / _xlfn.XLOOKUP(1,(#REF!=C389)*(#REF!=$F$1),#REF!)</f>
        <v>#REF!</v>
      </c>
    </row>
    <row r="390" spans="1:9" x14ac:dyDescent="0.35">
      <c r="A390" s="69"/>
      <c r="B390" s="73"/>
      <c r="C390" s="36" t="e">
        <f t="shared" si="110"/>
        <v>#N/A</v>
      </c>
      <c r="D390" s="21" t="s">
        <v>171</v>
      </c>
      <c r="E390" s="22" t="e">
        <f t="shared" si="111"/>
        <v>#N/A</v>
      </c>
      <c r="F390" s="22" t="e">
        <f t="shared" si="111"/>
        <v>#N/A</v>
      </c>
      <c r="G390" s="23" t="e">
        <f t="shared" si="112"/>
        <v>#N/A</v>
      </c>
      <c r="H390" s="32" t="e" cm="1">
        <f t="array" ref="H390">_xlfn.XLOOKUP(1,(#REF!=C390)*(#REF!=$F$1),#REF!)</f>
        <v>#REF!</v>
      </c>
      <c r="I390" s="32" t="e" cm="1">
        <f t="array" ref="I390">_xlfn.XLOOKUP(1,(#REF!=C390)*(#REF!=$F$1),#REF!) / _xlfn.XLOOKUP(1,(#REF!=C390)*(#REF!=$F$1),#REF!)</f>
        <v>#REF!</v>
      </c>
    </row>
    <row r="391" spans="1:9" x14ac:dyDescent="0.35">
      <c r="A391" s="37"/>
      <c r="B391" s="37"/>
      <c r="C391" s="40">
        <f t="shared" si="110"/>
        <v>0</v>
      </c>
      <c r="D391" s="16" t="s">
        <v>125</v>
      </c>
      <c r="E391" s="17" t="e">
        <f>SUM(E384:E390)</f>
        <v>#N/A</v>
      </c>
      <c r="F391" s="17" t="e">
        <f t="shared" ref="F391" si="113">SUM(F384:F390)</f>
        <v>#N/A</v>
      </c>
      <c r="G391" s="17" t="e">
        <f t="shared" ref="G391" si="114">SUM(G384:G390)</f>
        <v>#N/A</v>
      </c>
      <c r="H391" s="33"/>
      <c r="I391" s="35"/>
    </row>
    <row r="406" spans="1:9" ht="43.5" x14ac:dyDescent="0.35">
      <c r="D406" s="48" t="s">
        <v>144</v>
      </c>
      <c r="E406" s="47" t="s">
        <v>145</v>
      </c>
      <c r="F406" s="47" t="s">
        <v>98</v>
      </c>
      <c r="G406" s="47" t="s">
        <v>109</v>
      </c>
      <c r="H406" s="47" t="s">
        <v>110</v>
      </c>
      <c r="I406" s="47" t="s">
        <v>111</v>
      </c>
    </row>
    <row r="407" spans="1:9" x14ac:dyDescent="0.35">
      <c r="D407" s="24" t="s">
        <v>165</v>
      </c>
      <c r="E407" s="25" t="e">
        <f t="shared" ref="E407:E413" si="115">F384</f>
        <v>#N/A</v>
      </c>
      <c r="F407" s="25" t="e">
        <f t="shared" ref="F407:F413" si="116">E384</f>
        <v>#N/A</v>
      </c>
      <c r="G407" s="15" t="e">
        <f>IF(E407&lt;=F407, E407, F407)</f>
        <v>#N/A</v>
      </c>
      <c r="H407" s="15" t="e">
        <f>MAX(F407-G407, 0)</f>
        <v>#N/A</v>
      </c>
      <c r="I407" s="15" t="e">
        <f>MAX(E407-G407, 0)</f>
        <v>#N/A</v>
      </c>
    </row>
    <row r="408" spans="1:9" x14ac:dyDescent="0.35">
      <c r="D408" s="24" t="s">
        <v>166</v>
      </c>
      <c r="E408" s="25" t="e">
        <f t="shared" si="115"/>
        <v>#N/A</v>
      </c>
      <c r="F408" s="25" t="e">
        <f t="shared" si="116"/>
        <v>#N/A</v>
      </c>
      <c r="G408" s="15" t="e">
        <f t="shared" ref="G408:G413" si="117">IF(E408&lt;=F408, E408, F408)</f>
        <v>#N/A</v>
      </c>
      <c r="H408" s="15" t="e">
        <f t="shared" ref="H408:H413" si="118">MAX(F408-G408, 0)</f>
        <v>#N/A</v>
      </c>
      <c r="I408" s="15" t="e">
        <f t="shared" ref="I408:I413" si="119">MAX(E408-G408, 0)</f>
        <v>#N/A</v>
      </c>
    </row>
    <row r="409" spans="1:9" x14ac:dyDescent="0.35">
      <c r="D409" s="24" t="s">
        <v>167</v>
      </c>
      <c r="E409" s="25" t="e">
        <f t="shared" si="115"/>
        <v>#N/A</v>
      </c>
      <c r="F409" s="25" t="e">
        <f t="shared" si="116"/>
        <v>#N/A</v>
      </c>
      <c r="G409" s="15" t="e">
        <f t="shared" si="117"/>
        <v>#N/A</v>
      </c>
      <c r="H409" s="15" t="e">
        <f t="shared" si="118"/>
        <v>#N/A</v>
      </c>
      <c r="I409" s="15" t="e">
        <f t="shared" si="119"/>
        <v>#N/A</v>
      </c>
    </row>
    <row r="410" spans="1:9" x14ac:dyDescent="0.35">
      <c r="A410" s="5"/>
      <c r="B410" s="5"/>
      <c r="C410" s="40"/>
      <c r="D410" s="21" t="s">
        <v>168</v>
      </c>
      <c r="E410" s="22" t="e">
        <f t="shared" si="115"/>
        <v>#N/A</v>
      </c>
      <c r="F410" s="22" t="e">
        <f t="shared" si="116"/>
        <v>#N/A</v>
      </c>
      <c r="G410" s="15" t="e">
        <f t="shared" si="117"/>
        <v>#N/A</v>
      </c>
      <c r="H410" s="15" t="e">
        <f t="shared" si="118"/>
        <v>#N/A</v>
      </c>
      <c r="I410" s="15" t="e">
        <f t="shared" si="119"/>
        <v>#N/A</v>
      </c>
    </row>
    <row r="411" spans="1:9" x14ac:dyDescent="0.35">
      <c r="A411" s="5"/>
      <c r="B411" s="5"/>
      <c r="C411" s="40"/>
      <c r="D411" s="21" t="s">
        <v>169</v>
      </c>
      <c r="E411" s="22" t="e">
        <f t="shared" si="115"/>
        <v>#N/A</v>
      </c>
      <c r="F411" s="22" t="e">
        <f t="shared" si="116"/>
        <v>#N/A</v>
      </c>
      <c r="G411" s="15" t="e">
        <f t="shared" si="117"/>
        <v>#N/A</v>
      </c>
      <c r="H411" s="15" t="e">
        <f t="shared" si="118"/>
        <v>#N/A</v>
      </c>
      <c r="I411" s="15" t="e">
        <f t="shared" si="119"/>
        <v>#N/A</v>
      </c>
    </row>
    <row r="412" spans="1:9" x14ac:dyDescent="0.35">
      <c r="D412" s="21" t="s">
        <v>170</v>
      </c>
      <c r="E412" s="22" t="e">
        <f t="shared" si="115"/>
        <v>#N/A</v>
      </c>
      <c r="F412" s="22" t="e">
        <f t="shared" si="116"/>
        <v>#N/A</v>
      </c>
      <c r="G412" s="15" t="e">
        <f t="shared" si="117"/>
        <v>#N/A</v>
      </c>
      <c r="H412" s="15" t="e">
        <f t="shared" si="118"/>
        <v>#N/A</v>
      </c>
      <c r="I412" s="15" t="e">
        <f t="shared" si="119"/>
        <v>#N/A</v>
      </c>
    </row>
    <row r="413" spans="1:9" x14ac:dyDescent="0.35">
      <c r="D413" s="21" t="s">
        <v>171</v>
      </c>
      <c r="E413" s="22" t="e">
        <f t="shared" si="115"/>
        <v>#N/A</v>
      </c>
      <c r="F413" s="22" t="e">
        <f t="shared" si="116"/>
        <v>#N/A</v>
      </c>
      <c r="G413" s="15" t="e">
        <f t="shared" si="117"/>
        <v>#N/A</v>
      </c>
      <c r="H413" s="15" t="e">
        <f t="shared" si="118"/>
        <v>#N/A</v>
      </c>
      <c r="I413" s="15" t="e">
        <f t="shared" si="119"/>
        <v>#N/A</v>
      </c>
    </row>
    <row r="418" spans="4:9" ht="43.5" x14ac:dyDescent="0.35">
      <c r="D418" s="49" t="s">
        <v>144</v>
      </c>
      <c r="E418" s="50" t="s">
        <v>145</v>
      </c>
      <c r="F418" s="50" t="s">
        <v>98</v>
      </c>
      <c r="G418" s="50" t="s">
        <v>109</v>
      </c>
      <c r="H418" s="50" t="s">
        <v>110</v>
      </c>
      <c r="I418" s="50" t="s">
        <v>111</v>
      </c>
    </row>
    <row r="419" spans="4:9" x14ac:dyDescent="0.35">
      <c r="D419" s="14" t="s">
        <v>89</v>
      </c>
      <c r="E419" s="15" t="e">
        <f>SUM(E407:E409)</f>
        <v>#N/A</v>
      </c>
      <c r="F419" s="15" t="e">
        <f>SUM(F407:F409)</f>
        <v>#N/A</v>
      </c>
      <c r="G419" s="15" t="e">
        <f>IF(E419&lt;=F419, E419, F419)</f>
        <v>#N/A</v>
      </c>
      <c r="H419" s="15" t="e">
        <f>MAX(F419-G419, 0)</f>
        <v>#N/A</v>
      </c>
      <c r="I419" s="15" t="e">
        <f>MAX(E419-G419, 0)</f>
        <v>#N/A</v>
      </c>
    </row>
    <row r="420" spans="4:9" x14ac:dyDescent="0.35">
      <c r="D420" s="14" t="s">
        <v>94</v>
      </c>
      <c r="E420" s="15" t="e">
        <f>SUM(E410:E413)</f>
        <v>#N/A</v>
      </c>
      <c r="F420" s="15" t="e">
        <f>SUM(F410:F413)</f>
        <v>#N/A</v>
      </c>
      <c r="G420" s="15" t="e">
        <f>IF(E420&lt;=F420, E420, F420)</f>
        <v>#N/A</v>
      </c>
      <c r="H420" s="15" t="e">
        <f>MAX(F420-G420, 0)</f>
        <v>#N/A</v>
      </c>
      <c r="I420" s="15" t="e">
        <f>MAX(E420-G420, 0)</f>
        <v>#N/A</v>
      </c>
    </row>
    <row r="432" spans="4:9" ht="29" x14ac:dyDescent="0.35">
      <c r="D432" s="14"/>
      <c r="E432" s="27" t="s">
        <v>98</v>
      </c>
      <c r="F432" s="27" t="s">
        <v>99</v>
      </c>
      <c r="G432" s="27" t="s">
        <v>100</v>
      </c>
      <c r="H432" s="27" t="s">
        <v>112</v>
      </c>
      <c r="I432" s="27" t="s">
        <v>113</v>
      </c>
    </row>
    <row r="433" spans="1:9" ht="16.5" x14ac:dyDescent="0.35">
      <c r="A433" s="77" t="s">
        <v>172</v>
      </c>
      <c r="B433" s="39" t="s">
        <v>89</v>
      </c>
      <c r="C433" s="36" t="e">
        <f t="shared" ref="C433:C435" si="120">_xlfn.XLOOKUP($D433,$D$4:$D$66,C$4:C$66)</f>
        <v>#N/A</v>
      </c>
      <c r="D433" s="24" t="s">
        <v>173</v>
      </c>
      <c r="E433" s="25" t="e">
        <f t="shared" ref="E433:F434" si="121">_xlfn.XLOOKUP($D433,$D$4:$D$66,E$4:E$66)</f>
        <v>#N/A</v>
      </c>
      <c r="F433" s="25" t="e">
        <f t="shared" si="121"/>
        <v>#N/A</v>
      </c>
      <c r="G433" s="26" t="e">
        <f t="shared" ref="G433:G434" si="122">F433-E433</f>
        <v>#N/A</v>
      </c>
      <c r="H433" s="31" t="e" cm="1">
        <f t="array" ref="H433">_xlfn.XLOOKUP(1,(#REF!=C433)*(#REF!=$F$1),#REF!)</f>
        <v>#REF!</v>
      </c>
      <c r="I433" s="31" t="e" cm="1">
        <f t="array" ref="I433">_xlfn.XLOOKUP(1,(#REF!=C433)*(#REF!=$F$1),#REF!) / _xlfn.XLOOKUP(1,(#REF!=C433)*(#REF!=$F$1),#REF!)</f>
        <v>#REF!</v>
      </c>
    </row>
    <row r="434" spans="1:9" ht="17.5" x14ac:dyDescent="0.35">
      <c r="A434" s="78"/>
      <c r="B434" s="38" t="s">
        <v>94</v>
      </c>
      <c r="C434" s="36" t="e">
        <f t="shared" si="120"/>
        <v>#N/A</v>
      </c>
      <c r="D434" s="21" t="s">
        <v>174</v>
      </c>
      <c r="E434" s="22" t="e">
        <f t="shared" si="121"/>
        <v>#N/A</v>
      </c>
      <c r="F434" s="22" t="e">
        <f t="shared" si="121"/>
        <v>#N/A</v>
      </c>
      <c r="G434" s="23" t="e">
        <f t="shared" si="122"/>
        <v>#N/A</v>
      </c>
      <c r="H434" s="32" t="e" cm="1">
        <f t="array" ref="H434">_xlfn.XLOOKUP(1,(#REF!=C434)*(#REF!=$F$1),#REF!)</f>
        <v>#REF!</v>
      </c>
      <c r="I434" s="32" t="e" cm="1">
        <f t="array" ref="I434">_xlfn.XLOOKUP(1,(#REF!=C434)*(#REF!=$F$1),#REF!) / _xlfn.XLOOKUP(1,(#REF!=C434)*(#REF!=$F$1),#REF!)</f>
        <v>#REF!</v>
      </c>
    </row>
    <row r="435" spans="1:9" x14ac:dyDescent="0.35">
      <c r="C435" s="40">
        <f t="shared" si="120"/>
        <v>0</v>
      </c>
      <c r="D435" s="16" t="s">
        <v>125</v>
      </c>
      <c r="E435" s="17" t="e">
        <f>SUM(E433:E434)</f>
        <v>#N/A</v>
      </c>
      <c r="F435" s="17" t="e">
        <f t="shared" ref="F435" si="123">SUM(F433:F434)</f>
        <v>#N/A</v>
      </c>
      <c r="G435" s="17" t="e">
        <f t="shared" ref="G435" si="124">SUM(G433:G434)</f>
        <v>#N/A</v>
      </c>
    </row>
    <row r="438" spans="1:9" ht="43.5" x14ac:dyDescent="0.35">
      <c r="D438" s="48" t="s">
        <v>144</v>
      </c>
      <c r="E438" s="47" t="s">
        <v>145</v>
      </c>
      <c r="F438" s="47" t="s">
        <v>98</v>
      </c>
      <c r="G438" s="47" t="s">
        <v>109</v>
      </c>
      <c r="H438" s="47" t="s">
        <v>110</v>
      </c>
      <c r="I438" s="47" t="s">
        <v>111</v>
      </c>
    </row>
    <row r="439" spans="1:9" x14ac:dyDescent="0.35">
      <c r="D439" s="24" t="s">
        <v>173</v>
      </c>
      <c r="E439" s="25" t="e">
        <f>F433</f>
        <v>#N/A</v>
      </c>
      <c r="F439" s="25" t="e">
        <f>E433</f>
        <v>#N/A</v>
      </c>
      <c r="G439" s="15" t="e">
        <f>IF(E439&lt;=F439, E439, F439)</f>
        <v>#N/A</v>
      </c>
      <c r="H439" s="15" t="e">
        <f>MAX(F439-G439, 0)</f>
        <v>#N/A</v>
      </c>
      <c r="I439" s="15" t="e">
        <f>MAX(E439-G439, 0)</f>
        <v>#N/A</v>
      </c>
    </row>
    <row r="440" spans="1:9" x14ac:dyDescent="0.35">
      <c r="D440" s="21" t="s">
        <v>174</v>
      </c>
      <c r="E440" s="22" t="e">
        <f>F434</f>
        <v>#N/A</v>
      </c>
      <c r="F440" s="22" t="e">
        <f>E434</f>
        <v>#N/A</v>
      </c>
      <c r="G440" s="15" t="e">
        <f>IF(E440&lt;=F440, E440, F440)</f>
        <v>#N/A</v>
      </c>
      <c r="H440" s="15" t="e">
        <f>MAX(F440-G440, 0)</f>
        <v>#N/A</v>
      </c>
      <c r="I440" s="15" t="e">
        <f>MAX(E440-G440, 0)</f>
        <v>#N/A</v>
      </c>
    </row>
  </sheetData>
  <mergeCells count="48">
    <mergeCell ref="A433:A434"/>
    <mergeCell ref="A384:A390"/>
    <mergeCell ref="B384:B386"/>
    <mergeCell ref="B387:B390"/>
    <mergeCell ref="A239:A241"/>
    <mergeCell ref="B239:B240"/>
    <mergeCell ref="A282:A290"/>
    <mergeCell ref="B282:B287"/>
    <mergeCell ref="B288:B290"/>
    <mergeCell ref="A326:A342"/>
    <mergeCell ref="B326:B329"/>
    <mergeCell ref="B330:B333"/>
    <mergeCell ref="B334:B342"/>
    <mergeCell ref="A83:A93"/>
    <mergeCell ref="A161:A171"/>
    <mergeCell ref="B161:B166"/>
    <mergeCell ref="B168:B171"/>
    <mergeCell ref="B106:B111"/>
    <mergeCell ref="B112:B114"/>
    <mergeCell ref="A95:A100"/>
    <mergeCell ref="A102:A104"/>
    <mergeCell ref="A106:A114"/>
    <mergeCell ref="B83:B88"/>
    <mergeCell ref="B90:B93"/>
    <mergeCell ref="B95:B96"/>
    <mergeCell ref="B97:B99"/>
    <mergeCell ref="B102:B103"/>
    <mergeCell ref="A211:A216"/>
    <mergeCell ref="B211:B212"/>
    <mergeCell ref="B213:B215"/>
    <mergeCell ref="B126:B129"/>
    <mergeCell ref="B130:B138"/>
    <mergeCell ref="A122:A138"/>
    <mergeCell ref="B140:B142"/>
    <mergeCell ref="B143:B146"/>
    <mergeCell ref="A140:A146"/>
    <mergeCell ref="B122:B125"/>
    <mergeCell ref="A148:A149"/>
    <mergeCell ref="B55:B58"/>
    <mergeCell ref="B59:B66"/>
    <mergeCell ref="A1:D1"/>
    <mergeCell ref="A4:A27"/>
    <mergeCell ref="A31:A51"/>
    <mergeCell ref="A55:A67"/>
    <mergeCell ref="B4:B12"/>
    <mergeCell ref="B13:B26"/>
    <mergeCell ref="B31:B46"/>
    <mergeCell ref="B47:B50"/>
  </mergeCells>
  <conditionalFormatting sqref="G4:G27 G31:G51 H51:I51 G55:G67 H67:I67 G384:G391">
    <cfRule type="cellIs" dxfId="18" priority="37" operator="lessThan">
      <formula>0</formula>
    </cfRule>
  </conditionalFormatting>
  <conditionalFormatting sqref="G83:G115 G122:G150">
    <cfRule type="cellIs" dxfId="17" priority="28" operator="lessThan">
      <formula>0</formula>
    </cfRule>
  </conditionalFormatting>
  <conditionalFormatting sqref="G161:G174">
    <cfRule type="cellIs" dxfId="16" priority="6" operator="lessThan">
      <formula>0</formula>
    </cfRule>
  </conditionalFormatting>
  <conditionalFormatting sqref="G211:G219">
    <cfRule type="cellIs" dxfId="15" priority="22" operator="lessThan">
      <formula>0</formula>
    </cfRule>
  </conditionalFormatting>
  <conditionalFormatting sqref="G239:G241">
    <cfRule type="cellIs" dxfId="14" priority="19" operator="lessThan">
      <formula>0</formula>
    </cfRule>
  </conditionalFormatting>
  <conditionalFormatting sqref="G282:G293">
    <cfRule type="cellIs" dxfId="13" priority="16" operator="lessThan">
      <formula>0</formula>
    </cfRule>
  </conditionalFormatting>
  <conditionalFormatting sqref="G326:G343">
    <cfRule type="cellIs" dxfId="12" priority="13" operator="lessThan">
      <formula>0</formula>
    </cfRule>
  </conditionalFormatting>
  <conditionalFormatting sqref="G433:G435">
    <cfRule type="cellIs" dxfId="11" priority="7" operator="lessThan">
      <formula>0</formula>
    </cfRule>
  </conditionalFormatting>
  <conditionalFormatting sqref="I4:I27">
    <cfRule type="cellIs" dxfId="10" priority="5" operator="lessThan">
      <formula>0</formula>
    </cfRule>
  </conditionalFormatting>
  <conditionalFormatting sqref="I31:I50">
    <cfRule type="cellIs" dxfId="9" priority="4" operator="lessThan">
      <formula>0</formula>
    </cfRule>
  </conditionalFormatting>
  <conditionalFormatting sqref="I55:I66">
    <cfRule type="cellIs" dxfId="8" priority="3" operator="lessThan">
      <formula>0</formula>
    </cfRule>
  </conditionalFormatting>
  <conditionalFormatting sqref="I83:I93 I95:I100 I102:I104 I106:I114 I122:I138 I140:I146 I148:I149">
    <cfRule type="cellIs" dxfId="7" priority="29" operator="lessThan">
      <formula>$H83</formula>
    </cfRule>
  </conditionalFormatting>
  <conditionalFormatting sqref="I161:I171">
    <cfRule type="cellIs" dxfId="6" priority="26" operator="lessThan">
      <formula>$H161</formula>
    </cfRule>
  </conditionalFormatting>
  <conditionalFormatting sqref="I211:I216">
    <cfRule type="cellIs" dxfId="5" priority="23" operator="lessThan">
      <formula>$H211</formula>
    </cfRule>
  </conditionalFormatting>
  <conditionalFormatting sqref="I239:I241">
    <cfRule type="cellIs" dxfId="4" priority="20" operator="lessThan">
      <formula>$H239</formula>
    </cfRule>
  </conditionalFormatting>
  <conditionalFormatting sqref="I282:I290">
    <cfRule type="cellIs" dxfId="3" priority="17" operator="lessThan">
      <formula>$H282</formula>
    </cfRule>
  </conditionalFormatting>
  <conditionalFormatting sqref="I326:I342">
    <cfRule type="cellIs" dxfId="2" priority="14" operator="lessThan">
      <formula>$H326</formula>
    </cfRule>
  </conditionalFormatting>
  <conditionalFormatting sqref="I384:I390">
    <cfRule type="cellIs" dxfId="1" priority="11" operator="lessThan">
      <formula>$H384</formula>
    </cfRule>
  </conditionalFormatting>
  <conditionalFormatting sqref="I433:I434">
    <cfRule type="cellIs" dxfId="0" priority="8" operator="lessThan">
      <formula>$H433</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5082357-B780-4FDA-B96F-5B93AE9CBE41}">
          <x14:formula1>
            <xm:f>#REF!</xm:f>
          </x14:formula1>
          <xm:sqref>E1:F1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D0925-D395-4993-A299-1683D8E27D07}">
  <dimension ref="A33:C405"/>
  <sheetViews>
    <sheetView topLeftCell="A7" workbookViewId="0">
      <selection activeCell="O34" sqref="O34"/>
    </sheetView>
  </sheetViews>
  <sheetFormatPr defaultRowHeight="14.5" x14ac:dyDescent="0.35"/>
  <cols>
    <col min="1" max="1" width="24.1796875" bestFit="1" customWidth="1"/>
    <col min="2" max="2" width="11.1796875" bestFit="1" customWidth="1"/>
    <col min="3" max="3" width="13.81640625" bestFit="1" customWidth="1"/>
    <col min="4" max="4" width="22.7265625" bestFit="1" customWidth="1"/>
    <col min="5" max="7" width="13.81640625" bestFit="1" customWidth="1"/>
    <col min="8" max="8" width="16.26953125" bestFit="1" customWidth="1"/>
  </cols>
  <sheetData>
    <row r="33" spans="1:3" x14ac:dyDescent="0.35">
      <c r="A33" s="2" t="s">
        <v>2</v>
      </c>
      <c r="B33" t="s">
        <v>68</v>
      </c>
      <c r="C33" t="s">
        <v>67</v>
      </c>
    </row>
    <row r="34" spans="1:3" x14ac:dyDescent="0.35">
      <c r="A34" s="3" t="s">
        <v>69</v>
      </c>
      <c r="B34" s="6">
        <v>71846564</v>
      </c>
      <c r="C34" s="6">
        <v>53936999.674002513</v>
      </c>
    </row>
    <row r="35" spans="1:3" x14ac:dyDescent="0.35">
      <c r="A35" s="52" t="s">
        <v>70</v>
      </c>
      <c r="B35" s="6">
        <v>29326566</v>
      </c>
      <c r="C35" s="6">
        <v>28399999.96304315</v>
      </c>
    </row>
    <row r="36" spans="1:3" x14ac:dyDescent="0.35">
      <c r="A36" s="53" t="s">
        <v>71</v>
      </c>
      <c r="B36" s="6">
        <v>7586666</v>
      </c>
      <c r="C36" s="6">
        <v>7640419.1523267822</v>
      </c>
    </row>
    <row r="37" spans="1:3" x14ac:dyDescent="0.35">
      <c r="A37" s="54" t="s">
        <v>72</v>
      </c>
      <c r="B37" s="6">
        <v>2648074</v>
      </c>
      <c r="C37" s="6">
        <v>2576946.1046309271</v>
      </c>
    </row>
    <row r="38" spans="1:3" x14ac:dyDescent="0.35">
      <c r="A38" s="55">
        <v>45292</v>
      </c>
      <c r="B38" s="6">
        <v>2648074</v>
      </c>
      <c r="C38" s="6">
        <v>2576946.1046309271</v>
      </c>
    </row>
    <row r="39" spans="1:3" x14ac:dyDescent="0.35">
      <c r="A39" s="56" t="s">
        <v>51</v>
      </c>
      <c r="B39" s="6">
        <v>947164</v>
      </c>
      <c r="C39" s="6">
        <v>918373.58060445124</v>
      </c>
    </row>
    <row r="40" spans="1:3" x14ac:dyDescent="0.35">
      <c r="A40" s="56" t="s">
        <v>53</v>
      </c>
      <c r="B40" s="6">
        <v>1008960</v>
      </c>
      <c r="C40" s="6">
        <v>754505.10962880845</v>
      </c>
    </row>
    <row r="41" spans="1:3" x14ac:dyDescent="0.35">
      <c r="A41" s="56" t="s">
        <v>54</v>
      </c>
      <c r="B41" s="6">
        <v>691950</v>
      </c>
      <c r="C41" s="6">
        <v>904067.41439766728</v>
      </c>
    </row>
    <row r="42" spans="1:3" x14ac:dyDescent="0.35">
      <c r="A42" s="54" t="s">
        <v>73</v>
      </c>
      <c r="B42" s="6">
        <v>2295185</v>
      </c>
      <c r="C42" s="6">
        <v>2441317.3622819306</v>
      </c>
    </row>
    <row r="43" spans="1:3" x14ac:dyDescent="0.35">
      <c r="A43" s="55">
        <v>45323</v>
      </c>
      <c r="B43" s="6">
        <v>2295185</v>
      </c>
      <c r="C43" s="6">
        <v>2441317.3622819306</v>
      </c>
    </row>
    <row r="44" spans="1:3" x14ac:dyDescent="0.35">
      <c r="A44" s="56" t="s">
        <v>51</v>
      </c>
      <c r="B44" s="6">
        <v>779755</v>
      </c>
      <c r="C44" s="6">
        <v>870038.1289936906</v>
      </c>
    </row>
    <row r="45" spans="1:3" x14ac:dyDescent="0.35">
      <c r="A45" s="56" t="s">
        <v>53</v>
      </c>
      <c r="B45" s="6">
        <v>745990</v>
      </c>
      <c r="C45" s="6">
        <v>714794.31438518688</v>
      </c>
    </row>
    <row r="46" spans="1:3" x14ac:dyDescent="0.35">
      <c r="A46" s="56" t="s">
        <v>54</v>
      </c>
      <c r="B46" s="6">
        <v>769440</v>
      </c>
      <c r="C46" s="6">
        <v>856484.91890305316</v>
      </c>
    </row>
    <row r="47" spans="1:3" x14ac:dyDescent="0.35">
      <c r="A47" s="54" t="s">
        <v>74</v>
      </c>
      <c r="B47" s="6">
        <v>2643407</v>
      </c>
      <c r="C47" s="6">
        <v>2622155.6854139259</v>
      </c>
    </row>
    <row r="48" spans="1:3" x14ac:dyDescent="0.35">
      <c r="A48" s="55">
        <v>45352</v>
      </c>
      <c r="B48" s="6">
        <v>2643407</v>
      </c>
      <c r="C48" s="6">
        <v>2622155.6854139259</v>
      </c>
    </row>
    <row r="49" spans="1:3" x14ac:dyDescent="0.35">
      <c r="A49" s="56" t="s">
        <v>51</v>
      </c>
      <c r="B49" s="6">
        <v>899697</v>
      </c>
      <c r="C49" s="6">
        <v>934485.39780803805</v>
      </c>
    </row>
    <row r="50" spans="1:3" x14ac:dyDescent="0.35">
      <c r="A50" s="56" t="s">
        <v>53</v>
      </c>
      <c r="B50" s="6">
        <v>936350</v>
      </c>
      <c r="C50" s="6">
        <v>767742.04137668235</v>
      </c>
    </row>
    <row r="51" spans="1:3" x14ac:dyDescent="0.35">
      <c r="A51" s="56" t="s">
        <v>54</v>
      </c>
      <c r="B51" s="6">
        <v>807360</v>
      </c>
      <c r="C51" s="6">
        <v>919928.24622920528</v>
      </c>
    </row>
    <row r="52" spans="1:3" x14ac:dyDescent="0.35">
      <c r="A52" s="53" t="s">
        <v>75</v>
      </c>
      <c r="B52" s="6">
        <v>7516612</v>
      </c>
      <c r="C52" s="6">
        <v>7685628.7331097806</v>
      </c>
    </row>
    <row r="53" spans="1:3" x14ac:dyDescent="0.35">
      <c r="A53" s="54" t="s">
        <v>76</v>
      </c>
      <c r="B53" s="6">
        <v>2586573</v>
      </c>
      <c r="C53" s="6">
        <v>2531736.5238479278</v>
      </c>
    </row>
    <row r="54" spans="1:3" x14ac:dyDescent="0.35">
      <c r="A54" s="55">
        <v>45383</v>
      </c>
      <c r="B54" s="6">
        <v>2586573</v>
      </c>
      <c r="C54" s="6">
        <v>2531736.5238479278</v>
      </c>
    </row>
    <row r="55" spans="1:3" x14ac:dyDescent="0.35">
      <c r="A55" s="56" t="s">
        <v>51</v>
      </c>
      <c r="B55" s="6">
        <v>889773</v>
      </c>
      <c r="C55" s="6">
        <v>902261.76340086421</v>
      </c>
    </row>
    <row r="56" spans="1:3" x14ac:dyDescent="0.35">
      <c r="A56" s="56" t="s">
        <v>53</v>
      </c>
      <c r="B56" s="6">
        <v>913200</v>
      </c>
      <c r="C56" s="6">
        <v>741268.17788093456</v>
      </c>
    </row>
    <row r="57" spans="1:3" x14ac:dyDescent="0.35">
      <c r="A57" s="56" t="s">
        <v>54</v>
      </c>
      <c r="B57" s="6">
        <v>783600</v>
      </c>
      <c r="C57" s="6">
        <v>888206.58256612916</v>
      </c>
    </row>
    <row r="58" spans="1:3" x14ac:dyDescent="0.35">
      <c r="A58" s="54" t="s">
        <v>77</v>
      </c>
      <c r="B58" s="6">
        <v>2392094</v>
      </c>
      <c r="C58" s="6">
        <v>2622155.6854139259</v>
      </c>
    </row>
    <row r="59" spans="1:3" x14ac:dyDescent="0.35">
      <c r="A59" s="55">
        <v>45413</v>
      </c>
      <c r="B59" s="6">
        <v>2392094</v>
      </c>
      <c r="C59" s="6">
        <v>2622155.6854139259</v>
      </c>
    </row>
    <row r="60" spans="1:3" x14ac:dyDescent="0.35">
      <c r="A60" s="56" t="s">
        <v>51</v>
      </c>
      <c r="B60" s="6">
        <v>797914</v>
      </c>
      <c r="C60" s="6">
        <v>934485.39780803805</v>
      </c>
    </row>
    <row r="61" spans="1:3" x14ac:dyDescent="0.35">
      <c r="A61" s="56" t="s">
        <v>53</v>
      </c>
      <c r="B61" s="6">
        <v>744540</v>
      </c>
      <c r="C61" s="6">
        <v>767742.04137668235</v>
      </c>
    </row>
    <row r="62" spans="1:3" x14ac:dyDescent="0.35">
      <c r="A62" s="56" t="s">
        <v>54</v>
      </c>
      <c r="B62" s="6">
        <v>849640</v>
      </c>
      <c r="C62" s="6">
        <v>919928.24622920528</v>
      </c>
    </row>
    <row r="63" spans="1:3" x14ac:dyDescent="0.35">
      <c r="A63" s="54" t="s">
        <v>78</v>
      </c>
      <c r="B63" s="6">
        <v>2537945</v>
      </c>
      <c r="C63" s="6">
        <v>2531736.5238479278</v>
      </c>
    </row>
    <row r="64" spans="1:3" x14ac:dyDescent="0.35">
      <c r="A64" s="55">
        <v>45444</v>
      </c>
      <c r="B64" s="6">
        <v>2537945</v>
      </c>
      <c r="C64" s="6">
        <v>2531736.5238479278</v>
      </c>
    </row>
    <row r="65" spans="1:3" x14ac:dyDescent="0.35">
      <c r="A65" s="56" t="s">
        <v>51</v>
      </c>
      <c r="B65" s="6">
        <v>830585</v>
      </c>
      <c r="C65" s="6">
        <v>902261.76340086421</v>
      </c>
    </row>
    <row r="66" spans="1:3" x14ac:dyDescent="0.35">
      <c r="A66" s="56" t="s">
        <v>53</v>
      </c>
      <c r="B66" s="6">
        <v>860280</v>
      </c>
      <c r="C66" s="6">
        <v>741268.17788093456</v>
      </c>
    </row>
    <row r="67" spans="1:3" x14ac:dyDescent="0.35">
      <c r="A67" s="56" t="s">
        <v>54</v>
      </c>
      <c r="B67" s="6">
        <v>847080</v>
      </c>
      <c r="C67" s="6">
        <v>888206.58256612916</v>
      </c>
    </row>
    <row r="68" spans="1:3" x14ac:dyDescent="0.35">
      <c r="A68" s="53" t="s">
        <v>79</v>
      </c>
      <c r="B68" s="6">
        <v>7090762</v>
      </c>
      <c r="C68" s="6">
        <v>6965628.7331097815</v>
      </c>
    </row>
    <row r="69" spans="1:3" x14ac:dyDescent="0.35">
      <c r="A69" s="54" t="s">
        <v>80</v>
      </c>
      <c r="B69" s="6">
        <v>2660759</v>
      </c>
      <c r="C69" s="6">
        <v>2367574.8469799226</v>
      </c>
    </row>
    <row r="70" spans="1:3" x14ac:dyDescent="0.35">
      <c r="A70" s="55">
        <v>45474</v>
      </c>
      <c r="B70" s="6">
        <v>2660759</v>
      </c>
      <c r="C70" s="6">
        <v>2367574.8469799226</v>
      </c>
    </row>
    <row r="71" spans="1:3" x14ac:dyDescent="0.35">
      <c r="A71" s="56" t="s">
        <v>51</v>
      </c>
      <c r="B71" s="6">
        <v>834679</v>
      </c>
      <c r="C71" s="6">
        <v>621709.03221521177</v>
      </c>
    </row>
    <row r="72" spans="1:3" x14ac:dyDescent="0.35">
      <c r="A72" s="56" t="s">
        <v>53</v>
      </c>
      <c r="B72" s="6">
        <v>904840</v>
      </c>
      <c r="C72" s="6">
        <v>794215.90487242991</v>
      </c>
    </row>
    <row r="73" spans="1:3" x14ac:dyDescent="0.35">
      <c r="A73" s="56" t="s">
        <v>54</v>
      </c>
      <c r="B73" s="6">
        <v>921240</v>
      </c>
      <c r="C73" s="6">
        <v>951649.90989228128</v>
      </c>
    </row>
    <row r="74" spans="1:3" x14ac:dyDescent="0.35">
      <c r="A74" s="54" t="s">
        <v>81</v>
      </c>
      <c r="B74" s="6">
        <v>1837610</v>
      </c>
      <c r="C74" s="6">
        <v>2005898.2007159335</v>
      </c>
    </row>
    <row r="75" spans="1:3" x14ac:dyDescent="0.35">
      <c r="A75" s="55">
        <v>45505</v>
      </c>
      <c r="B75" s="6">
        <v>1837610</v>
      </c>
      <c r="C75" s="6">
        <v>2005898.2007159335</v>
      </c>
    </row>
    <row r="76" spans="1:3" x14ac:dyDescent="0.35">
      <c r="A76" s="56" t="s">
        <v>51</v>
      </c>
      <c r="B76" s="6">
        <v>688090</v>
      </c>
      <c r="C76" s="6">
        <v>492814.49458651687</v>
      </c>
    </row>
    <row r="77" spans="1:3" x14ac:dyDescent="0.35">
      <c r="A77" s="56" t="s">
        <v>53</v>
      </c>
      <c r="B77" s="6">
        <v>583480</v>
      </c>
      <c r="C77" s="6">
        <v>688320.45088943932</v>
      </c>
    </row>
    <row r="78" spans="1:3" x14ac:dyDescent="0.35">
      <c r="A78" s="56" t="s">
        <v>54</v>
      </c>
      <c r="B78" s="6">
        <v>566040</v>
      </c>
      <c r="C78" s="6">
        <v>824763.25523997715</v>
      </c>
    </row>
    <row r="79" spans="1:3" x14ac:dyDescent="0.35">
      <c r="A79" s="54" t="s">
        <v>82</v>
      </c>
      <c r="B79" s="6">
        <v>2592393</v>
      </c>
      <c r="C79" s="6">
        <v>2592155.6854139259</v>
      </c>
    </row>
    <row r="80" spans="1:3" x14ac:dyDescent="0.35">
      <c r="A80" s="55">
        <v>45536</v>
      </c>
      <c r="B80" s="6">
        <v>2592393</v>
      </c>
      <c r="C80" s="6">
        <v>2592155.6854139259</v>
      </c>
    </row>
    <row r="81" spans="1:3" x14ac:dyDescent="0.35">
      <c r="A81" s="56" t="s">
        <v>51</v>
      </c>
      <c r="B81" s="6">
        <v>872703</v>
      </c>
      <c r="C81" s="6">
        <v>904485.39780803805</v>
      </c>
    </row>
    <row r="82" spans="1:3" x14ac:dyDescent="0.35">
      <c r="A82" s="56" t="s">
        <v>53</v>
      </c>
      <c r="B82" s="6">
        <v>844130</v>
      </c>
      <c r="C82" s="6">
        <v>767742.04137668235</v>
      </c>
    </row>
    <row r="83" spans="1:3" x14ac:dyDescent="0.35">
      <c r="A83" s="56" t="s">
        <v>54</v>
      </c>
      <c r="B83" s="6">
        <v>875560</v>
      </c>
      <c r="C83" s="6">
        <v>919928.24622920528</v>
      </c>
    </row>
    <row r="84" spans="1:3" x14ac:dyDescent="0.35">
      <c r="A84" s="53" t="s">
        <v>83</v>
      </c>
      <c r="B84" s="6">
        <v>7132526</v>
      </c>
      <c r="C84" s="6">
        <v>6108323.3444967959</v>
      </c>
    </row>
    <row r="85" spans="1:3" x14ac:dyDescent="0.35">
      <c r="A85" s="54" t="s">
        <v>84</v>
      </c>
      <c r="B85" s="6">
        <v>2644055</v>
      </c>
      <c r="C85" s="6">
        <v>2232155.6854139259</v>
      </c>
    </row>
    <row r="86" spans="1:3" x14ac:dyDescent="0.35">
      <c r="A86" s="55">
        <v>45566</v>
      </c>
      <c r="B86" s="6">
        <v>2644055</v>
      </c>
      <c r="C86" s="6">
        <v>2232155.6854139259</v>
      </c>
    </row>
    <row r="87" spans="1:3" x14ac:dyDescent="0.35">
      <c r="A87" s="56" t="s">
        <v>51</v>
      </c>
      <c r="B87" s="6">
        <v>916375</v>
      </c>
      <c r="C87" s="6">
        <v>934485.39780803805</v>
      </c>
    </row>
    <row r="88" spans="1:3" x14ac:dyDescent="0.35">
      <c r="A88" s="56" t="s">
        <v>53</v>
      </c>
      <c r="B88" s="6">
        <v>826960</v>
      </c>
      <c r="C88" s="6">
        <v>377742.04137668235</v>
      </c>
    </row>
    <row r="89" spans="1:3" x14ac:dyDescent="0.35">
      <c r="A89" s="56" t="s">
        <v>54</v>
      </c>
      <c r="B89" s="6">
        <v>900720</v>
      </c>
      <c r="C89" s="6">
        <v>919928.24622920528</v>
      </c>
    </row>
    <row r="90" spans="1:3" x14ac:dyDescent="0.35">
      <c r="A90" s="54" t="s">
        <v>85</v>
      </c>
      <c r="B90" s="6">
        <v>2748771</v>
      </c>
      <c r="C90" s="6">
        <v>2232155.6854139259</v>
      </c>
    </row>
    <row r="91" spans="1:3" x14ac:dyDescent="0.35">
      <c r="A91" s="55">
        <v>45597</v>
      </c>
      <c r="B91" s="6">
        <v>2748771</v>
      </c>
      <c r="C91" s="6">
        <v>2232155.6854139259</v>
      </c>
    </row>
    <row r="92" spans="1:3" x14ac:dyDescent="0.35">
      <c r="A92" s="56" t="s">
        <v>51</v>
      </c>
      <c r="B92" s="6">
        <v>992701</v>
      </c>
      <c r="C92" s="6">
        <v>934485.39780803805</v>
      </c>
    </row>
    <row r="93" spans="1:3" x14ac:dyDescent="0.35">
      <c r="A93" s="56" t="s">
        <v>53</v>
      </c>
      <c r="B93" s="6">
        <v>861110</v>
      </c>
      <c r="C93" s="6">
        <v>377742.04137668235</v>
      </c>
    </row>
    <row r="94" spans="1:3" x14ac:dyDescent="0.35">
      <c r="A94" s="56" t="s">
        <v>54</v>
      </c>
      <c r="B94" s="6">
        <v>894960</v>
      </c>
      <c r="C94" s="6">
        <v>919928.24622920528</v>
      </c>
    </row>
    <row r="95" spans="1:3" x14ac:dyDescent="0.35">
      <c r="A95" s="54" t="s">
        <v>86</v>
      </c>
      <c r="B95" s="6">
        <v>1739700</v>
      </c>
      <c r="C95" s="6">
        <v>1644011.9736689446</v>
      </c>
    </row>
    <row r="96" spans="1:3" x14ac:dyDescent="0.35">
      <c r="A96" s="55">
        <v>45627</v>
      </c>
      <c r="B96" s="6">
        <v>1739700</v>
      </c>
      <c r="C96" s="6">
        <v>1644011.9736689446</v>
      </c>
    </row>
    <row r="97" spans="1:3" x14ac:dyDescent="0.35">
      <c r="A97" s="56" t="s">
        <v>51</v>
      </c>
      <c r="B97" s="6">
        <v>563860</v>
      </c>
      <c r="C97" s="6">
        <v>692808.13975423505</v>
      </c>
    </row>
    <row r="98" spans="1:3" x14ac:dyDescent="0.35">
      <c r="A98" s="56" t="s">
        <v>53</v>
      </c>
      <c r="B98" s="6">
        <v>554480</v>
      </c>
      <c r="C98" s="6">
        <v>569188.06515857473</v>
      </c>
    </row>
    <row r="99" spans="1:3" x14ac:dyDescent="0.35">
      <c r="A99" s="56" t="s">
        <v>54</v>
      </c>
      <c r="B99" s="6">
        <v>621360</v>
      </c>
      <c r="C99" s="6">
        <v>382015.76875613478</v>
      </c>
    </row>
    <row r="100" spans="1:3" x14ac:dyDescent="0.35">
      <c r="A100" s="52" t="s">
        <v>87</v>
      </c>
      <c r="B100" s="6">
        <v>27468389</v>
      </c>
      <c r="C100" s="6">
        <v>25536999.710959401</v>
      </c>
    </row>
    <row r="101" spans="1:3" x14ac:dyDescent="0.35">
      <c r="A101" s="53" t="s">
        <v>71</v>
      </c>
      <c r="B101" s="6">
        <v>7200650</v>
      </c>
      <c r="C101" s="6">
        <v>6449311.6013080655</v>
      </c>
    </row>
    <row r="102" spans="1:3" x14ac:dyDescent="0.35">
      <c r="A102" s="54" t="s">
        <v>72</v>
      </c>
      <c r="B102" s="6">
        <v>2382700</v>
      </c>
      <c r="C102" s="6">
        <v>2178465.4380424283</v>
      </c>
    </row>
    <row r="103" spans="1:3" x14ac:dyDescent="0.35">
      <c r="A103" s="55">
        <v>45658</v>
      </c>
      <c r="B103" s="6">
        <v>2382700</v>
      </c>
      <c r="C103" s="6">
        <v>2178465.4380424283</v>
      </c>
    </row>
    <row r="104" spans="1:3" x14ac:dyDescent="0.35">
      <c r="A104" s="56" t="s">
        <v>51</v>
      </c>
      <c r="B104" s="6">
        <v>789620</v>
      </c>
      <c r="C104" s="6">
        <v>618683.21497184224</v>
      </c>
    </row>
    <row r="105" spans="1:3" x14ac:dyDescent="0.35">
      <c r="A105" s="56" t="s">
        <v>53</v>
      </c>
      <c r="B105" s="6">
        <v>758520</v>
      </c>
      <c r="C105" s="6">
        <v>814123.79133721313</v>
      </c>
    </row>
    <row r="106" spans="1:3" x14ac:dyDescent="0.35">
      <c r="A106" s="56" t="s">
        <v>54</v>
      </c>
      <c r="B106" s="6">
        <v>834560</v>
      </c>
      <c r="C106" s="6">
        <v>745658.43173337285</v>
      </c>
    </row>
    <row r="107" spans="1:3" x14ac:dyDescent="0.35">
      <c r="A107" s="54" t="s">
        <v>73</v>
      </c>
      <c r="B107" s="6">
        <v>2297546</v>
      </c>
      <c r="C107" s="6">
        <v>2069425.0137841376</v>
      </c>
    </row>
    <row r="108" spans="1:3" x14ac:dyDescent="0.35">
      <c r="A108" s="55">
        <v>45689</v>
      </c>
      <c r="B108" s="6">
        <v>2297546</v>
      </c>
      <c r="C108" s="6">
        <v>2069425.0137841376</v>
      </c>
    </row>
    <row r="109" spans="1:3" x14ac:dyDescent="0.35">
      <c r="A109" s="56" t="s">
        <v>51</v>
      </c>
      <c r="B109" s="6">
        <v>727676</v>
      </c>
      <c r="C109" s="6">
        <v>635703.21497184224</v>
      </c>
    </row>
    <row r="110" spans="1:3" x14ac:dyDescent="0.35">
      <c r="A110" s="56" t="s">
        <v>53</v>
      </c>
      <c r="B110" s="6">
        <v>746880</v>
      </c>
      <c r="C110" s="6">
        <v>705103.36707892246</v>
      </c>
    </row>
    <row r="111" spans="1:3" x14ac:dyDescent="0.35">
      <c r="A111" s="56" t="s">
        <v>54</v>
      </c>
      <c r="B111" s="6">
        <v>822990</v>
      </c>
      <c r="C111" s="6">
        <v>728618.43173337274</v>
      </c>
    </row>
    <row r="112" spans="1:3" x14ac:dyDescent="0.35">
      <c r="A112" s="54" t="s">
        <v>74</v>
      </c>
      <c r="B112" s="6">
        <v>2520404</v>
      </c>
      <c r="C112" s="6">
        <v>2201421.1494814996</v>
      </c>
    </row>
    <row r="113" spans="1:3" x14ac:dyDescent="0.35">
      <c r="A113" s="55">
        <v>45717</v>
      </c>
      <c r="B113" s="6">
        <v>2520404</v>
      </c>
      <c r="C113" s="6">
        <v>2201421.1494814996</v>
      </c>
    </row>
    <row r="114" spans="1:3" x14ac:dyDescent="0.35">
      <c r="A114" s="56" t="s">
        <v>51</v>
      </c>
      <c r="B114" s="6">
        <v>833404</v>
      </c>
      <c r="C114" s="6">
        <v>662949.13854005898</v>
      </c>
    </row>
    <row r="115" spans="1:3" x14ac:dyDescent="0.35">
      <c r="A115" s="56" t="s">
        <v>53</v>
      </c>
      <c r="B115" s="6">
        <v>834040</v>
      </c>
      <c r="C115" s="6">
        <v>878733.57920806773</v>
      </c>
    </row>
    <row r="116" spans="1:3" x14ac:dyDescent="0.35">
      <c r="A116" s="56" t="s">
        <v>54</v>
      </c>
      <c r="B116" s="6">
        <v>852960</v>
      </c>
      <c r="C116" s="6">
        <v>659738.43173337274</v>
      </c>
    </row>
    <row r="117" spans="1:3" x14ac:dyDescent="0.35">
      <c r="A117" s="53" t="s">
        <v>75</v>
      </c>
      <c r="B117" s="6">
        <v>7455415</v>
      </c>
      <c r="C117" s="6">
        <v>6614956.7541716332</v>
      </c>
    </row>
    <row r="118" spans="1:3" x14ac:dyDescent="0.35">
      <c r="A118" s="54" t="s">
        <v>76</v>
      </c>
      <c r="B118" s="6">
        <v>2500580</v>
      </c>
      <c r="C118" s="6">
        <v>2297662.725218297</v>
      </c>
    </row>
    <row r="119" spans="1:3" x14ac:dyDescent="0.35">
      <c r="A119" s="55">
        <v>45748</v>
      </c>
      <c r="B119" s="6">
        <v>2500580</v>
      </c>
      <c r="C119" s="6">
        <v>2297662.725218297</v>
      </c>
    </row>
    <row r="120" spans="1:3" x14ac:dyDescent="0.35">
      <c r="A120" s="56" t="s">
        <v>51</v>
      </c>
      <c r="B120" s="6">
        <v>844940</v>
      </c>
      <c r="C120" s="6">
        <v>682647.29140362551</v>
      </c>
    </row>
    <row r="121" spans="1:3" x14ac:dyDescent="0.35">
      <c r="A121" s="56" t="s">
        <v>53</v>
      </c>
      <c r="B121" s="6">
        <v>747360</v>
      </c>
      <c r="C121" s="6">
        <v>762973.57920806773</v>
      </c>
    </row>
    <row r="122" spans="1:3" x14ac:dyDescent="0.35">
      <c r="A122" s="56" t="s">
        <v>54</v>
      </c>
      <c r="B122" s="6">
        <v>908280</v>
      </c>
      <c r="C122" s="6">
        <v>852041.85460660362</v>
      </c>
    </row>
    <row r="123" spans="1:3" x14ac:dyDescent="0.35">
      <c r="A123" s="54" t="s">
        <v>77</v>
      </c>
      <c r="B123" s="6">
        <v>2554202</v>
      </c>
      <c r="C123" s="6">
        <v>2206220.415222011</v>
      </c>
    </row>
    <row r="124" spans="1:3" x14ac:dyDescent="0.35">
      <c r="A124" s="55">
        <v>45778</v>
      </c>
      <c r="B124" s="6">
        <v>2554202</v>
      </c>
      <c r="C124" s="6">
        <v>2206220.415222011</v>
      </c>
    </row>
    <row r="125" spans="1:3" x14ac:dyDescent="0.35">
      <c r="A125" s="56" t="s">
        <v>51</v>
      </c>
      <c r="B125" s="6">
        <v>933982</v>
      </c>
      <c r="C125" s="6">
        <v>636809.96467207209</v>
      </c>
    </row>
    <row r="126" spans="1:3" x14ac:dyDescent="0.35">
      <c r="A126" s="56" t="s">
        <v>53</v>
      </c>
      <c r="B126" s="6">
        <v>738220</v>
      </c>
      <c r="C126" s="6">
        <v>877575.44168979686</v>
      </c>
    </row>
    <row r="127" spans="1:3" x14ac:dyDescent="0.35">
      <c r="A127" s="56" t="s">
        <v>54</v>
      </c>
      <c r="B127" s="6">
        <v>882000</v>
      </c>
      <c r="C127" s="6">
        <v>691835.00886014197</v>
      </c>
    </row>
    <row r="128" spans="1:3" x14ac:dyDescent="0.35">
      <c r="A128" s="54" t="s">
        <v>78</v>
      </c>
      <c r="B128" s="6">
        <v>2400633</v>
      </c>
      <c r="C128" s="6">
        <v>2111073.6137313256</v>
      </c>
    </row>
    <row r="129" spans="1:3" x14ac:dyDescent="0.35">
      <c r="A129" s="55">
        <v>45809</v>
      </c>
      <c r="B129" s="6">
        <v>2400633</v>
      </c>
      <c r="C129" s="6">
        <v>2111073.6137313256</v>
      </c>
    </row>
    <row r="130" spans="1:3" x14ac:dyDescent="0.35">
      <c r="A130" s="56" t="s">
        <v>51</v>
      </c>
      <c r="B130" s="6">
        <v>866703</v>
      </c>
      <c r="C130" s="6">
        <v>630163.46527161414</v>
      </c>
    </row>
    <row r="131" spans="1:3" x14ac:dyDescent="0.35">
      <c r="A131" s="56" t="s">
        <v>53</v>
      </c>
      <c r="B131" s="6">
        <v>637050</v>
      </c>
      <c r="C131" s="6">
        <v>806291.71672633884</v>
      </c>
    </row>
    <row r="132" spans="1:3" x14ac:dyDescent="0.35">
      <c r="A132" s="56" t="s">
        <v>54</v>
      </c>
      <c r="B132" s="6">
        <v>896880</v>
      </c>
      <c r="C132" s="6">
        <v>674618.43173337239</v>
      </c>
    </row>
    <row r="133" spans="1:3" x14ac:dyDescent="0.35">
      <c r="A133" s="53" t="s">
        <v>79</v>
      </c>
      <c r="B133" s="6">
        <v>6294238</v>
      </c>
      <c r="C133" s="6">
        <v>6151572.6990345418</v>
      </c>
    </row>
    <row r="134" spans="1:3" x14ac:dyDescent="0.35">
      <c r="A134" s="54" t="s">
        <v>80</v>
      </c>
      <c r="B134" s="6">
        <v>1880801</v>
      </c>
      <c r="C134" s="6">
        <v>2058521.7183971857</v>
      </c>
    </row>
    <row r="135" spans="1:3" x14ac:dyDescent="0.35">
      <c r="A135" s="55">
        <v>45839</v>
      </c>
      <c r="B135" s="6">
        <v>1880801</v>
      </c>
      <c r="C135" s="6">
        <v>2058521.7183971857</v>
      </c>
    </row>
    <row r="136" spans="1:3" x14ac:dyDescent="0.35">
      <c r="A136" s="56" t="s">
        <v>51</v>
      </c>
      <c r="B136" s="6">
        <v>241351</v>
      </c>
      <c r="C136" s="6">
        <v>575703.21497184236</v>
      </c>
    </row>
    <row r="137" spans="1:3" x14ac:dyDescent="0.35">
      <c r="A137" s="56" t="s">
        <v>53</v>
      </c>
      <c r="B137" s="6">
        <v>743770</v>
      </c>
      <c r="C137" s="6">
        <v>682920.07169197081</v>
      </c>
    </row>
    <row r="138" spans="1:3" x14ac:dyDescent="0.35">
      <c r="A138" s="56" t="s">
        <v>54</v>
      </c>
      <c r="B138" s="6">
        <v>895680</v>
      </c>
      <c r="C138" s="6">
        <v>799898.43173337274</v>
      </c>
    </row>
    <row r="139" spans="1:3" x14ac:dyDescent="0.35">
      <c r="A139" s="54" t="s">
        <v>81</v>
      </c>
      <c r="B139" s="6">
        <v>2120377</v>
      </c>
      <c r="C139" s="6">
        <v>1925022.8812686345</v>
      </c>
    </row>
    <row r="140" spans="1:3" x14ac:dyDescent="0.35">
      <c r="A140" s="55">
        <v>45870</v>
      </c>
      <c r="B140" s="6">
        <v>2120377</v>
      </c>
      <c r="C140" s="6">
        <v>1925022.8812686345</v>
      </c>
    </row>
    <row r="141" spans="1:3" x14ac:dyDescent="0.35">
      <c r="A141" s="56" t="s">
        <v>51</v>
      </c>
      <c r="B141" s="6">
        <v>556107</v>
      </c>
      <c r="C141" s="6">
        <v>623483.21497184224</v>
      </c>
    </row>
    <row r="142" spans="1:3" x14ac:dyDescent="0.35">
      <c r="A142" s="56" t="s">
        <v>53</v>
      </c>
      <c r="B142" s="6">
        <v>715510</v>
      </c>
      <c r="C142" s="6">
        <v>634841.23456341948</v>
      </c>
    </row>
    <row r="143" spans="1:3" x14ac:dyDescent="0.35">
      <c r="A143" s="56" t="s">
        <v>54</v>
      </c>
      <c r="B143" s="6">
        <v>848760</v>
      </c>
      <c r="C143" s="6">
        <v>666698.43173337274</v>
      </c>
    </row>
    <row r="144" spans="1:3" x14ac:dyDescent="0.35">
      <c r="A144" s="54" t="s">
        <v>82</v>
      </c>
      <c r="B144" s="6">
        <v>2293060</v>
      </c>
      <c r="C144" s="6">
        <v>2168028.0993687217</v>
      </c>
    </row>
    <row r="145" spans="1:3" x14ac:dyDescent="0.35">
      <c r="A145" s="55">
        <v>45901</v>
      </c>
      <c r="B145" s="6">
        <v>2293060</v>
      </c>
      <c r="C145" s="6">
        <v>2168028.0993687217</v>
      </c>
    </row>
    <row r="146" spans="1:3" x14ac:dyDescent="0.35">
      <c r="A146" s="56" t="s">
        <v>51</v>
      </c>
      <c r="B146" s="6">
        <v>637830</v>
      </c>
      <c r="C146" s="6">
        <v>650463.21497184224</v>
      </c>
    </row>
    <row r="147" spans="1:3" x14ac:dyDescent="0.35">
      <c r="A147" s="56" t="s">
        <v>53</v>
      </c>
      <c r="B147" s="6">
        <v>778000</v>
      </c>
      <c r="C147" s="6">
        <v>817026.45266350673</v>
      </c>
    </row>
    <row r="148" spans="1:3" x14ac:dyDescent="0.35">
      <c r="A148" s="56" t="s">
        <v>54</v>
      </c>
      <c r="B148" s="6">
        <v>877230</v>
      </c>
      <c r="C148" s="6">
        <v>700538.43173337274</v>
      </c>
    </row>
    <row r="149" spans="1:3" x14ac:dyDescent="0.35">
      <c r="A149" s="53" t="s">
        <v>83</v>
      </c>
      <c r="B149" s="6">
        <v>6518086</v>
      </c>
      <c r="C149" s="6">
        <v>6321158.656445154</v>
      </c>
    </row>
    <row r="150" spans="1:3" x14ac:dyDescent="0.35">
      <c r="A150" s="54" t="s">
        <v>84</v>
      </c>
      <c r="B150" s="6">
        <v>2483098</v>
      </c>
      <c r="C150" s="6">
        <v>2130337.5780289527</v>
      </c>
    </row>
    <row r="151" spans="1:3" x14ac:dyDescent="0.35">
      <c r="A151" s="55">
        <v>45931</v>
      </c>
      <c r="B151" s="6">
        <v>2483098</v>
      </c>
      <c r="C151" s="6">
        <v>2130337.5780289527</v>
      </c>
    </row>
    <row r="152" spans="1:3" x14ac:dyDescent="0.35">
      <c r="A152" s="56" t="s">
        <v>51</v>
      </c>
      <c r="B152" s="6">
        <v>744118</v>
      </c>
      <c r="C152" s="6">
        <v>634903.21497184224</v>
      </c>
    </row>
    <row r="153" spans="1:3" x14ac:dyDescent="0.35">
      <c r="A153" s="56" t="s">
        <v>53</v>
      </c>
      <c r="B153" s="6">
        <v>811620</v>
      </c>
      <c r="C153" s="6">
        <v>766095.93132373772</v>
      </c>
    </row>
    <row r="154" spans="1:3" x14ac:dyDescent="0.35">
      <c r="A154" s="56" t="s">
        <v>54</v>
      </c>
      <c r="B154" s="6">
        <v>927360</v>
      </c>
      <c r="C154" s="6">
        <v>729338.43173337274</v>
      </c>
    </row>
    <row r="155" spans="1:3" x14ac:dyDescent="0.35">
      <c r="A155" s="54" t="s">
        <v>85</v>
      </c>
      <c r="B155" s="6">
        <v>2304367</v>
      </c>
      <c r="C155" s="6">
        <v>2261861.3128681979</v>
      </c>
    </row>
    <row r="156" spans="1:3" x14ac:dyDescent="0.35">
      <c r="A156" s="55">
        <v>45962</v>
      </c>
      <c r="B156" s="6">
        <v>2304367</v>
      </c>
      <c r="C156" s="6">
        <v>2261861.3128681979</v>
      </c>
    </row>
    <row r="157" spans="1:3" x14ac:dyDescent="0.35">
      <c r="A157" s="56" t="s">
        <v>51</v>
      </c>
      <c r="B157" s="6">
        <v>739757</v>
      </c>
      <c r="C157" s="6">
        <v>539423.21497184236</v>
      </c>
    </row>
    <row r="158" spans="1:3" x14ac:dyDescent="0.35">
      <c r="A158" s="56" t="s">
        <v>53</v>
      </c>
      <c r="B158" s="6">
        <v>727970</v>
      </c>
      <c r="C158" s="6">
        <v>903819.6661629827</v>
      </c>
    </row>
    <row r="159" spans="1:3" x14ac:dyDescent="0.35">
      <c r="A159" s="56" t="s">
        <v>54</v>
      </c>
      <c r="B159" s="6">
        <v>836640</v>
      </c>
      <c r="C159" s="6">
        <v>818618.43173337274</v>
      </c>
    </row>
    <row r="160" spans="1:3" x14ac:dyDescent="0.35">
      <c r="A160" s="54" t="s">
        <v>86</v>
      </c>
      <c r="B160" s="6">
        <v>1730621</v>
      </c>
      <c r="C160" s="6">
        <v>1928959.7655480038</v>
      </c>
    </row>
    <row r="161" spans="1:3" x14ac:dyDescent="0.35">
      <c r="A161" s="55">
        <v>45992</v>
      </c>
      <c r="B161" s="6">
        <v>1730621</v>
      </c>
      <c r="C161" s="6">
        <v>1928959.7655480038</v>
      </c>
    </row>
    <row r="162" spans="1:3" x14ac:dyDescent="0.35">
      <c r="A162" s="56" t="s">
        <v>51</v>
      </c>
      <c r="B162" s="6">
        <v>527671</v>
      </c>
      <c r="C162" s="6">
        <v>655683.21497184224</v>
      </c>
    </row>
    <row r="163" spans="1:3" x14ac:dyDescent="0.35">
      <c r="A163" s="56" t="s">
        <v>53</v>
      </c>
      <c r="B163" s="6">
        <v>568270</v>
      </c>
      <c r="C163" s="6">
        <v>592898.11884278886</v>
      </c>
    </row>
    <row r="164" spans="1:3" x14ac:dyDescent="0.35">
      <c r="A164" s="56" t="s">
        <v>54</v>
      </c>
      <c r="B164" s="6">
        <v>634680</v>
      </c>
      <c r="C164" s="6">
        <v>680378.43173337274</v>
      </c>
    </row>
    <row r="165" spans="1:3" x14ac:dyDescent="0.35">
      <c r="A165" s="52" t="s">
        <v>88</v>
      </c>
      <c r="B165" s="6">
        <v>15051609</v>
      </c>
      <c r="C165" s="6"/>
    </row>
    <row r="166" spans="1:3" x14ac:dyDescent="0.35">
      <c r="A166" s="53" t="s">
        <v>71</v>
      </c>
      <c r="B166" s="6">
        <v>7426314</v>
      </c>
      <c r="C166" s="6"/>
    </row>
    <row r="167" spans="1:3" x14ac:dyDescent="0.35">
      <c r="A167" s="54" t="s">
        <v>72</v>
      </c>
      <c r="B167" s="6">
        <v>2488360</v>
      </c>
      <c r="C167" s="6"/>
    </row>
    <row r="168" spans="1:3" x14ac:dyDescent="0.35">
      <c r="A168" s="55">
        <v>46023</v>
      </c>
      <c r="B168" s="6">
        <v>2488360</v>
      </c>
      <c r="C168" s="6"/>
    </row>
    <row r="169" spans="1:3" x14ac:dyDescent="0.35">
      <c r="A169" s="56" t="s">
        <v>51</v>
      </c>
      <c r="B169" s="6">
        <v>799600</v>
      </c>
      <c r="C169" s="6"/>
    </row>
    <row r="170" spans="1:3" x14ac:dyDescent="0.35">
      <c r="A170" s="56" t="s">
        <v>53</v>
      </c>
      <c r="B170" s="6">
        <v>794520</v>
      </c>
      <c r="C170" s="6"/>
    </row>
    <row r="171" spans="1:3" x14ac:dyDescent="0.35">
      <c r="A171" s="56" t="s">
        <v>54</v>
      </c>
      <c r="B171" s="6">
        <v>894240</v>
      </c>
      <c r="C171" s="6"/>
    </row>
    <row r="172" spans="1:3" x14ac:dyDescent="0.35">
      <c r="A172" s="54" t="s">
        <v>73</v>
      </c>
      <c r="B172" s="6">
        <v>2304915</v>
      </c>
      <c r="C172" s="6"/>
    </row>
    <row r="173" spans="1:3" x14ac:dyDescent="0.35">
      <c r="A173" s="55">
        <v>46054</v>
      </c>
      <c r="B173" s="6">
        <v>2304915</v>
      </c>
      <c r="C173" s="6"/>
    </row>
    <row r="174" spans="1:3" x14ac:dyDescent="0.35">
      <c r="A174" s="56" t="s">
        <v>51</v>
      </c>
      <c r="B174" s="6">
        <v>797705</v>
      </c>
      <c r="C174" s="6"/>
    </row>
    <row r="175" spans="1:3" x14ac:dyDescent="0.35">
      <c r="A175" s="56" t="s">
        <v>53</v>
      </c>
      <c r="B175" s="6">
        <v>714610</v>
      </c>
      <c r="C175" s="6"/>
    </row>
    <row r="176" spans="1:3" x14ac:dyDescent="0.35">
      <c r="A176" s="56" t="s">
        <v>54</v>
      </c>
      <c r="B176" s="6">
        <v>792600</v>
      </c>
      <c r="C176" s="6"/>
    </row>
    <row r="177" spans="1:3" x14ac:dyDescent="0.35">
      <c r="A177" s="54" t="s">
        <v>74</v>
      </c>
      <c r="B177" s="6">
        <v>2633039</v>
      </c>
      <c r="C177" s="6"/>
    </row>
    <row r="178" spans="1:3" x14ac:dyDescent="0.35">
      <c r="A178" s="55">
        <v>46082</v>
      </c>
      <c r="B178" s="6">
        <v>2633039</v>
      </c>
      <c r="C178" s="6"/>
    </row>
    <row r="179" spans="1:3" x14ac:dyDescent="0.35">
      <c r="A179" s="56" t="s">
        <v>51</v>
      </c>
      <c r="B179" s="6">
        <v>845720</v>
      </c>
      <c r="C179" s="6"/>
    </row>
    <row r="180" spans="1:3" x14ac:dyDescent="0.35">
      <c r="A180" s="56" t="s">
        <v>53</v>
      </c>
      <c r="B180" s="6">
        <v>903999</v>
      </c>
      <c r="C180" s="6"/>
    </row>
    <row r="181" spans="1:3" x14ac:dyDescent="0.35">
      <c r="A181" s="56" t="s">
        <v>54</v>
      </c>
      <c r="B181" s="6">
        <v>883320</v>
      </c>
      <c r="C181" s="6"/>
    </row>
    <row r="182" spans="1:3" x14ac:dyDescent="0.35">
      <c r="A182" s="53" t="s">
        <v>75</v>
      </c>
      <c r="B182" s="6">
        <v>7625295</v>
      </c>
      <c r="C182" s="6"/>
    </row>
    <row r="183" spans="1:3" x14ac:dyDescent="0.35">
      <c r="A183" s="54" t="s">
        <v>76</v>
      </c>
      <c r="B183" s="6">
        <v>2505370</v>
      </c>
      <c r="C183" s="6"/>
    </row>
    <row r="184" spans="1:3" x14ac:dyDescent="0.35">
      <c r="A184" s="55">
        <v>46113</v>
      </c>
      <c r="B184" s="6">
        <v>2505370</v>
      </c>
      <c r="C184" s="6"/>
    </row>
    <row r="185" spans="1:3" x14ac:dyDescent="0.35">
      <c r="A185" s="56" t="s">
        <v>51</v>
      </c>
      <c r="B185" s="6">
        <v>870850</v>
      </c>
      <c r="C185" s="6"/>
    </row>
    <row r="186" spans="1:3" x14ac:dyDescent="0.35">
      <c r="A186" s="56" t="s">
        <v>53</v>
      </c>
      <c r="B186" s="6">
        <v>766320</v>
      </c>
      <c r="C186" s="6"/>
    </row>
    <row r="187" spans="1:3" x14ac:dyDescent="0.35">
      <c r="A187" s="56" t="s">
        <v>54</v>
      </c>
      <c r="B187" s="6">
        <v>868200</v>
      </c>
      <c r="C187" s="6"/>
    </row>
    <row r="188" spans="1:3" x14ac:dyDescent="0.35">
      <c r="A188" s="54" t="s">
        <v>77</v>
      </c>
      <c r="B188" s="6">
        <v>2601695</v>
      </c>
      <c r="C188" s="6"/>
    </row>
    <row r="189" spans="1:3" x14ac:dyDescent="0.35">
      <c r="A189" s="55">
        <v>46143</v>
      </c>
      <c r="B189" s="6">
        <v>2601695</v>
      </c>
      <c r="C189" s="6"/>
    </row>
    <row r="190" spans="1:3" x14ac:dyDescent="0.35">
      <c r="A190" s="56" t="s">
        <v>51</v>
      </c>
      <c r="B190" s="6">
        <v>817675</v>
      </c>
      <c r="C190" s="6"/>
    </row>
    <row r="191" spans="1:3" x14ac:dyDescent="0.35">
      <c r="A191" s="56" t="s">
        <v>53</v>
      </c>
      <c r="B191" s="6">
        <v>819220</v>
      </c>
      <c r="C191" s="6"/>
    </row>
    <row r="192" spans="1:3" x14ac:dyDescent="0.35">
      <c r="A192" s="56" t="s">
        <v>54</v>
      </c>
      <c r="B192" s="6">
        <v>964800</v>
      </c>
      <c r="C192" s="6"/>
    </row>
    <row r="193" spans="1:3" x14ac:dyDescent="0.35">
      <c r="A193" s="54" t="s">
        <v>78</v>
      </c>
      <c r="B193" s="6">
        <v>2518230</v>
      </c>
      <c r="C193" s="6"/>
    </row>
    <row r="194" spans="1:3" x14ac:dyDescent="0.35">
      <c r="A194" s="55">
        <v>46174</v>
      </c>
      <c r="B194" s="6">
        <v>2518230</v>
      </c>
      <c r="C194" s="6"/>
    </row>
    <row r="195" spans="1:3" x14ac:dyDescent="0.35">
      <c r="A195" s="56" t="s">
        <v>51</v>
      </c>
      <c r="B195" s="6">
        <v>798000</v>
      </c>
      <c r="C195" s="6"/>
    </row>
    <row r="196" spans="1:3" x14ac:dyDescent="0.35">
      <c r="A196" s="56" t="s">
        <v>53</v>
      </c>
      <c r="B196" s="6">
        <v>825510</v>
      </c>
      <c r="C196" s="6"/>
    </row>
    <row r="197" spans="1:3" x14ac:dyDescent="0.35">
      <c r="A197" s="56" t="s">
        <v>54</v>
      </c>
      <c r="B197" s="6">
        <v>894720</v>
      </c>
      <c r="C197" s="6"/>
    </row>
    <row r="198" spans="1:3" x14ac:dyDescent="0.35">
      <c r="A198" s="53" t="s">
        <v>79</v>
      </c>
      <c r="B198" s="6"/>
      <c r="C198" s="6"/>
    </row>
    <row r="199" spans="1:3" x14ac:dyDescent="0.35">
      <c r="A199" s="54" t="s">
        <v>80</v>
      </c>
      <c r="B199" s="6"/>
      <c r="C199" s="6"/>
    </row>
    <row r="200" spans="1:3" x14ac:dyDescent="0.35">
      <c r="A200" s="55">
        <v>46204</v>
      </c>
      <c r="B200" s="6"/>
      <c r="C200" s="6"/>
    </row>
    <row r="201" spans="1:3" x14ac:dyDescent="0.35">
      <c r="A201" s="56" t="s">
        <v>51</v>
      </c>
      <c r="B201" s="6"/>
      <c r="C201" s="6"/>
    </row>
    <row r="202" spans="1:3" x14ac:dyDescent="0.35">
      <c r="A202" s="56" t="s">
        <v>53</v>
      </c>
      <c r="B202" s="6"/>
      <c r="C202" s="6"/>
    </row>
    <row r="203" spans="1:3" x14ac:dyDescent="0.35">
      <c r="A203" s="56" t="s">
        <v>54</v>
      </c>
      <c r="B203" s="6"/>
      <c r="C203" s="6"/>
    </row>
    <row r="204" spans="1:3" x14ac:dyDescent="0.35">
      <c r="A204" s="3" t="s">
        <v>94</v>
      </c>
      <c r="B204" s="6">
        <v>119267375</v>
      </c>
      <c r="C204" s="6">
        <v>92783857.141830936</v>
      </c>
    </row>
    <row r="205" spans="1:3" x14ac:dyDescent="0.35">
      <c r="A205" s="52" t="s">
        <v>70</v>
      </c>
      <c r="B205" s="6">
        <v>50837496</v>
      </c>
      <c r="C205" s="6">
        <v>47831659.245394826</v>
      </c>
    </row>
    <row r="206" spans="1:3" x14ac:dyDescent="0.35">
      <c r="A206" s="53" t="s">
        <v>71</v>
      </c>
      <c r="B206" s="6">
        <v>13464832</v>
      </c>
      <c r="C206" s="6">
        <v>12674781.158530459</v>
      </c>
    </row>
    <row r="207" spans="1:3" x14ac:dyDescent="0.35">
      <c r="A207" s="54" t="s">
        <v>72</v>
      </c>
      <c r="B207" s="6">
        <v>4477567</v>
      </c>
      <c r="C207" s="6">
        <v>4128357.2916356358</v>
      </c>
    </row>
    <row r="208" spans="1:3" x14ac:dyDescent="0.35">
      <c r="A208" s="55">
        <v>45292</v>
      </c>
      <c r="B208" s="6">
        <v>4477567</v>
      </c>
      <c r="C208" s="6">
        <v>4128357.2916356358</v>
      </c>
    </row>
    <row r="209" spans="1:3" x14ac:dyDescent="0.35">
      <c r="A209" s="56" t="s">
        <v>47</v>
      </c>
      <c r="B209" s="6">
        <v>1155776</v>
      </c>
      <c r="C209" s="6">
        <v>1286515.4563054538</v>
      </c>
    </row>
    <row r="210" spans="1:3" x14ac:dyDescent="0.35">
      <c r="A210" s="56" t="s">
        <v>48</v>
      </c>
      <c r="B210" s="6">
        <v>1001585</v>
      </c>
      <c r="C210" s="6">
        <v>1062928.1500317613</v>
      </c>
    </row>
    <row r="211" spans="1:3" x14ac:dyDescent="0.35">
      <c r="A211" s="56" t="s">
        <v>56</v>
      </c>
      <c r="B211" s="6">
        <v>1189803</v>
      </c>
      <c r="C211" s="6">
        <v>1030828.9703502364</v>
      </c>
    </row>
    <row r="212" spans="1:3" x14ac:dyDescent="0.35">
      <c r="A212" s="56" t="s">
        <v>57</v>
      </c>
      <c r="B212" s="6">
        <v>1130403</v>
      </c>
      <c r="C212" s="6">
        <v>748084.71494818432</v>
      </c>
    </row>
    <row r="213" spans="1:3" x14ac:dyDescent="0.35">
      <c r="A213" s="54" t="s">
        <v>73</v>
      </c>
      <c r="B213" s="6">
        <v>4391222</v>
      </c>
      <c r="C213" s="6">
        <v>4128357.2916356358</v>
      </c>
    </row>
    <row r="214" spans="1:3" x14ac:dyDescent="0.35">
      <c r="A214" s="55">
        <v>45323</v>
      </c>
      <c r="B214" s="6">
        <v>4391222</v>
      </c>
      <c r="C214" s="6">
        <v>4128357.2916356358</v>
      </c>
    </row>
    <row r="215" spans="1:3" x14ac:dyDescent="0.35">
      <c r="A215" s="56" t="s">
        <v>47</v>
      </c>
      <c r="B215" s="6">
        <v>1225680</v>
      </c>
      <c r="C215" s="6">
        <v>1286515.4563054538</v>
      </c>
    </row>
    <row r="216" spans="1:3" x14ac:dyDescent="0.35">
      <c r="A216" s="56" t="s">
        <v>48</v>
      </c>
      <c r="B216" s="6">
        <v>1009617</v>
      </c>
      <c r="C216" s="6">
        <v>1062928.1500317613</v>
      </c>
    </row>
    <row r="217" spans="1:3" x14ac:dyDescent="0.35">
      <c r="A217" s="56" t="s">
        <v>56</v>
      </c>
      <c r="B217" s="6">
        <v>1059360</v>
      </c>
      <c r="C217" s="6">
        <v>1030828.9703502364</v>
      </c>
    </row>
    <row r="218" spans="1:3" x14ac:dyDescent="0.35">
      <c r="A218" s="56" t="s">
        <v>57</v>
      </c>
      <c r="B218" s="6">
        <v>1096565</v>
      </c>
      <c r="C218" s="6">
        <v>748084.71494818432</v>
      </c>
    </row>
    <row r="219" spans="1:3" x14ac:dyDescent="0.35">
      <c r="A219" s="54" t="s">
        <v>74</v>
      </c>
      <c r="B219" s="6">
        <v>4596043</v>
      </c>
      <c r="C219" s="6">
        <v>4418066.5752591891</v>
      </c>
    </row>
    <row r="220" spans="1:3" x14ac:dyDescent="0.35">
      <c r="A220" s="55">
        <v>45352</v>
      </c>
      <c r="B220" s="6">
        <v>4596043</v>
      </c>
      <c r="C220" s="6">
        <v>4418066.5752591891</v>
      </c>
    </row>
    <row r="221" spans="1:3" x14ac:dyDescent="0.35">
      <c r="A221" s="56" t="s">
        <v>47</v>
      </c>
      <c r="B221" s="6">
        <v>1194921</v>
      </c>
      <c r="C221" s="6">
        <v>1376797.2427128542</v>
      </c>
    </row>
    <row r="222" spans="1:3" x14ac:dyDescent="0.35">
      <c r="A222" s="56" t="s">
        <v>48</v>
      </c>
      <c r="B222" s="6">
        <v>1055208</v>
      </c>
      <c r="C222" s="6">
        <v>1137519.5991567974</v>
      </c>
    </row>
    <row r="223" spans="1:3" x14ac:dyDescent="0.35">
      <c r="A223" s="56" t="s">
        <v>56</v>
      </c>
      <c r="B223" s="6">
        <v>1191910</v>
      </c>
      <c r="C223" s="6">
        <v>1103167.8454625336</v>
      </c>
    </row>
    <row r="224" spans="1:3" x14ac:dyDescent="0.35">
      <c r="A224" s="56" t="s">
        <v>57</v>
      </c>
      <c r="B224" s="6">
        <v>1154004</v>
      </c>
      <c r="C224" s="6">
        <v>800581.88792700414</v>
      </c>
    </row>
    <row r="225" spans="1:3" x14ac:dyDescent="0.35">
      <c r="A225" s="53" t="s">
        <v>75</v>
      </c>
      <c r="B225" s="6">
        <v>13064243</v>
      </c>
      <c r="C225" s="6">
        <v>12029670.169277489</v>
      </c>
    </row>
    <row r="226" spans="1:3" x14ac:dyDescent="0.35">
      <c r="A226" s="54" t="s">
        <v>76</v>
      </c>
      <c r="B226" s="6">
        <v>4372894</v>
      </c>
      <c r="C226" s="6">
        <v>3483246.302382661</v>
      </c>
    </row>
    <row r="227" spans="1:3" x14ac:dyDescent="0.35">
      <c r="A227" s="55">
        <v>45383</v>
      </c>
      <c r="B227" s="6">
        <v>4372894</v>
      </c>
      <c r="C227" s="6">
        <v>3483246.302382661</v>
      </c>
    </row>
    <row r="228" spans="1:3" x14ac:dyDescent="0.35">
      <c r="A228" s="56" t="s">
        <v>47</v>
      </c>
      <c r="B228" s="6">
        <v>1181140</v>
      </c>
      <c r="C228" s="6">
        <v>541690.71844440151</v>
      </c>
    </row>
    <row r="229" spans="1:3" x14ac:dyDescent="0.35">
      <c r="A229" s="56" t="s">
        <v>48</v>
      </c>
      <c r="B229" s="6">
        <v>971929</v>
      </c>
      <c r="C229" s="6">
        <v>1100223.8745942798</v>
      </c>
    </row>
    <row r="230" spans="1:3" x14ac:dyDescent="0.35">
      <c r="A230" s="56" t="s">
        <v>56</v>
      </c>
      <c r="B230" s="6">
        <v>1081270</v>
      </c>
      <c r="C230" s="6">
        <v>1066998.4079063851</v>
      </c>
    </row>
    <row r="231" spans="1:3" x14ac:dyDescent="0.35">
      <c r="A231" s="56" t="s">
        <v>57</v>
      </c>
      <c r="B231" s="6">
        <v>1138555</v>
      </c>
      <c r="C231" s="6">
        <v>774333.30143759446</v>
      </c>
    </row>
    <row r="232" spans="1:3" x14ac:dyDescent="0.35">
      <c r="A232" s="54" t="s">
        <v>77</v>
      </c>
      <c r="B232" s="6">
        <v>4456798</v>
      </c>
      <c r="C232" s="6">
        <v>4345639.2543533016</v>
      </c>
    </row>
    <row r="233" spans="1:3" x14ac:dyDescent="0.35">
      <c r="A233" s="55">
        <v>45413</v>
      </c>
      <c r="B233" s="6">
        <v>4456798</v>
      </c>
      <c r="C233" s="6">
        <v>4345639.2543533016</v>
      </c>
    </row>
    <row r="234" spans="1:3" x14ac:dyDescent="0.35">
      <c r="A234" s="56" t="s">
        <v>47</v>
      </c>
      <c r="B234" s="6">
        <v>1202410</v>
      </c>
      <c r="C234" s="6">
        <v>1354226.7961110042</v>
      </c>
    </row>
    <row r="235" spans="1:3" x14ac:dyDescent="0.35">
      <c r="A235" s="56" t="s">
        <v>48</v>
      </c>
      <c r="B235" s="6">
        <v>1025813</v>
      </c>
      <c r="C235" s="6">
        <v>1118871.7368755387</v>
      </c>
    </row>
    <row r="236" spans="1:3" x14ac:dyDescent="0.35">
      <c r="A236" s="56" t="s">
        <v>56</v>
      </c>
      <c r="B236" s="6">
        <v>1156340</v>
      </c>
      <c r="C236" s="6">
        <v>1085083.1266844594</v>
      </c>
    </row>
    <row r="237" spans="1:3" x14ac:dyDescent="0.35">
      <c r="A237" s="56" t="s">
        <v>57</v>
      </c>
      <c r="B237" s="6">
        <v>1072235</v>
      </c>
      <c r="C237" s="6">
        <v>787457.59468229942</v>
      </c>
    </row>
    <row r="238" spans="1:3" x14ac:dyDescent="0.35">
      <c r="A238" s="54" t="s">
        <v>78</v>
      </c>
      <c r="B238" s="6">
        <v>4234551</v>
      </c>
      <c r="C238" s="6">
        <v>4200784.6125415247</v>
      </c>
    </row>
    <row r="239" spans="1:3" x14ac:dyDescent="0.35">
      <c r="A239" s="55">
        <v>45444</v>
      </c>
      <c r="B239" s="6">
        <v>4234551</v>
      </c>
      <c r="C239" s="6">
        <v>4200784.6125415247</v>
      </c>
    </row>
    <row r="240" spans="1:3" x14ac:dyDescent="0.35">
      <c r="A240" s="56" t="s">
        <v>47</v>
      </c>
      <c r="B240" s="6">
        <v>1067970</v>
      </c>
      <c r="C240" s="6">
        <v>1309085.9029073038</v>
      </c>
    </row>
    <row r="241" spans="1:3" x14ac:dyDescent="0.35">
      <c r="A241" s="56" t="s">
        <v>48</v>
      </c>
      <c r="B241" s="6">
        <v>1060340</v>
      </c>
      <c r="C241" s="6">
        <v>1081576.0123130211</v>
      </c>
    </row>
    <row r="242" spans="1:3" x14ac:dyDescent="0.35">
      <c r="A242" s="56" t="s">
        <v>56</v>
      </c>
      <c r="B242" s="6">
        <v>1148520</v>
      </c>
      <c r="C242" s="6">
        <v>1048913.6891283109</v>
      </c>
    </row>
    <row r="243" spans="1:3" x14ac:dyDescent="0.35">
      <c r="A243" s="56" t="s">
        <v>57</v>
      </c>
      <c r="B243" s="6">
        <v>957721</v>
      </c>
      <c r="C243" s="6">
        <v>761209.00819288928</v>
      </c>
    </row>
    <row r="244" spans="1:3" x14ac:dyDescent="0.35">
      <c r="A244" s="53" t="s">
        <v>79</v>
      </c>
      <c r="B244" s="6">
        <v>12363988</v>
      </c>
      <c r="C244" s="6">
        <v>11900000.27344469</v>
      </c>
    </row>
    <row r="245" spans="1:3" x14ac:dyDescent="0.35">
      <c r="A245" s="54" t="s">
        <v>80</v>
      </c>
      <c r="B245" s="6">
        <v>4456040</v>
      </c>
      <c r="C245" s="6">
        <v>3748907.6613530144</v>
      </c>
    </row>
    <row r="246" spans="1:3" x14ac:dyDescent="0.35">
      <c r="A246" s="55">
        <v>45474</v>
      </c>
      <c r="B246" s="6">
        <v>4456040</v>
      </c>
      <c r="C246" s="6">
        <v>3748907.6613530144</v>
      </c>
    </row>
    <row r="247" spans="1:3" x14ac:dyDescent="0.35">
      <c r="A247" s="56" t="s">
        <v>47</v>
      </c>
      <c r="B247" s="6">
        <v>1243040</v>
      </c>
      <c r="C247" s="6">
        <v>1354226.7961110042</v>
      </c>
    </row>
    <row r="248" spans="1:3" x14ac:dyDescent="0.35">
      <c r="A248" s="56" t="s">
        <v>48</v>
      </c>
      <c r="B248" s="6">
        <v>1081539</v>
      </c>
      <c r="C248" s="6">
        <v>522140.14387525117</v>
      </c>
    </row>
    <row r="249" spans="1:3" x14ac:dyDescent="0.35">
      <c r="A249" s="56" t="s">
        <v>56</v>
      </c>
      <c r="B249" s="6">
        <v>1140000</v>
      </c>
      <c r="C249" s="6">
        <v>1085083.1266844594</v>
      </c>
    </row>
    <row r="250" spans="1:3" x14ac:dyDescent="0.35">
      <c r="A250" s="56" t="s">
        <v>57</v>
      </c>
      <c r="B250" s="6">
        <v>991461</v>
      </c>
      <c r="C250" s="6">
        <v>787457.59468229942</v>
      </c>
    </row>
    <row r="251" spans="1:3" x14ac:dyDescent="0.35">
      <c r="A251" s="54" t="s">
        <v>81</v>
      </c>
      <c r="B251" s="6">
        <v>3781427</v>
      </c>
      <c r="C251" s="6">
        <v>4422782.5563595276</v>
      </c>
    </row>
    <row r="252" spans="1:3" x14ac:dyDescent="0.35">
      <c r="A252" s="55">
        <v>45505</v>
      </c>
      <c r="B252" s="6">
        <v>3781427</v>
      </c>
      <c r="C252" s="6">
        <v>4422782.5563595276</v>
      </c>
    </row>
    <row r="253" spans="1:3" x14ac:dyDescent="0.35">
      <c r="A253" s="56" t="s">
        <v>47</v>
      </c>
      <c r="B253" s="6">
        <v>1268560</v>
      </c>
      <c r="C253" s="6">
        <v>1331656.3495091537</v>
      </c>
    </row>
    <row r="254" spans="1:3" x14ac:dyDescent="0.35">
      <c r="A254" s="56" t="s">
        <v>48</v>
      </c>
      <c r="B254" s="6">
        <v>1111559</v>
      </c>
      <c r="C254" s="6">
        <v>1156167.4614380558</v>
      </c>
    </row>
    <row r="255" spans="1:3" x14ac:dyDescent="0.35">
      <c r="A255" s="56" t="s">
        <v>56</v>
      </c>
      <c r="B255" s="6">
        <v>736640</v>
      </c>
      <c r="C255" s="6">
        <v>1121252.5642406081</v>
      </c>
    </row>
    <row r="256" spans="1:3" x14ac:dyDescent="0.35">
      <c r="A256" s="56" t="s">
        <v>57</v>
      </c>
      <c r="B256" s="6">
        <v>664668</v>
      </c>
      <c r="C256" s="6">
        <v>813706.18117170944</v>
      </c>
    </row>
    <row r="257" spans="1:3" x14ac:dyDescent="0.35">
      <c r="A257" s="54" t="s">
        <v>82</v>
      </c>
      <c r="B257" s="6">
        <v>4126521</v>
      </c>
      <c r="C257" s="6">
        <v>3728310.0557321454</v>
      </c>
    </row>
    <row r="258" spans="1:3" x14ac:dyDescent="0.35">
      <c r="A258" s="55">
        <v>45536</v>
      </c>
      <c r="B258" s="6">
        <v>4126521</v>
      </c>
      <c r="C258" s="6">
        <v>3728310.0557321454</v>
      </c>
    </row>
    <row r="259" spans="1:3" x14ac:dyDescent="0.35">
      <c r="A259" s="56" t="s">
        <v>47</v>
      </c>
      <c r="B259" s="6">
        <v>1068980</v>
      </c>
      <c r="C259" s="6">
        <v>1309085.9029073038</v>
      </c>
    </row>
    <row r="260" spans="1:3" x14ac:dyDescent="0.35">
      <c r="A260" s="56" t="s">
        <v>48</v>
      </c>
      <c r="B260" s="6">
        <v>1022095</v>
      </c>
      <c r="C260" s="6">
        <v>1081576.0123130211</v>
      </c>
    </row>
    <row r="261" spans="1:3" x14ac:dyDescent="0.35">
      <c r="A261" s="56" t="s">
        <v>56</v>
      </c>
      <c r="B261" s="6">
        <v>990480</v>
      </c>
      <c r="C261" s="6">
        <v>1048913.6891283109</v>
      </c>
    </row>
    <row r="262" spans="1:3" x14ac:dyDescent="0.35">
      <c r="A262" s="56" t="s">
        <v>57</v>
      </c>
      <c r="B262" s="6">
        <v>1044966</v>
      </c>
      <c r="C262" s="6">
        <v>288734.45138350973</v>
      </c>
    </row>
    <row r="263" spans="1:3" x14ac:dyDescent="0.35">
      <c r="A263" s="53" t="s">
        <v>83</v>
      </c>
      <c r="B263" s="6">
        <v>11944433</v>
      </c>
      <c r="C263" s="6">
        <v>11227207.644142196</v>
      </c>
    </row>
    <row r="264" spans="1:3" x14ac:dyDescent="0.35">
      <c r="A264" s="54" t="s">
        <v>84</v>
      </c>
      <c r="B264" s="6">
        <v>4568062</v>
      </c>
      <c r="C264" s="6">
        <v>3694766.2699298067</v>
      </c>
    </row>
    <row r="265" spans="1:3" x14ac:dyDescent="0.35">
      <c r="A265" s="55">
        <v>45566</v>
      </c>
      <c r="B265" s="6">
        <v>4568062</v>
      </c>
      <c r="C265" s="6">
        <v>3694766.2699298067</v>
      </c>
    </row>
    <row r="266" spans="1:3" x14ac:dyDescent="0.35">
      <c r="A266" s="56" t="s">
        <v>47</v>
      </c>
      <c r="B266" s="6">
        <v>1269600</v>
      </c>
      <c r="C266" s="6">
        <v>1399367.6893147039</v>
      </c>
    </row>
    <row r="267" spans="1:3" x14ac:dyDescent="0.35">
      <c r="A267" s="56" t="s">
        <v>48</v>
      </c>
      <c r="B267" s="6">
        <v>1070855</v>
      </c>
      <c r="C267" s="6">
        <v>1156167.4614380558</v>
      </c>
    </row>
    <row r="268" spans="1:3" x14ac:dyDescent="0.35">
      <c r="A268" s="56" t="s">
        <v>56</v>
      </c>
      <c r="B268" s="6">
        <v>1105367</v>
      </c>
      <c r="C268" s="6">
        <v>325524.93800533784</v>
      </c>
    </row>
    <row r="269" spans="1:3" x14ac:dyDescent="0.35">
      <c r="A269" s="56" t="s">
        <v>57</v>
      </c>
      <c r="B269" s="6">
        <v>1122240</v>
      </c>
      <c r="C269" s="6">
        <v>813706.18117170944</v>
      </c>
    </row>
    <row r="270" spans="1:3" x14ac:dyDescent="0.35">
      <c r="A270" s="54" t="s">
        <v>85</v>
      </c>
      <c r="B270" s="6">
        <v>3795876</v>
      </c>
      <c r="C270" s="6">
        <v>3766220.6871061949</v>
      </c>
    </row>
    <row r="271" spans="1:3" x14ac:dyDescent="0.35">
      <c r="A271" s="55">
        <v>45597</v>
      </c>
      <c r="B271" s="6">
        <v>3795876</v>
      </c>
      <c r="C271" s="6">
        <v>3766220.6871061949</v>
      </c>
    </row>
    <row r="272" spans="1:3" x14ac:dyDescent="0.35">
      <c r="A272" s="56" t="s">
        <v>47</v>
      </c>
      <c r="B272" s="6">
        <v>1005550</v>
      </c>
      <c r="C272" s="6">
        <v>1173663.2232962034</v>
      </c>
    </row>
    <row r="273" spans="1:3" x14ac:dyDescent="0.35">
      <c r="A273" s="56" t="s">
        <v>48</v>
      </c>
      <c r="B273" s="6">
        <v>791171</v>
      </c>
      <c r="C273" s="6">
        <v>969688.83862546657</v>
      </c>
    </row>
    <row r="274" spans="1:3" x14ac:dyDescent="0.35">
      <c r="A274" s="56" t="s">
        <v>56</v>
      </c>
      <c r="B274" s="6">
        <v>968880</v>
      </c>
      <c r="C274" s="6">
        <v>940405.37645986467</v>
      </c>
    </row>
    <row r="275" spans="1:3" x14ac:dyDescent="0.35">
      <c r="A275" s="56" t="s">
        <v>57</v>
      </c>
      <c r="B275" s="6">
        <v>1030275</v>
      </c>
      <c r="C275" s="6">
        <v>682463.24872465967</v>
      </c>
    </row>
    <row r="276" spans="1:3" x14ac:dyDescent="0.35">
      <c r="A276" s="54" t="s">
        <v>86</v>
      </c>
      <c r="B276" s="6">
        <v>3580495</v>
      </c>
      <c r="C276" s="6">
        <v>3766220.6871061949</v>
      </c>
    </row>
    <row r="277" spans="1:3" x14ac:dyDescent="0.35">
      <c r="A277" s="55">
        <v>45627</v>
      </c>
      <c r="B277" s="6">
        <v>3580495</v>
      </c>
      <c r="C277" s="6">
        <v>3766220.6871061949</v>
      </c>
    </row>
    <row r="278" spans="1:3" x14ac:dyDescent="0.35">
      <c r="A278" s="56" t="s">
        <v>47</v>
      </c>
      <c r="B278" s="6">
        <v>1000560</v>
      </c>
      <c r="C278" s="6">
        <v>1173663.2232962034</v>
      </c>
    </row>
    <row r="279" spans="1:3" x14ac:dyDescent="0.35">
      <c r="A279" s="56" t="s">
        <v>48</v>
      </c>
      <c r="B279" s="6">
        <v>921151</v>
      </c>
      <c r="C279" s="6">
        <v>969688.83862546657</v>
      </c>
    </row>
    <row r="280" spans="1:3" x14ac:dyDescent="0.35">
      <c r="A280" s="56" t="s">
        <v>56</v>
      </c>
      <c r="B280" s="6">
        <v>753220</v>
      </c>
      <c r="C280" s="6">
        <v>940405.37645986467</v>
      </c>
    </row>
    <row r="281" spans="1:3" x14ac:dyDescent="0.35">
      <c r="A281" s="56" t="s">
        <v>57</v>
      </c>
      <c r="B281" s="6">
        <v>905564</v>
      </c>
      <c r="C281" s="6">
        <v>682463.24872465967</v>
      </c>
    </row>
    <row r="282" spans="1:3" x14ac:dyDescent="0.35">
      <c r="A282" s="52" t="s">
        <v>87</v>
      </c>
      <c r="B282" s="6">
        <v>46610236</v>
      </c>
      <c r="C282" s="6">
        <v>44952197.896436095</v>
      </c>
    </row>
    <row r="283" spans="1:3" x14ac:dyDescent="0.35">
      <c r="A283" s="53" t="s">
        <v>71</v>
      </c>
      <c r="B283" s="6">
        <v>11573119</v>
      </c>
      <c r="C283" s="6">
        <v>12967971.90314422</v>
      </c>
    </row>
    <row r="284" spans="1:3" x14ac:dyDescent="0.35">
      <c r="A284" s="54" t="s">
        <v>72</v>
      </c>
      <c r="B284" s="6">
        <v>3860588</v>
      </c>
      <c r="C284" s="6">
        <v>4353318.7518854989</v>
      </c>
    </row>
    <row r="285" spans="1:3" x14ac:dyDescent="0.35">
      <c r="A285" s="55">
        <v>45658</v>
      </c>
      <c r="B285" s="6">
        <v>3860588</v>
      </c>
      <c r="C285" s="6">
        <v>4353318.7518854989</v>
      </c>
    </row>
    <row r="286" spans="1:3" x14ac:dyDescent="0.35">
      <c r="A286" s="56" t="s">
        <v>47</v>
      </c>
      <c r="B286" s="6">
        <v>1024080</v>
      </c>
      <c r="C286" s="6">
        <v>1156669.9728370672</v>
      </c>
    </row>
    <row r="287" spans="1:3" x14ac:dyDescent="0.35">
      <c r="A287" s="56" t="s">
        <v>48</v>
      </c>
      <c r="B287" s="6">
        <v>942319</v>
      </c>
      <c r="C287" s="6">
        <v>1017532.0296101678</v>
      </c>
    </row>
    <row r="288" spans="1:3" x14ac:dyDescent="0.35">
      <c r="A288" s="56" t="s">
        <v>56</v>
      </c>
      <c r="B288" s="6">
        <v>937830</v>
      </c>
      <c r="C288" s="6">
        <v>1071960.4469954669</v>
      </c>
    </row>
    <row r="289" spans="1:3" x14ac:dyDescent="0.35">
      <c r="A289" s="56" t="s">
        <v>57</v>
      </c>
      <c r="B289" s="6">
        <v>956359</v>
      </c>
      <c r="C289" s="6">
        <v>1107156.3024427968</v>
      </c>
    </row>
    <row r="290" spans="1:3" x14ac:dyDescent="0.35">
      <c r="A290" s="54" t="s">
        <v>73</v>
      </c>
      <c r="B290" s="6">
        <v>3579630</v>
      </c>
      <c r="C290" s="6">
        <v>4043795.2448383318</v>
      </c>
    </row>
    <row r="291" spans="1:3" x14ac:dyDescent="0.35">
      <c r="A291" s="55">
        <v>45689</v>
      </c>
      <c r="B291" s="6">
        <v>3579630</v>
      </c>
      <c r="C291" s="6">
        <v>4043795.2448383318</v>
      </c>
    </row>
    <row r="292" spans="1:3" x14ac:dyDescent="0.35">
      <c r="A292" s="56" t="s">
        <v>47</v>
      </c>
      <c r="B292" s="6">
        <v>1005120</v>
      </c>
      <c r="C292" s="6">
        <v>1050045.0547806877</v>
      </c>
    </row>
    <row r="293" spans="1:3" x14ac:dyDescent="0.35">
      <c r="A293" s="56" t="s">
        <v>48</v>
      </c>
      <c r="B293" s="6">
        <v>806793</v>
      </c>
      <c r="C293" s="6">
        <v>941333.26011862431</v>
      </c>
    </row>
    <row r="294" spans="1:3" x14ac:dyDescent="0.35">
      <c r="A294" s="56" t="s">
        <v>56</v>
      </c>
      <c r="B294" s="6">
        <v>753120</v>
      </c>
      <c r="C294" s="6">
        <v>1007762.9773089309</v>
      </c>
    </row>
    <row r="295" spans="1:3" x14ac:dyDescent="0.35">
      <c r="A295" s="56" t="s">
        <v>57</v>
      </c>
      <c r="B295" s="6">
        <v>1014597</v>
      </c>
      <c r="C295" s="6">
        <v>1044653.9526300891</v>
      </c>
    </row>
    <row r="296" spans="1:3" x14ac:dyDescent="0.35">
      <c r="A296" s="54" t="s">
        <v>74</v>
      </c>
      <c r="B296" s="6">
        <v>4132901</v>
      </c>
      <c r="C296" s="6">
        <v>4570857.9064203911</v>
      </c>
    </row>
    <row r="297" spans="1:3" x14ac:dyDescent="0.35">
      <c r="A297" s="55">
        <v>45717</v>
      </c>
      <c r="B297" s="6">
        <v>4132901</v>
      </c>
      <c r="C297" s="6">
        <v>4570857.9064203911</v>
      </c>
    </row>
    <row r="298" spans="1:3" x14ac:dyDescent="0.35">
      <c r="A298" s="56" t="s">
        <v>47</v>
      </c>
      <c r="B298" s="6">
        <v>706560</v>
      </c>
      <c r="C298" s="6">
        <v>1226850.1015899822</v>
      </c>
    </row>
    <row r="299" spans="1:3" x14ac:dyDescent="0.35">
      <c r="A299" s="56" t="s">
        <v>48</v>
      </c>
      <c r="B299" s="6">
        <v>1071416</v>
      </c>
      <c r="C299" s="6">
        <v>1071845.2931336965</v>
      </c>
    </row>
    <row r="300" spans="1:3" x14ac:dyDescent="0.35">
      <c r="A300" s="56" t="s">
        <v>56</v>
      </c>
      <c r="B300" s="6">
        <v>1091520</v>
      </c>
      <c r="C300" s="6">
        <v>1114487.3481722721</v>
      </c>
    </row>
    <row r="301" spans="1:3" x14ac:dyDescent="0.35">
      <c r="A301" s="56" t="s">
        <v>57</v>
      </c>
      <c r="B301" s="6">
        <v>1263405</v>
      </c>
      <c r="C301" s="6">
        <v>1157675.1635244398</v>
      </c>
    </row>
    <row r="302" spans="1:3" x14ac:dyDescent="0.35">
      <c r="A302" s="53" t="s">
        <v>75</v>
      </c>
      <c r="B302" s="6">
        <v>11632028</v>
      </c>
      <c r="C302" s="6">
        <v>12467926.849248054</v>
      </c>
    </row>
    <row r="303" spans="1:3" x14ac:dyDescent="0.35">
      <c r="A303" s="54" t="s">
        <v>76</v>
      </c>
      <c r="B303" s="6">
        <v>4300009</v>
      </c>
      <c r="C303" s="6">
        <v>4297791.1270470638</v>
      </c>
    </row>
    <row r="304" spans="1:3" x14ac:dyDescent="0.35">
      <c r="A304" s="55">
        <v>45748</v>
      </c>
      <c r="B304" s="6">
        <v>4300009</v>
      </c>
      <c r="C304" s="6">
        <v>4297791.1270470638</v>
      </c>
    </row>
    <row r="305" spans="1:3" x14ac:dyDescent="0.35">
      <c r="A305" s="56" t="s">
        <v>47</v>
      </c>
      <c r="B305" s="6">
        <v>1087728</v>
      </c>
      <c r="C305" s="6">
        <v>1126992.6997773945</v>
      </c>
    </row>
    <row r="306" spans="1:3" x14ac:dyDescent="0.35">
      <c r="A306" s="56" t="s">
        <v>48</v>
      </c>
      <c r="B306" s="6">
        <v>1108921</v>
      </c>
      <c r="C306" s="6">
        <v>1040916.5530716239</v>
      </c>
    </row>
    <row r="307" spans="1:3" x14ac:dyDescent="0.35">
      <c r="A307" s="56" t="s">
        <v>56</v>
      </c>
      <c r="B307" s="6">
        <v>921120</v>
      </c>
      <c r="C307" s="6">
        <v>1050872.9003894301</v>
      </c>
    </row>
    <row r="308" spans="1:3" x14ac:dyDescent="0.35">
      <c r="A308" s="56" t="s">
        <v>57</v>
      </c>
      <c r="B308" s="6">
        <v>1182240</v>
      </c>
      <c r="C308" s="6">
        <v>1079008.9738086152</v>
      </c>
    </row>
    <row r="309" spans="1:3" x14ac:dyDescent="0.35">
      <c r="A309" s="54" t="s">
        <v>77</v>
      </c>
      <c r="B309" s="6">
        <v>3537506</v>
      </c>
      <c r="C309" s="6">
        <v>4342734.7963353097</v>
      </c>
    </row>
    <row r="310" spans="1:3" x14ac:dyDescent="0.35">
      <c r="A310" s="55">
        <v>45778</v>
      </c>
      <c r="B310" s="6">
        <v>3537506</v>
      </c>
      <c r="C310" s="6">
        <v>4342734.7963353097</v>
      </c>
    </row>
    <row r="311" spans="1:3" x14ac:dyDescent="0.35">
      <c r="A311" s="56" t="s">
        <v>47</v>
      </c>
      <c r="B311" s="6">
        <v>245280</v>
      </c>
      <c r="C311" s="6">
        <v>1147793.884340032</v>
      </c>
    </row>
    <row r="312" spans="1:3" x14ac:dyDescent="0.35">
      <c r="A312" s="56" t="s">
        <v>48</v>
      </c>
      <c r="B312" s="6">
        <v>1033072</v>
      </c>
      <c r="C312" s="6">
        <v>1014989.6360578191</v>
      </c>
    </row>
    <row r="313" spans="1:3" x14ac:dyDescent="0.35">
      <c r="A313" s="56" t="s">
        <v>56</v>
      </c>
      <c r="B313" s="6">
        <v>1055780</v>
      </c>
      <c r="C313" s="6">
        <v>1097048.3794531608</v>
      </c>
    </row>
    <row r="314" spans="1:3" x14ac:dyDescent="0.35">
      <c r="A314" s="56" t="s">
        <v>57</v>
      </c>
      <c r="B314" s="6">
        <v>1203374</v>
      </c>
      <c r="C314" s="6">
        <v>1082902.8964842982</v>
      </c>
    </row>
    <row r="315" spans="1:3" x14ac:dyDescent="0.35">
      <c r="A315" s="54" t="s">
        <v>78</v>
      </c>
      <c r="B315" s="6">
        <v>3794513</v>
      </c>
      <c r="C315" s="6">
        <v>3827400.9258656809</v>
      </c>
    </row>
    <row r="316" spans="1:3" x14ac:dyDescent="0.35">
      <c r="A316" s="55">
        <v>45809</v>
      </c>
      <c r="B316" s="6">
        <v>3794513</v>
      </c>
      <c r="C316" s="6">
        <v>3827400.9258656809</v>
      </c>
    </row>
    <row r="317" spans="1:3" x14ac:dyDescent="0.35">
      <c r="A317" s="56" t="s">
        <v>47</v>
      </c>
      <c r="B317" s="6">
        <v>485040</v>
      </c>
      <c r="C317" s="6">
        <v>1114081.3204094782</v>
      </c>
    </row>
    <row r="318" spans="1:3" x14ac:dyDescent="0.35">
      <c r="A318" s="56" t="s">
        <v>48</v>
      </c>
      <c r="B318" s="6">
        <v>1101113</v>
      </c>
      <c r="C318" s="6">
        <v>621614.27499686996</v>
      </c>
    </row>
    <row r="319" spans="1:3" x14ac:dyDescent="0.35">
      <c r="A319" s="56" t="s">
        <v>56</v>
      </c>
      <c r="B319" s="6">
        <v>1081320</v>
      </c>
      <c r="C319" s="6">
        <v>1033828.3642766855</v>
      </c>
    </row>
    <row r="320" spans="1:3" x14ac:dyDescent="0.35">
      <c r="A320" s="56" t="s">
        <v>57</v>
      </c>
      <c r="B320" s="6">
        <v>1127040</v>
      </c>
      <c r="C320" s="6">
        <v>1057876.9661826475</v>
      </c>
    </row>
    <row r="321" spans="1:3" x14ac:dyDescent="0.35">
      <c r="A321" s="53" t="s">
        <v>79</v>
      </c>
      <c r="B321" s="6">
        <v>12749889</v>
      </c>
      <c r="C321" s="6">
        <v>8614353.7152046636</v>
      </c>
    </row>
    <row r="322" spans="1:3" x14ac:dyDescent="0.35">
      <c r="A322" s="54" t="s">
        <v>80</v>
      </c>
      <c r="B322" s="6">
        <v>4280474</v>
      </c>
      <c r="C322" s="6">
        <v>2796060.4093343578</v>
      </c>
    </row>
    <row r="323" spans="1:3" x14ac:dyDescent="0.35">
      <c r="A323" s="55">
        <v>45839</v>
      </c>
      <c r="B323" s="6">
        <v>4280474</v>
      </c>
      <c r="C323" s="6">
        <v>2796060.4093343578</v>
      </c>
    </row>
    <row r="324" spans="1:3" x14ac:dyDescent="0.35">
      <c r="A324" s="56" t="s">
        <v>47</v>
      </c>
      <c r="B324" s="6">
        <v>863760</v>
      </c>
      <c r="C324" s="6">
        <v>373537.6242667691</v>
      </c>
    </row>
    <row r="325" spans="1:3" x14ac:dyDescent="0.35">
      <c r="A325" s="56" t="s">
        <v>48</v>
      </c>
      <c r="B325" s="6">
        <v>1006569</v>
      </c>
      <c r="C325" s="6">
        <v>856051.14064737898</v>
      </c>
    </row>
    <row r="326" spans="1:3" x14ac:dyDescent="0.35">
      <c r="A326" s="56" t="s">
        <v>56</v>
      </c>
      <c r="B326" s="6">
        <v>1172640</v>
      </c>
      <c r="C326" s="6">
        <v>651620.99469578965</v>
      </c>
    </row>
    <row r="327" spans="1:3" x14ac:dyDescent="0.35">
      <c r="A327" s="56" t="s">
        <v>57</v>
      </c>
      <c r="B327" s="6">
        <v>1237505</v>
      </c>
      <c r="C327" s="6">
        <v>914850.64972442039</v>
      </c>
    </row>
    <row r="328" spans="1:3" x14ac:dyDescent="0.35">
      <c r="A328" s="54" t="s">
        <v>81</v>
      </c>
      <c r="B328" s="6">
        <v>4422913</v>
      </c>
      <c r="C328" s="6">
        <v>2318205.5716337068</v>
      </c>
    </row>
    <row r="329" spans="1:3" x14ac:dyDescent="0.35">
      <c r="A329" s="55">
        <v>45870</v>
      </c>
      <c r="B329" s="6">
        <v>4422913</v>
      </c>
      <c r="C329" s="6">
        <v>2318205.5716337068</v>
      </c>
    </row>
    <row r="330" spans="1:3" x14ac:dyDescent="0.35">
      <c r="A330" s="56" t="s">
        <v>47</v>
      </c>
      <c r="B330" s="6">
        <v>1066080</v>
      </c>
      <c r="C330" s="6">
        <v>579930.88198969408</v>
      </c>
    </row>
    <row r="331" spans="1:3" x14ac:dyDescent="0.35">
      <c r="A331" s="56" t="s">
        <v>48</v>
      </c>
      <c r="B331" s="6">
        <v>1035656</v>
      </c>
      <c r="C331" s="6">
        <v>586431.77120727685</v>
      </c>
    </row>
    <row r="332" spans="1:3" x14ac:dyDescent="0.35">
      <c r="A332" s="56" t="s">
        <v>56</v>
      </c>
      <c r="B332" s="6">
        <v>1116840</v>
      </c>
      <c r="C332" s="6">
        <v>544341.62702668423</v>
      </c>
    </row>
    <row r="333" spans="1:3" x14ac:dyDescent="0.35">
      <c r="A333" s="56" t="s">
        <v>57</v>
      </c>
      <c r="B333" s="6">
        <v>1204337</v>
      </c>
      <c r="C333" s="6">
        <v>607501.29141005175</v>
      </c>
    </row>
    <row r="334" spans="1:3" x14ac:dyDescent="0.35">
      <c r="A334" s="54" t="s">
        <v>82</v>
      </c>
      <c r="B334" s="6">
        <v>4046502</v>
      </c>
      <c r="C334" s="6">
        <v>3500087.7342365989</v>
      </c>
    </row>
    <row r="335" spans="1:3" x14ac:dyDescent="0.35">
      <c r="A335" s="55">
        <v>45901</v>
      </c>
      <c r="B335" s="6">
        <v>4046502</v>
      </c>
      <c r="C335" s="6">
        <v>3500087.7342365989</v>
      </c>
    </row>
    <row r="336" spans="1:3" x14ac:dyDescent="0.35">
      <c r="A336" s="56" t="s">
        <v>47</v>
      </c>
      <c r="B336" s="6">
        <v>907200</v>
      </c>
      <c r="C336" s="6">
        <v>919828.71627287241</v>
      </c>
    </row>
    <row r="337" spans="1:3" x14ac:dyDescent="0.35">
      <c r="A337" s="56" t="s">
        <v>48</v>
      </c>
      <c r="B337" s="6">
        <v>1034414</v>
      </c>
      <c r="C337" s="6">
        <v>803900.66587029118</v>
      </c>
    </row>
    <row r="338" spans="1:3" x14ac:dyDescent="0.35">
      <c r="A338" s="56" t="s">
        <v>56</v>
      </c>
      <c r="B338" s="6">
        <v>1052320</v>
      </c>
      <c r="C338" s="6">
        <v>875100.47627820703</v>
      </c>
    </row>
    <row r="339" spans="1:3" x14ac:dyDescent="0.35">
      <c r="A339" s="56" t="s">
        <v>57</v>
      </c>
      <c r="B339" s="6">
        <v>1052568</v>
      </c>
      <c r="C339" s="6">
        <v>901257.87581522833</v>
      </c>
    </row>
    <row r="340" spans="1:3" x14ac:dyDescent="0.35">
      <c r="A340" s="53" t="s">
        <v>83</v>
      </c>
      <c r="B340" s="6">
        <v>10655200</v>
      </c>
      <c r="C340" s="6">
        <v>10901945.428839162</v>
      </c>
    </row>
    <row r="341" spans="1:3" x14ac:dyDescent="0.35">
      <c r="A341" s="54" t="s">
        <v>84</v>
      </c>
      <c r="B341" s="6">
        <v>4413433</v>
      </c>
      <c r="C341" s="6">
        <v>3375709.4256089712</v>
      </c>
    </row>
    <row r="342" spans="1:3" x14ac:dyDescent="0.35">
      <c r="A342" s="55">
        <v>45931</v>
      </c>
      <c r="B342" s="6">
        <v>4413433</v>
      </c>
      <c r="C342" s="6">
        <v>3375709.4256089712</v>
      </c>
    </row>
    <row r="343" spans="1:3" x14ac:dyDescent="0.35">
      <c r="A343" s="56" t="s">
        <v>47</v>
      </c>
      <c r="B343" s="6">
        <v>990000</v>
      </c>
      <c r="C343" s="6">
        <v>997647.38774726447</v>
      </c>
    </row>
    <row r="344" spans="1:3" x14ac:dyDescent="0.35">
      <c r="A344" s="56" t="s">
        <v>48</v>
      </c>
      <c r="B344" s="6">
        <v>1189176</v>
      </c>
      <c r="C344" s="6">
        <v>470816.71134422941</v>
      </c>
    </row>
    <row r="345" spans="1:3" x14ac:dyDescent="0.35">
      <c r="A345" s="56" t="s">
        <v>56</v>
      </c>
      <c r="B345" s="6">
        <v>1000080</v>
      </c>
      <c r="C345" s="6">
        <v>922771.6658415061</v>
      </c>
    </row>
    <row r="346" spans="1:3" x14ac:dyDescent="0.35">
      <c r="A346" s="56" t="s">
        <v>57</v>
      </c>
      <c r="B346" s="6">
        <v>1234177</v>
      </c>
      <c r="C346" s="6">
        <v>984473.66067597107</v>
      </c>
    </row>
    <row r="347" spans="1:3" x14ac:dyDescent="0.35">
      <c r="A347" s="54" t="s">
        <v>85</v>
      </c>
      <c r="B347" s="6">
        <v>3064319</v>
      </c>
      <c r="C347" s="6">
        <v>3673968.8420270546</v>
      </c>
    </row>
    <row r="348" spans="1:3" x14ac:dyDescent="0.35">
      <c r="A348" s="55">
        <v>45962</v>
      </c>
      <c r="B348" s="6">
        <v>3064319</v>
      </c>
      <c r="C348" s="6">
        <v>3673968.8420270546</v>
      </c>
    </row>
    <row r="349" spans="1:3" x14ac:dyDescent="0.35">
      <c r="A349" s="56" t="s">
        <v>47</v>
      </c>
      <c r="B349" s="6">
        <v>888240</v>
      </c>
      <c r="C349" s="6">
        <v>902386.61431747861</v>
      </c>
    </row>
    <row r="350" spans="1:3" x14ac:dyDescent="0.35">
      <c r="A350" s="56" t="s">
        <v>48</v>
      </c>
      <c r="B350" s="6">
        <v>1141199</v>
      </c>
      <c r="C350" s="6">
        <v>900357.17018077162</v>
      </c>
    </row>
    <row r="351" spans="1:3" x14ac:dyDescent="0.35">
      <c r="A351" s="56" t="s">
        <v>56</v>
      </c>
      <c r="B351" s="6">
        <v>980520</v>
      </c>
      <c r="C351" s="6">
        <v>924173.57312394888</v>
      </c>
    </row>
    <row r="352" spans="1:3" x14ac:dyDescent="0.35">
      <c r="A352" s="56" t="s">
        <v>57</v>
      </c>
      <c r="B352" s="6">
        <v>54360</v>
      </c>
      <c r="C352" s="6">
        <v>947051.48440485599</v>
      </c>
    </row>
    <row r="353" spans="1:3" x14ac:dyDescent="0.35">
      <c r="A353" s="54" t="s">
        <v>86</v>
      </c>
      <c r="B353" s="6">
        <v>3177448</v>
      </c>
      <c r="C353" s="6">
        <v>3852267.1612031367</v>
      </c>
    </row>
    <row r="354" spans="1:3" x14ac:dyDescent="0.35">
      <c r="A354" s="55">
        <v>45992</v>
      </c>
      <c r="B354" s="6">
        <v>3177448</v>
      </c>
      <c r="C354" s="6">
        <v>3852267.1612031367</v>
      </c>
    </row>
    <row r="355" spans="1:3" x14ac:dyDescent="0.35">
      <c r="A355" s="56" t="s">
        <v>47</v>
      </c>
      <c r="B355" s="6">
        <v>915840</v>
      </c>
      <c r="C355" s="6">
        <v>1053524.9294351996</v>
      </c>
    </row>
    <row r="356" spans="1:3" x14ac:dyDescent="0.35">
      <c r="A356" s="56" t="s">
        <v>48</v>
      </c>
      <c r="B356" s="6">
        <v>1078469</v>
      </c>
      <c r="C356" s="6">
        <v>913001.14892366016</v>
      </c>
    </row>
    <row r="357" spans="1:3" x14ac:dyDescent="0.35">
      <c r="A357" s="56" t="s">
        <v>56</v>
      </c>
      <c r="B357" s="6">
        <v>1008419</v>
      </c>
      <c r="C357" s="6">
        <v>874621.52367074997</v>
      </c>
    </row>
    <row r="358" spans="1:3" x14ac:dyDescent="0.35">
      <c r="A358" s="56" t="s">
        <v>57</v>
      </c>
      <c r="B358" s="6">
        <v>174720</v>
      </c>
      <c r="C358" s="6">
        <v>1011119.5591735269</v>
      </c>
    </row>
    <row r="359" spans="1:3" x14ac:dyDescent="0.35">
      <c r="A359" s="52" t="s">
        <v>88</v>
      </c>
      <c r="B359" s="6">
        <v>21819643</v>
      </c>
      <c r="C359" s="6"/>
    </row>
    <row r="360" spans="1:3" x14ac:dyDescent="0.35">
      <c r="A360" s="53" t="s">
        <v>71</v>
      </c>
      <c r="B360" s="6">
        <v>10361767</v>
      </c>
      <c r="C360" s="6"/>
    </row>
    <row r="361" spans="1:3" x14ac:dyDescent="0.35">
      <c r="A361" s="54" t="s">
        <v>72</v>
      </c>
      <c r="B361" s="6">
        <v>3584873</v>
      </c>
      <c r="C361" s="6"/>
    </row>
    <row r="362" spans="1:3" x14ac:dyDescent="0.35">
      <c r="A362" s="55">
        <v>46023</v>
      </c>
      <c r="B362" s="6">
        <v>3584873</v>
      </c>
      <c r="C362" s="6"/>
    </row>
    <row r="363" spans="1:3" x14ac:dyDescent="0.35">
      <c r="A363" s="56" t="s">
        <v>47</v>
      </c>
      <c r="B363" s="6">
        <v>914400</v>
      </c>
      <c r="C363" s="6"/>
    </row>
    <row r="364" spans="1:3" x14ac:dyDescent="0.35">
      <c r="A364" s="56" t="s">
        <v>48</v>
      </c>
      <c r="B364" s="6">
        <v>941181</v>
      </c>
      <c r="C364" s="6"/>
    </row>
    <row r="365" spans="1:3" x14ac:dyDescent="0.35">
      <c r="A365" s="56" t="s">
        <v>56</v>
      </c>
      <c r="B365" s="6">
        <v>909960</v>
      </c>
      <c r="C365" s="6"/>
    </row>
    <row r="366" spans="1:3" x14ac:dyDescent="0.35">
      <c r="A366" s="56" t="s">
        <v>57</v>
      </c>
      <c r="B366" s="6">
        <v>819332</v>
      </c>
      <c r="C366" s="6"/>
    </row>
    <row r="367" spans="1:3" x14ac:dyDescent="0.35">
      <c r="A367" s="54" t="s">
        <v>73</v>
      </c>
      <c r="B367" s="6">
        <v>3170962</v>
      </c>
      <c r="C367" s="6"/>
    </row>
    <row r="368" spans="1:3" x14ac:dyDescent="0.35">
      <c r="A368" s="55">
        <v>46054</v>
      </c>
      <c r="B368" s="6">
        <v>3170962</v>
      </c>
      <c r="C368" s="6"/>
    </row>
    <row r="369" spans="1:3" x14ac:dyDescent="0.35">
      <c r="A369" s="56" t="s">
        <v>47</v>
      </c>
      <c r="B369" s="6">
        <v>981120</v>
      </c>
      <c r="C369" s="6"/>
    </row>
    <row r="370" spans="1:3" x14ac:dyDescent="0.35">
      <c r="A370" s="56" t="s">
        <v>48</v>
      </c>
      <c r="B370" s="6">
        <v>521274</v>
      </c>
      <c r="C370" s="6"/>
    </row>
    <row r="371" spans="1:3" x14ac:dyDescent="0.35">
      <c r="A371" s="56" t="s">
        <v>56</v>
      </c>
      <c r="B371" s="6">
        <v>858589</v>
      </c>
      <c r="C371" s="6"/>
    </row>
    <row r="372" spans="1:3" x14ac:dyDescent="0.35">
      <c r="A372" s="56" t="s">
        <v>57</v>
      </c>
      <c r="B372" s="6">
        <v>809979</v>
      </c>
      <c r="C372" s="6"/>
    </row>
    <row r="373" spans="1:3" x14ac:dyDescent="0.35">
      <c r="A373" s="54" t="s">
        <v>74</v>
      </c>
      <c r="B373" s="6">
        <v>3605932</v>
      </c>
      <c r="C373" s="6"/>
    </row>
    <row r="374" spans="1:3" x14ac:dyDescent="0.35">
      <c r="A374" s="55">
        <v>46082</v>
      </c>
      <c r="B374" s="6">
        <v>3605932</v>
      </c>
      <c r="C374" s="6"/>
    </row>
    <row r="375" spans="1:3" x14ac:dyDescent="0.35">
      <c r="A375" s="56" t="s">
        <v>47</v>
      </c>
      <c r="B375" s="6">
        <v>951667</v>
      </c>
      <c r="C375" s="6"/>
    </row>
    <row r="376" spans="1:3" x14ac:dyDescent="0.35">
      <c r="A376" s="56" t="s">
        <v>48</v>
      </c>
      <c r="B376" s="6">
        <v>597865</v>
      </c>
      <c r="C376" s="6"/>
    </row>
    <row r="377" spans="1:3" x14ac:dyDescent="0.35">
      <c r="A377" s="56" t="s">
        <v>56</v>
      </c>
      <c r="B377" s="6">
        <v>1163520</v>
      </c>
      <c r="C377" s="6"/>
    </row>
    <row r="378" spans="1:3" x14ac:dyDescent="0.35">
      <c r="A378" s="56" t="s">
        <v>57</v>
      </c>
      <c r="B378" s="6">
        <v>892880</v>
      </c>
      <c r="C378" s="6"/>
    </row>
    <row r="379" spans="1:3" x14ac:dyDescent="0.35">
      <c r="A379" s="53" t="s">
        <v>75</v>
      </c>
      <c r="B379" s="6">
        <v>11457876</v>
      </c>
      <c r="C379" s="6"/>
    </row>
    <row r="380" spans="1:3" x14ac:dyDescent="0.35">
      <c r="A380" s="54" t="s">
        <v>76</v>
      </c>
      <c r="B380" s="6">
        <v>3550597</v>
      </c>
      <c r="C380" s="6"/>
    </row>
    <row r="381" spans="1:3" x14ac:dyDescent="0.35">
      <c r="A381" s="55">
        <v>46113</v>
      </c>
      <c r="B381" s="6">
        <v>3550597</v>
      </c>
      <c r="C381" s="6"/>
    </row>
    <row r="382" spans="1:3" x14ac:dyDescent="0.35">
      <c r="A382" s="56" t="s">
        <v>47</v>
      </c>
      <c r="B382" s="6">
        <v>965520</v>
      </c>
      <c r="C382" s="6"/>
    </row>
    <row r="383" spans="1:3" x14ac:dyDescent="0.35">
      <c r="A383" s="56" t="s">
        <v>48</v>
      </c>
      <c r="B383" s="6">
        <v>612505</v>
      </c>
      <c r="C383" s="6"/>
    </row>
    <row r="384" spans="1:3" x14ac:dyDescent="0.35">
      <c r="A384" s="56" t="s">
        <v>56</v>
      </c>
      <c r="B384" s="6">
        <v>1098480</v>
      </c>
      <c r="C384" s="6"/>
    </row>
    <row r="385" spans="1:3" x14ac:dyDescent="0.35">
      <c r="A385" s="56" t="s">
        <v>57</v>
      </c>
      <c r="B385" s="6">
        <v>874092</v>
      </c>
      <c r="C385" s="6"/>
    </row>
    <row r="386" spans="1:3" x14ac:dyDescent="0.35">
      <c r="A386" s="54" t="s">
        <v>77</v>
      </c>
      <c r="B386" s="6">
        <v>4017865</v>
      </c>
      <c r="C386" s="6"/>
    </row>
    <row r="387" spans="1:3" x14ac:dyDescent="0.35">
      <c r="A387" s="55">
        <v>46143</v>
      </c>
      <c r="B387" s="6">
        <v>4017865</v>
      </c>
      <c r="C387" s="6"/>
    </row>
    <row r="388" spans="1:3" x14ac:dyDescent="0.35">
      <c r="A388" s="56" t="s">
        <v>47</v>
      </c>
      <c r="B388" s="6">
        <v>1079520</v>
      </c>
      <c r="C388" s="6"/>
    </row>
    <row r="389" spans="1:3" x14ac:dyDescent="0.35">
      <c r="A389" s="56" t="s">
        <v>48</v>
      </c>
      <c r="B389" s="6">
        <v>890526</v>
      </c>
      <c r="C389" s="6"/>
    </row>
    <row r="390" spans="1:3" x14ac:dyDescent="0.35">
      <c r="A390" s="56" t="s">
        <v>56</v>
      </c>
      <c r="B390" s="6">
        <v>1090320</v>
      </c>
      <c r="C390" s="6"/>
    </row>
    <row r="391" spans="1:3" x14ac:dyDescent="0.35">
      <c r="A391" s="56" t="s">
        <v>57</v>
      </c>
      <c r="B391" s="6">
        <v>957499</v>
      </c>
      <c r="C391" s="6"/>
    </row>
    <row r="392" spans="1:3" x14ac:dyDescent="0.35">
      <c r="A392" s="54" t="s">
        <v>78</v>
      </c>
      <c r="B392" s="6">
        <v>3889414</v>
      </c>
      <c r="C392" s="6"/>
    </row>
    <row r="393" spans="1:3" x14ac:dyDescent="0.35">
      <c r="A393" s="55">
        <v>46174</v>
      </c>
      <c r="B393" s="6">
        <v>3889414</v>
      </c>
      <c r="C393" s="6"/>
    </row>
    <row r="394" spans="1:3" x14ac:dyDescent="0.35">
      <c r="A394" s="56" t="s">
        <v>47</v>
      </c>
      <c r="B394" s="6">
        <v>1063440</v>
      </c>
      <c r="C394" s="6"/>
    </row>
    <row r="395" spans="1:3" x14ac:dyDescent="0.35">
      <c r="A395" s="56" t="s">
        <v>48</v>
      </c>
      <c r="B395" s="6">
        <v>855954</v>
      </c>
      <c r="C395" s="6"/>
    </row>
    <row r="396" spans="1:3" x14ac:dyDescent="0.35">
      <c r="A396" s="56" t="s">
        <v>56</v>
      </c>
      <c r="B396" s="6">
        <v>1061760</v>
      </c>
      <c r="C396" s="6"/>
    </row>
    <row r="397" spans="1:3" x14ac:dyDescent="0.35">
      <c r="A397" s="56" t="s">
        <v>57</v>
      </c>
      <c r="B397" s="6">
        <v>908260</v>
      </c>
      <c r="C397" s="6"/>
    </row>
    <row r="398" spans="1:3" x14ac:dyDescent="0.35">
      <c r="A398" s="53" t="s">
        <v>79</v>
      </c>
      <c r="B398" s="6"/>
      <c r="C398" s="6"/>
    </row>
    <row r="399" spans="1:3" x14ac:dyDescent="0.35">
      <c r="A399" s="54" t="s">
        <v>80</v>
      </c>
      <c r="B399" s="6"/>
      <c r="C399" s="6"/>
    </row>
    <row r="400" spans="1:3" x14ac:dyDescent="0.35">
      <c r="A400" s="55">
        <v>46204</v>
      </c>
      <c r="B400" s="6"/>
      <c r="C400" s="6"/>
    </row>
    <row r="401" spans="1:3" x14ac:dyDescent="0.35">
      <c r="A401" s="56" t="s">
        <v>47</v>
      </c>
      <c r="B401" s="6"/>
      <c r="C401" s="6"/>
    </row>
    <row r="402" spans="1:3" x14ac:dyDescent="0.35">
      <c r="A402" s="56" t="s">
        <v>48</v>
      </c>
      <c r="B402" s="6"/>
      <c r="C402" s="6"/>
    </row>
    <row r="403" spans="1:3" x14ac:dyDescent="0.35">
      <c r="A403" s="56" t="s">
        <v>56</v>
      </c>
      <c r="B403" s="6"/>
      <c r="C403" s="6"/>
    </row>
    <row r="404" spans="1:3" x14ac:dyDescent="0.35">
      <c r="A404" s="56" t="s">
        <v>57</v>
      </c>
      <c r="B404" s="6"/>
      <c r="C404" s="6"/>
    </row>
    <row r="405" spans="1:3" x14ac:dyDescent="0.35">
      <c r="A405" s="3" t="s">
        <v>66</v>
      </c>
      <c r="B405" s="6">
        <v>191113939</v>
      </c>
      <c r="C405" s="6">
        <v>146720856.81583354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21895-36BD-477F-91B1-532D2F297E63}">
  <dimension ref="A3:G567"/>
  <sheetViews>
    <sheetView zoomScale="110" zoomScaleNormal="110" workbookViewId="0">
      <selection activeCell="D6" sqref="D6"/>
    </sheetView>
  </sheetViews>
  <sheetFormatPr defaultRowHeight="14.5" x14ac:dyDescent="0.35"/>
  <cols>
    <col min="1" max="1" width="25" bestFit="1" customWidth="1"/>
    <col min="2" max="2" width="7.453125" bestFit="1" customWidth="1"/>
    <col min="3" max="3" width="7.81640625" bestFit="1" customWidth="1"/>
    <col min="4" max="4" width="11.1796875" bestFit="1" customWidth="1"/>
    <col min="5" max="5" width="16.26953125" bestFit="1" customWidth="1"/>
    <col min="6" max="6" width="11.26953125" bestFit="1" customWidth="1"/>
    <col min="7" max="7" width="13.81640625" bestFit="1" customWidth="1"/>
    <col min="8" max="8" width="16.26953125" bestFit="1" customWidth="1"/>
  </cols>
  <sheetData>
    <row r="3" spans="1:7" x14ac:dyDescent="0.35">
      <c r="A3" s="2" t="s">
        <v>2</v>
      </c>
      <c r="B3" t="s">
        <v>178</v>
      </c>
      <c r="C3" t="s">
        <v>179</v>
      </c>
      <c r="D3" t="s">
        <v>180</v>
      </c>
      <c r="E3" t="s">
        <v>181</v>
      </c>
      <c r="F3" t="s">
        <v>68</v>
      </c>
      <c r="G3" t="s">
        <v>67</v>
      </c>
    </row>
    <row r="4" spans="1:7" x14ac:dyDescent="0.35">
      <c r="A4" s="3" t="s">
        <v>6</v>
      </c>
      <c r="B4" s="4">
        <v>0.55972130017766486</v>
      </c>
      <c r="C4" s="4">
        <v>0.56144581056466303</v>
      </c>
      <c r="D4" s="4">
        <v>0.71599503628715677</v>
      </c>
      <c r="E4" s="4">
        <v>0.59485211211768141</v>
      </c>
      <c r="F4" s="6">
        <v>3387920</v>
      </c>
      <c r="G4" s="6">
        <v>1018206.5934065935</v>
      </c>
    </row>
    <row r="5" spans="1:7" x14ac:dyDescent="0.35">
      <c r="A5" s="52" t="s">
        <v>87</v>
      </c>
      <c r="B5" s="4">
        <v>0.64464905924389682</v>
      </c>
      <c r="C5" s="4">
        <v>0.65064764492753613</v>
      </c>
      <c r="D5" s="4">
        <v>0.71599503628715677</v>
      </c>
      <c r="E5" s="4">
        <v>0.66592931204039008</v>
      </c>
      <c r="F5" s="6">
        <v>2016200</v>
      </c>
      <c r="G5" s="6">
        <v>1018206.5934065935</v>
      </c>
    </row>
    <row r="6" spans="1:7" x14ac:dyDescent="0.35">
      <c r="A6" s="52" t="s">
        <v>88</v>
      </c>
      <c r="B6" s="4">
        <v>0.47270516250432015</v>
      </c>
      <c r="C6" s="4">
        <v>0.47126373626373624</v>
      </c>
      <c r="D6" s="4">
        <v>0.71599503628715677</v>
      </c>
      <c r="E6" s="4">
        <v>0.51765118169839353</v>
      </c>
      <c r="F6" s="6">
        <v>1371720</v>
      </c>
      <c r="G6" s="6"/>
    </row>
    <row r="7" spans="1:7" x14ac:dyDescent="0.35">
      <c r="A7" s="68">
        <v>46023</v>
      </c>
      <c r="B7" s="4">
        <v>0.45016211208893003</v>
      </c>
      <c r="C7" s="4">
        <v>0.40962365591397848</v>
      </c>
      <c r="D7" s="4">
        <v>0.71599503628715677</v>
      </c>
      <c r="E7" s="4">
        <v>0.59562428501389109</v>
      </c>
      <c r="F7" s="6">
        <v>220320</v>
      </c>
      <c r="G7" s="6"/>
    </row>
    <row r="8" spans="1:7" x14ac:dyDescent="0.35">
      <c r="A8" s="68">
        <v>46054</v>
      </c>
      <c r="B8" s="4">
        <v>0.67069922120230074</v>
      </c>
      <c r="C8" s="4">
        <v>0.61846264367816095</v>
      </c>
      <c r="D8" s="4">
        <v>0.71599503628715677</v>
      </c>
      <c r="E8" s="4">
        <v>0.68629119066634259</v>
      </c>
      <c r="F8" s="6">
        <v>319200</v>
      </c>
      <c r="G8" s="6"/>
    </row>
    <row r="9" spans="1:7" x14ac:dyDescent="0.35">
      <c r="A9" s="68">
        <v>46082</v>
      </c>
      <c r="B9" s="4">
        <v>0.47309796572257645</v>
      </c>
      <c r="C9" s="4">
        <v>0.47557795698924726</v>
      </c>
      <c r="D9" s="4">
        <v>0.71599503628715677</v>
      </c>
      <c r="E9" s="4">
        <v>0.53565256078988333</v>
      </c>
      <c r="F9" s="6">
        <v>239280</v>
      </c>
      <c r="G9" s="6"/>
    </row>
    <row r="10" spans="1:7" x14ac:dyDescent="0.35">
      <c r="A10" s="68">
        <v>46113</v>
      </c>
      <c r="B10" s="4">
        <v>0.26166284950120661</v>
      </c>
      <c r="C10" s="4">
        <v>0.26709722222222221</v>
      </c>
      <c r="D10" s="4">
        <v>0.71599503628715677</v>
      </c>
      <c r="E10" s="4">
        <v>0.26834074214193382</v>
      </c>
      <c r="F10" s="6">
        <v>134280</v>
      </c>
      <c r="G10" s="6"/>
    </row>
    <row r="11" spans="1:7" x14ac:dyDescent="0.35">
      <c r="A11" s="68">
        <v>46174</v>
      </c>
      <c r="B11" s="4">
        <v>0.50124217285815986</v>
      </c>
      <c r="C11" s="4">
        <v>0.56324999999999992</v>
      </c>
      <c r="D11" s="4">
        <v>0.71599503628715677</v>
      </c>
      <c r="E11" s="4">
        <v>0.51208941267273245</v>
      </c>
      <c r="F11" s="6">
        <v>251880</v>
      </c>
      <c r="G11" s="6"/>
    </row>
    <row r="12" spans="1:7" x14ac:dyDescent="0.35">
      <c r="A12" s="68">
        <v>46143</v>
      </c>
      <c r="B12" s="4">
        <v>0.49560169947938482</v>
      </c>
      <c r="C12" s="4">
        <v>0.49944892473118274</v>
      </c>
      <c r="D12" s="4">
        <v>0.71599503628715677</v>
      </c>
      <c r="E12" s="4">
        <v>0.54406306454261788</v>
      </c>
      <c r="F12" s="6">
        <v>206760</v>
      </c>
      <c r="G12" s="6"/>
    </row>
    <row r="13" spans="1:7" x14ac:dyDescent="0.35">
      <c r="A13" s="3" t="s">
        <v>7</v>
      </c>
      <c r="B13" s="4">
        <v>0.56030177969206207</v>
      </c>
      <c r="C13" s="4">
        <v>0.59754326047358841</v>
      </c>
      <c r="D13" s="4">
        <v>0.72165156208032311</v>
      </c>
      <c r="E13" s="4">
        <v>0.59080030234471159</v>
      </c>
      <c r="F13" s="6">
        <v>3467880</v>
      </c>
      <c r="G13" s="6">
        <v>1145422.9894508098</v>
      </c>
    </row>
    <row r="14" spans="1:7" x14ac:dyDescent="0.35">
      <c r="A14" s="52" t="s">
        <v>87</v>
      </c>
      <c r="B14" s="4">
        <v>0.58618497924736135</v>
      </c>
      <c r="C14" s="4">
        <v>0.62583559782608689</v>
      </c>
      <c r="D14" s="4">
        <v>0.72165156208032311</v>
      </c>
      <c r="E14" s="4">
        <v>0.62273504967786808</v>
      </c>
      <c r="F14" s="6">
        <v>1868280</v>
      </c>
      <c r="G14" s="6">
        <v>1145422.9894508098</v>
      </c>
    </row>
    <row r="15" spans="1:7" x14ac:dyDescent="0.35">
      <c r="A15" s="52" t="s">
        <v>88</v>
      </c>
      <c r="B15" s="4">
        <v>0.53343354218445371</v>
      </c>
      <c r="C15" s="4">
        <v>0.56894001831501839</v>
      </c>
      <c r="D15" s="4">
        <v>0.72165156208032311</v>
      </c>
      <c r="E15" s="4">
        <v>0.55815003698368826</v>
      </c>
      <c r="F15" s="6">
        <v>1599600</v>
      </c>
      <c r="G15" s="6"/>
    </row>
    <row r="16" spans="1:7" x14ac:dyDescent="0.35">
      <c r="A16" s="68">
        <v>46023</v>
      </c>
      <c r="B16" s="4">
        <v>0.54443527503485956</v>
      </c>
      <c r="C16" s="4">
        <v>0.59610215053763438</v>
      </c>
      <c r="D16" s="4">
        <v>0.72165156208032299</v>
      </c>
      <c r="E16" s="4">
        <v>0.57774422467159914</v>
      </c>
      <c r="F16" s="6">
        <v>271440</v>
      </c>
      <c r="G16" s="6"/>
    </row>
    <row r="17" spans="1:7" x14ac:dyDescent="0.35">
      <c r="A17" s="68">
        <v>46054</v>
      </c>
      <c r="B17" s="4">
        <v>0.42686846566826786</v>
      </c>
      <c r="C17" s="4">
        <v>0.40232758620689651</v>
      </c>
      <c r="D17" s="4">
        <v>0.72165156208032299</v>
      </c>
      <c r="E17" s="4">
        <v>0.47440628066732093</v>
      </c>
      <c r="F17" s="6">
        <v>185760</v>
      </c>
      <c r="G17" s="6"/>
    </row>
    <row r="18" spans="1:7" x14ac:dyDescent="0.35">
      <c r="A18" s="68">
        <v>46082</v>
      </c>
      <c r="B18" s="4">
        <v>0.57344521224086864</v>
      </c>
      <c r="C18" s="4">
        <v>0.63114247311827965</v>
      </c>
      <c r="D18" s="4">
        <v>0.72165156208032299</v>
      </c>
      <c r="E18" s="4">
        <v>0.60687421646468864</v>
      </c>
      <c r="F18" s="6">
        <v>306480</v>
      </c>
      <c r="G18" s="6"/>
    </row>
    <row r="19" spans="1:7" x14ac:dyDescent="0.35">
      <c r="A19" s="68">
        <v>46113</v>
      </c>
      <c r="B19" s="4">
        <v>0.57401256106071175</v>
      </c>
      <c r="C19" s="4">
        <v>0.64501388888888889</v>
      </c>
      <c r="D19" s="4">
        <v>0.72165156208032299</v>
      </c>
      <c r="E19" s="4">
        <v>0.58486085237695706</v>
      </c>
      <c r="F19" s="6">
        <v>308880</v>
      </c>
      <c r="G19" s="6"/>
    </row>
    <row r="20" spans="1:7" x14ac:dyDescent="0.35">
      <c r="A20" s="68">
        <v>46174</v>
      </c>
      <c r="B20" s="4">
        <v>0.51284134991336894</v>
      </c>
      <c r="C20" s="4">
        <v>0.54402777777777778</v>
      </c>
      <c r="D20" s="4">
        <v>0.72165156208032299</v>
      </c>
      <c r="E20" s="4">
        <v>0.52602856064418735</v>
      </c>
      <c r="F20" s="6">
        <v>252960</v>
      </c>
      <c r="G20" s="6"/>
    </row>
    <row r="21" spans="1:7" x14ac:dyDescent="0.35">
      <c r="A21" s="68">
        <v>46143</v>
      </c>
      <c r="B21" s="4">
        <v>0.54598162779489723</v>
      </c>
      <c r="C21" s="4">
        <v>0.58592741935483872</v>
      </c>
      <c r="D21" s="4">
        <v>0.72165156208032299</v>
      </c>
      <c r="E21" s="4">
        <v>0.55619197810045229</v>
      </c>
      <c r="F21" s="6">
        <v>274080</v>
      </c>
      <c r="G21" s="6"/>
    </row>
    <row r="22" spans="1:7" x14ac:dyDescent="0.35">
      <c r="A22" s="3" t="s">
        <v>8</v>
      </c>
      <c r="B22" s="4">
        <v>0.52080955297567666</v>
      </c>
      <c r="C22" s="4">
        <v>0.56366461748633889</v>
      </c>
      <c r="D22" s="4">
        <v>0.7216515107733007</v>
      </c>
      <c r="E22" s="4">
        <v>0.59126262945520824</v>
      </c>
      <c r="F22" s="6">
        <v>4044120</v>
      </c>
      <c r="G22" s="6">
        <v>1766251.4303905356</v>
      </c>
    </row>
    <row r="23" spans="1:7" x14ac:dyDescent="0.35">
      <c r="A23" s="52" t="s">
        <v>87</v>
      </c>
      <c r="B23" s="4">
        <v>0.58418572257690082</v>
      </c>
      <c r="C23" s="4">
        <v>0.62251358695652181</v>
      </c>
      <c r="D23" s="4">
        <v>0.7216515107733007</v>
      </c>
      <c r="E23" s="4">
        <v>0.63610487573055063</v>
      </c>
      <c r="F23" s="6">
        <v>2225880</v>
      </c>
      <c r="G23" s="6">
        <v>1766251.4303905356</v>
      </c>
    </row>
    <row r="24" spans="1:7" x14ac:dyDescent="0.35">
      <c r="A24" s="52" t="s">
        <v>88</v>
      </c>
      <c r="B24" s="4">
        <v>0.45751508209948394</v>
      </c>
      <c r="C24" s="4">
        <v>0.50416895604395606</v>
      </c>
      <c r="D24" s="4">
        <v>0.7216515107733007</v>
      </c>
      <c r="E24" s="4">
        <v>0.54249417172516945</v>
      </c>
      <c r="F24" s="6">
        <v>1818240</v>
      </c>
      <c r="G24" s="6"/>
    </row>
    <row r="25" spans="1:7" x14ac:dyDescent="0.35">
      <c r="A25" s="68">
        <v>46023</v>
      </c>
      <c r="B25" s="4">
        <v>0.4456064690026954</v>
      </c>
      <c r="C25" s="4">
        <v>0.48860215053763439</v>
      </c>
      <c r="D25" s="4">
        <v>0.72165151077330081</v>
      </c>
      <c r="E25" s="4">
        <v>0.58898765520066965</v>
      </c>
      <c r="F25" s="6">
        <v>287040</v>
      </c>
      <c r="G25" s="6"/>
    </row>
    <row r="26" spans="1:7" x14ac:dyDescent="0.35">
      <c r="A26" s="68">
        <v>46054</v>
      </c>
      <c r="B26" s="4">
        <v>0.5386336849329374</v>
      </c>
      <c r="C26" s="4">
        <v>0.57527298850574704</v>
      </c>
      <c r="D26" s="4">
        <v>0.72165151077330081</v>
      </c>
      <c r="E26" s="4">
        <v>0.57341846539921537</v>
      </c>
      <c r="F26" s="6">
        <v>329640</v>
      </c>
      <c r="G26" s="6"/>
    </row>
    <row r="27" spans="1:7" x14ac:dyDescent="0.35">
      <c r="A27" s="68">
        <v>46082</v>
      </c>
      <c r="B27" s="4">
        <v>0.44132467462477432</v>
      </c>
      <c r="C27" s="4">
        <v>0.48883064516129032</v>
      </c>
      <c r="D27" s="4">
        <v>0.72165151077330081</v>
      </c>
      <c r="E27" s="4">
        <v>0.53591178299139419</v>
      </c>
      <c r="F27" s="6">
        <v>303840</v>
      </c>
      <c r="G27" s="6"/>
    </row>
    <row r="28" spans="1:7" x14ac:dyDescent="0.35">
      <c r="A28" s="68">
        <v>46113</v>
      </c>
      <c r="B28" s="4">
        <v>0.4130643879727337</v>
      </c>
      <c r="C28" s="4">
        <v>0.45515277777777774</v>
      </c>
      <c r="D28" s="4">
        <v>0.72165151077330081</v>
      </c>
      <c r="E28" s="4">
        <v>0.50159966144731272</v>
      </c>
      <c r="F28" s="6">
        <v>255120</v>
      </c>
      <c r="G28" s="6"/>
    </row>
    <row r="29" spans="1:7" x14ac:dyDescent="0.35">
      <c r="A29" s="68">
        <v>46174</v>
      </c>
      <c r="B29" s="4">
        <v>0.47670387820648868</v>
      </c>
      <c r="C29" s="4">
        <v>0.52845833333333336</v>
      </c>
      <c r="D29" s="4">
        <v>0.72165151077330081</v>
      </c>
      <c r="E29" s="4">
        <v>0.55598277199293733</v>
      </c>
      <c r="F29" s="6">
        <v>305040</v>
      </c>
      <c r="G29" s="6"/>
    </row>
    <row r="30" spans="1:7" x14ac:dyDescent="0.35">
      <c r="A30" s="68">
        <v>46143</v>
      </c>
      <c r="B30" s="4">
        <v>0.43682856092479877</v>
      </c>
      <c r="C30" s="4">
        <v>0.49248655913978501</v>
      </c>
      <c r="D30" s="4">
        <v>0.72165151077330081</v>
      </c>
      <c r="E30" s="4">
        <v>0.5024588880187939</v>
      </c>
      <c r="F30" s="6">
        <v>337560</v>
      </c>
      <c r="G30" s="6"/>
    </row>
    <row r="31" spans="1:7" x14ac:dyDescent="0.35">
      <c r="A31" s="3" t="s">
        <v>9</v>
      </c>
      <c r="B31" s="4">
        <v>0.58006260374799812</v>
      </c>
      <c r="C31" s="4">
        <v>0.56940459927140263</v>
      </c>
      <c r="D31" s="4">
        <v>0.65534964867899981</v>
      </c>
      <c r="E31" s="4">
        <v>0.69026870064597434</v>
      </c>
      <c r="F31" s="6">
        <v>4087560</v>
      </c>
      <c r="G31" s="6">
        <v>1410841.8469857352</v>
      </c>
    </row>
    <row r="32" spans="1:7" x14ac:dyDescent="0.35">
      <c r="A32" s="52" t="s">
        <v>87</v>
      </c>
      <c r="B32" s="4">
        <v>0.49412614564991658</v>
      </c>
      <c r="C32" s="4">
        <v>0.42299592391304347</v>
      </c>
      <c r="D32" s="4">
        <v>0.65534964867899992</v>
      </c>
      <c r="E32" s="4">
        <v>0.65734500942976948</v>
      </c>
      <c r="F32" s="6">
        <v>1541640</v>
      </c>
      <c r="G32" s="6">
        <v>1410841.8469857352</v>
      </c>
    </row>
    <row r="33" spans="1:7" x14ac:dyDescent="0.35">
      <c r="A33" s="52" t="s">
        <v>88</v>
      </c>
      <c r="B33" s="4">
        <v>0.6478165327460762</v>
      </c>
      <c r="C33" s="4">
        <v>0.71742216117216129</v>
      </c>
      <c r="D33" s="4">
        <v>0.65534964867899992</v>
      </c>
      <c r="E33" s="4">
        <v>0.71170541705990642</v>
      </c>
      <c r="F33" s="6">
        <v>2545920</v>
      </c>
      <c r="G33" s="6"/>
    </row>
    <row r="34" spans="1:7" x14ac:dyDescent="0.35">
      <c r="A34" s="68">
        <v>46023</v>
      </c>
      <c r="B34" s="4">
        <v>0.57789938960218901</v>
      </c>
      <c r="C34" s="4">
        <v>0.64931451612903224</v>
      </c>
      <c r="D34" s="4">
        <v>0.65534964867899992</v>
      </c>
      <c r="E34" s="4">
        <v>0.67868560693451097</v>
      </c>
      <c r="F34" s="6">
        <v>386880</v>
      </c>
      <c r="G34" s="6"/>
    </row>
    <row r="35" spans="1:7" x14ac:dyDescent="0.35">
      <c r="A35" s="68">
        <v>46054</v>
      </c>
      <c r="B35" s="4">
        <v>0.64101171892674536</v>
      </c>
      <c r="C35" s="4">
        <v>0.71079022988505747</v>
      </c>
      <c r="D35" s="4">
        <v>0.65534964867899992</v>
      </c>
      <c r="E35" s="4">
        <v>0.69152294175073215</v>
      </c>
      <c r="F35" s="6">
        <v>403680</v>
      </c>
      <c r="G35" s="6"/>
    </row>
    <row r="36" spans="1:7" x14ac:dyDescent="0.35">
      <c r="A36" s="68">
        <v>46082</v>
      </c>
      <c r="B36" s="4">
        <v>0.64432323005117254</v>
      </c>
      <c r="C36" s="4">
        <v>0.72444892473118283</v>
      </c>
      <c r="D36" s="4">
        <v>0.65534964867899992</v>
      </c>
      <c r="E36" s="4">
        <v>0.69264016926099448</v>
      </c>
      <c r="F36" s="6">
        <v>438360</v>
      </c>
      <c r="G36" s="6"/>
    </row>
    <row r="37" spans="1:7" x14ac:dyDescent="0.35">
      <c r="A37" s="68">
        <v>46113</v>
      </c>
      <c r="B37" s="4">
        <v>0.68929228007701104</v>
      </c>
      <c r="C37" s="4">
        <v>0.75212499999999993</v>
      </c>
      <c r="D37" s="4">
        <v>0.65534964867899992</v>
      </c>
      <c r="E37" s="4">
        <v>0.73999191894075944</v>
      </c>
      <c r="F37" s="6">
        <v>439560</v>
      </c>
      <c r="G37" s="6"/>
    </row>
    <row r="38" spans="1:7" x14ac:dyDescent="0.35">
      <c r="A38" s="68">
        <v>46174</v>
      </c>
      <c r="B38" s="4">
        <v>0.60227467077133567</v>
      </c>
      <c r="C38" s="4">
        <v>0.66940277777777779</v>
      </c>
      <c r="D38" s="4">
        <v>0.65534964867899992</v>
      </c>
      <c r="E38" s="4">
        <v>0.69506719081533619</v>
      </c>
      <c r="F38" s="6">
        <v>380880</v>
      </c>
      <c r="G38" s="6"/>
    </row>
    <row r="39" spans="1:7" x14ac:dyDescent="0.35">
      <c r="A39" s="68">
        <v>46143</v>
      </c>
      <c r="B39" s="4">
        <v>0.72967637408269692</v>
      </c>
      <c r="C39" s="4">
        <v>0.7975940860215055</v>
      </c>
      <c r="D39" s="4">
        <v>0.65534964867899992</v>
      </c>
      <c r="E39" s="4">
        <v>0.76443823189604776</v>
      </c>
      <c r="F39" s="6">
        <v>496560</v>
      </c>
      <c r="G39" s="6"/>
    </row>
    <row r="40" spans="1:7" x14ac:dyDescent="0.35">
      <c r="A40" s="3" t="s">
        <v>10</v>
      </c>
      <c r="B40" s="4">
        <v>0.60571915428838319</v>
      </c>
      <c r="C40" s="4">
        <v>0.70242827868852464</v>
      </c>
      <c r="D40" s="4">
        <v>0.72580682677469144</v>
      </c>
      <c r="E40" s="4">
        <v>0.68360720972255762</v>
      </c>
      <c r="F40" s="6">
        <v>3535749</v>
      </c>
      <c r="G40" s="6">
        <v>1405881.6883644639</v>
      </c>
    </row>
    <row r="41" spans="1:7" x14ac:dyDescent="0.35">
      <c r="A41" s="52" t="s">
        <v>87</v>
      </c>
      <c r="B41" s="4">
        <v>0.67967811480418272</v>
      </c>
      <c r="C41" s="4">
        <v>0.71306159420289861</v>
      </c>
      <c r="D41" s="4">
        <v>0.72580682677469133</v>
      </c>
      <c r="E41" s="4">
        <v>0.7772668183723892</v>
      </c>
      <c r="F41" s="6">
        <v>1787249</v>
      </c>
      <c r="G41" s="6">
        <v>1405881.6883644639</v>
      </c>
    </row>
    <row r="42" spans="1:7" x14ac:dyDescent="0.35">
      <c r="A42" s="52" t="s">
        <v>88</v>
      </c>
      <c r="B42" s="4">
        <v>0.53135432895615387</v>
      </c>
      <c r="C42" s="4">
        <v>0.69167811355311348</v>
      </c>
      <c r="D42" s="4">
        <v>0.72580682677469133</v>
      </c>
      <c r="E42" s="4">
        <v>0.59187752761981482</v>
      </c>
      <c r="F42" s="6">
        <v>1748500</v>
      </c>
      <c r="G42" s="6"/>
    </row>
    <row r="43" spans="1:7" x14ac:dyDescent="0.35">
      <c r="A43" s="68">
        <v>46023</v>
      </c>
      <c r="B43" s="4">
        <v>0.55449876355335748</v>
      </c>
      <c r="C43" s="4">
        <v>0.61395161290322586</v>
      </c>
      <c r="D43" s="4">
        <v>0.72580682677469133</v>
      </c>
      <c r="E43" s="4">
        <v>0.65237547157746656</v>
      </c>
      <c r="F43" s="6">
        <v>239057</v>
      </c>
      <c r="G43" s="6"/>
    </row>
    <row r="44" spans="1:7" x14ac:dyDescent="0.35">
      <c r="A44" s="68">
        <v>46054</v>
      </c>
      <c r="B44" s="4">
        <v>0.60071128835451326</v>
      </c>
      <c r="C44" s="4">
        <v>0.67341954022988504</v>
      </c>
      <c r="D44" s="4">
        <v>0.72580682677469133</v>
      </c>
      <c r="E44" s="4">
        <v>0.67273818054560308</v>
      </c>
      <c r="F44" s="6">
        <v>248324</v>
      </c>
      <c r="G44" s="6"/>
    </row>
    <row r="45" spans="1:7" x14ac:dyDescent="0.35">
      <c r="A45" s="68">
        <v>46082</v>
      </c>
      <c r="B45" s="4">
        <v>0.73248502185998809</v>
      </c>
      <c r="C45" s="4">
        <v>0.73266129032258065</v>
      </c>
      <c r="D45" s="4">
        <v>0.72580682677469133</v>
      </c>
      <c r="E45" s="4">
        <v>0.82069153198373201</v>
      </c>
      <c r="F45" s="6">
        <v>328074</v>
      </c>
      <c r="G45" s="6"/>
    </row>
    <row r="46" spans="1:7" x14ac:dyDescent="0.35">
      <c r="A46" s="68">
        <v>46113</v>
      </c>
      <c r="B46" s="4">
        <v>0.66267962806424352</v>
      </c>
      <c r="C46" s="4">
        <v>0.6474861111111111</v>
      </c>
      <c r="D46" s="4">
        <v>0.72580682677469133</v>
      </c>
      <c r="E46" s="4">
        <v>0.71576176273662429</v>
      </c>
      <c r="F46" s="6">
        <v>286223</v>
      </c>
      <c r="G46" s="6"/>
    </row>
    <row r="47" spans="1:7" x14ac:dyDescent="0.35">
      <c r="A47" s="68">
        <v>46174</v>
      </c>
      <c r="B47" s="4">
        <v>0.74496541762728818</v>
      </c>
      <c r="C47" s="4">
        <v>0.75845833333333335</v>
      </c>
      <c r="D47" s="4">
        <v>0.72580682677469133</v>
      </c>
      <c r="E47" s="4">
        <v>0.82011803559415331</v>
      </c>
      <c r="F47" s="6">
        <v>325356</v>
      </c>
      <c r="G47" s="6"/>
    </row>
    <row r="48" spans="1:7" x14ac:dyDescent="0.35">
      <c r="A48" s="68">
        <v>46143</v>
      </c>
      <c r="B48" s="4">
        <v>-9.4637653530869559E-2</v>
      </c>
      <c r="C48" s="4">
        <v>0.72364247311827967</v>
      </c>
      <c r="D48" s="4">
        <v>0.72580682677469133</v>
      </c>
      <c r="E48" s="4">
        <v>-0.10312184699388685</v>
      </c>
      <c r="F48" s="6">
        <v>321466</v>
      </c>
      <c r="G48" s="6"/>
    </row>
    <row r="49" spans="1:7" x14ac:dyDescent="0.35">
      <c r="A49" s="3" t="s">
        <v>11</v>
      </c>
      <c r="B49" s="4">
        <v>0.57446299434632608</v>
      </c>
      <c r="C49" s="4">
        <v>0.68810564663023677</v>
      </c>
      <c r="D49" s="4">
        <v>0.75145734698480549</v>
      </c>
      <c r="E49" s="4">
        <v>0.63286902562243108</v>
      </c>
      <c r="F49" s="6">
        <v>3302606</v>
      </c>
      <c r="G49" s="6">
        <v>1477165.5517116887</v>
      </c>
    </row>
    <row r="50" spans="1:7" x14ac:dyDescent="0.35">
      <c r="A50" s="52" t="s">
        <v>87</v>
      </c>
      <c r="B50" s="4">
        <v>0.57463007953114542</v>
      </c>
      <c r="C50" s="4">
        <v>0.69535552536231882</v>
      </c>
      <c r="D50" s="4">
        <v>0.75145734698480549</v>
      </c>
      <c r="E50" s="4">
        <v>0.63181123354933022</v>
      </c>
      <c r="F50" s="6">
        <v>1654875</v>
      </c>
      <c r="G50" s="6">
        <v>1477165.5517116887</v>
      </c>
    </row>
    <row r="51" spans="1:7" x14ac:dyDescent="0.35">
      <c r="A51" s="52" t="s">
        <v>88</v>
      </c>
      <c r="B51" s="4">
        <v>0.57429679606270989</v>
      </c>
      <c r="C51" s="4">
        <v>0.68077609890109891</v>
      </c>
      <c r="D51" s="4">
        <v>0.75145734698480549</v>
      </c>
      <c r="E51" s="4">
        <v>0.63392533619783564</v>
      </c>
      <c r="F51" s="6">
        <v>1647731</v>
      </c>
      <c r="G51" s="6"/>
    </row>
    <row r="52" spans="1:7" x14ac:dyDescent="0.35">
      <c r="A52" s="68">
        <v>46023</v>
      </c>
      <c r="B52" s="4">
        <v>0.61247231261450952</v>
      </c>
      <c r="C52" s="4">
        <v>0.72059139784946236</v>
      </c>
      <c r="D52" s="4">
        <v>0.75145734698480549</v>
      </c>
      <c r="E52" s="4">
        <v>0.69746983261969653</v>
      </c>
      <c r="F52" s="6">
        <v>296256</v>
      </c>
      <c r="G52" s="6"/>
    </row>
    <row r="53" spans="1:7" x14ac:dyDescent="0.35">
      <c r="A53" s="68">
        <v>46054</v>
      </c>
      <c r="B53" s="4">
        <v>0.65841494922790356</v>
      </c>
      <c r="C53" s="4">
        <v>0.76058908045977014</v>
      </c>
      <c r="D53" s="4">
        <v>0.75145734698480549</v>
      </c>
      <c r="E53" s="4">
        <v>0.69074634392334844</v>
      </c>
      <c r="F53" s="6">
        <v>303505</v>
      </c>
      <c r="G53" s="6"/>
    </row>
    <row r="54" spans="1:7" x14ac:dyDescent="0.35">
      <c r="A54" s="68">
        <v>46082</v>
      </c>
      <c r="B54" s="4">
        <v>0.62442204301075266</v>
      </c>
      <c r="C54" s="4">
        <v>0.74740591397849454</v>
      </c>
      <c r="D54" s="4">
        <v>0.75145734698480549</v>
      </c>
      <c r="E54" s="4">
        <v>0.66202582152934142</v>
      </c>
      <c r="F54" s="6">
        <v>313540</v>
      </c>
      <c r="G54" s="6"/>
    </row>
    <row r="55" spans="1:7" x14ac:dyDescent="0.35">
      <c r="A55" s="68">
        <v>46113</v>
      </c>
      <c r="B55" s="4">
        <v>0.36935791481246028</v>
      </c>
      <c r="C55" s="4">
        <v>0.4706527777777777</v>
      </c>
      <c r="D55" s="4">
        <v>0.75145734698480549</v>
      </c>
      <c r="E55" s="4">
        <v>0.42051339788335967</v>
      </c>
      <c r="F55" s="6">
        <v>176835</v>
      </c>
      <c r="G55" s="6"/>
    </row>
    <row r="56" spans="1:7" x14ac:dyDescent="0.35">
      <c r="A56" s="68">
        <v>46174</v>
      </c>
      <c r="B56" s="4">
        <v>0.69102546068364046</v>
      </c>
      <c r="C56" s="4">
        <v>0.79886111111111124</v>
      </c>
      <c r="D56" s="4">
        <v>0.75145734698480549</v>
      </c>
      <c r="E56" s="4">
        <v>0.72525282350335862</v>
      </c>
      <c r="F56" s="6">
        <v>322215</v>
      </c>
      <c r="G56" s="6"/>
    </row>
    <row r="57" spans="1:7" x14ac:dyDescent="0.35">
      <c r="A57" s="68">
        <v>46143</v>
      </c>
      <c r="B57" s="4">
        <v>0.493902024500673</v>
      </c>
      <c r="C57" s="4">
        <v>0.58873655913978495</v>
      </c>
      <c r="D57" s="4">
        <v>0.75145734698480549</v>
      </c>
      <c r="E57" s="4">
        <v>0.59194681180439002</v>
      </c>
      <c r="F57" s="6">
        <v>235380</v>
      </c>
      <c r="G57" s="6"/>
    </row>
    <row r="58" spans="1:7" x14ac:dyDescent="0.35">
      <c r="A58" s="3" t="s">
        <v>12</v>
      </c>
      <c r="B58" s="4">
        <v>0.61607492804745978</v>
      </c>
      <c r="C58" s="4">
        <v>0.73727345173041903</v>
      </c>
      <c r="D58" s="4">
        <v>0.76370503311160409</v>
      </c>
      <c r="E58" s="4">
        <v>0.67015268956905105</v>
      </c>
      <c r="F58" s="6">
        <v>3587829</v>
      </c>
      <c r="G58" s="6">
        <v>1773674.6974174411</v>
      </c>
    </row>
    <row r="59" spans="1:7" x14ac:dyDescent="0.35">
      <c r="A59" s="52" t="s">
        <v>87</v>
      </c>
      <c r="B59" s="4">
        <v>0.64036976450465821</v>
      </c>
      <c r="C59" s="4">
        <v>0.73617980072463762</v>
      </c>
      <c r="D59" s="4">
        <v>0.76370503311160409</v>
      </c>
      <c r="E59" s="4">
        <v>0.69071281355250591</v>
      </c>
      <c r="F59" s="6">
        <v>1818457</v>
      </c>
      <c r="G59" s="6">
        <v>1773674.6974174411</v>
      </c>
    </row>
    <row r="60" spans="1:7" x14ac:dyDescent="0.35">
      <c r="A60" s="52" t="s">
        <v>88</v>
      </c>
      <c r="B60" s="4">
        <v>0.59200989760777034</v>
      </c>
      <c r="C60" s="4">
        <v>0.73837912087912083</v>
      </c>
      <c r="D60" s="4">
        <v>0.76370503311160409</v>
      </c>
      <c r="E60" s="4">
        <v>0.64943976704437567</v>
      </c>
      <c r="F60" s="6">
        <v>1769372</v>
      </c>
      <c r="G60" s="6"/>
    </row>
    <row r="61" spans="1:7" x14ac:dyDescent="0.35">
      <c r="A61" s="68">
        <v>46023</v>
      </c>
      <c r="B61" s="4">
        <v>0.56044518702166646</v>
      </c>
      <c r="C61" s="4">
        <v>0.7301612903225807</v>
      </c>
      <c r="D61" s="4">
        <v>0.7637050331116042</v>
      </c>
      <c r="E61" s="4">
        <v>0.62712401055408962</v>
      </c>
      <c r="F61" s="6">
        <v>277096</v>
      </c>
      <c r="G61" s="6"/>
    </row>
    <row r="62" spans="1:7" x14ac:dyDescent="0.35">
      <c r="A62" s="68">
        <v>46054</v>
      </c>
      <c r="B62" s="4">
        <v>0.66365369151502518</v>
      </c>
      <c r="C62" s="4">
        <v>0.7614942528735632</v>
      </c>
      <c r="D62" s="4">
        <v>0.7637050331116042</v>
      </c>
      <c r="E62" s="4">
        <v>0.71486774778242956</v>
      </c>
      <c r="F62" s="6">
        <v>309231</v>
      </c>
      <c r="G62" s="6"/>
    </row>
    <row r="63" spans="1:7" x14ac:dyDescent="0.35">
      <c r="A63" s="68">
        <v>46082</v>
      </c>
      <c r="B63" s="4">
        <v>0.63479189477810671</v>
      </c>
      <c r="C63" s="4">
        <v>0.77400537634408606</v>
      </c>
      <c r="D63" s="4">
        <v>0.7637050331116042</v>
      </c>
      <c r="E63" s="4">
        <v>0.67854407791119398</v>
      </c>
      <c r="F63" s="6">
        <v>314665</v>
      </c>
      <c r="G63" s="6"/>
    </row>
    <row r="64" spans="1:7" x14ac:dyDescent="0.35">
      <c r="A64" s="68">
        <v>46113</v>
      </c>
      <c r="B64" s="4">
        <v>0.52228379373081679</v>
      </c>
      <c r="C64" s="4">
        <v>0.66399999999999992</v>
      </c>
      <c r="D64" s="4">
        <v>0.7637050331116042</v>
      </c>
      <c r="E64" s="4">
        <v>0.59442029558207543</v>
      </c>
      <c r="F64" s="6">
        <v>261012</v>
      </c>
      <c r="G64" s="6"/>
    </row>
    <row r="65" spans="1:7" x14ac:dyDescent="0.35">
      <c r="A65" s="68">
        <v>46174</v>
      </c>
      <c r="B65" s="4">
        <v>0.58450625869262862</v>
      </c>
      <c r="C65" s="4">
        <v>0.74356944444444451</v>
      </c>
      <c r="D65" s="4">
        <v>0.7637050331116042</v>
      </c>
      <c r="E65" s="4">
        <v>0.63291215493742559</v>
      </c>
      <c r="F65" s="6">
        <v>294650</v>
      </c>
      <c r="G65" s="6"/>
    </row>
    <row r="66" spans="1:7" x14ac:dyDescent="0.35">
      <c r="A66" s="68">
        <v>46143</v>
      </c>
      <c r="B66" s="4">
        <v>0.59101721947395458</v>
      </c>
      <c r="C66" s="4">
        <v>0.75630376344086014</v>
      </c>
      <c r="D66" s="4">
        <v>0.7637050331116042</v>
      </c>
      <c r="E66" s="4">
        <v>0.64892259290039178</v>
      </c>
      <c r="F66" s="6">
        <v>312718</v>
      </c>
      <c r="G66" s="6"/>
    </row>
    <row r="67" spans="1:7" x14ac:dyDescent="0.35">
      <c r="A67" s="3" t="s">
        <v>13</v>
      </c>
      <c r="B67" s="4">
        <v>0.63795874756108895</v>
      </c>
      <c r="C67" s="4">
        <v>0.70072176684881604</v>
      </c>
      <c r="D67" s="4">
        <v>0.74875105232954542</v>
      </c>
      <c r="E67" s="4">
        <v>0.73910299794539636</v>
      </c>
      <c r="F67" s="6">
        <v>3526941</v>
      </c>
      <c r="G67" s="6">
        <v>799746.85537337954</v>
      </c>
    </row>
    <row r="68" spans="1:7" x14ac:dyDescent="0.35">
      <c r="A68" s="52" t="s">
        <v>87</v>
      </c>
      <c r="B68" s="4">
        <v>0.65087902402820308</v>
      </c>
      <c r="C68" s="4">
        <v>0.70153306159420281</v>
      </c>
      <c r="D68" s="4">
        <v>0.74875105232954542</v>
      </c>
      <c r="E68" s="4">
        <v>0.75752986843312886</v>
      </c>
      <c r="F68" s="6">
        <v>1809233</v>
      </c>
      <c r="G68" s="6">
        <v>799746.85537337954</v>
      </c>
    </row>
    <row r="69" spans="1:7" x14ac:dyDescent="0.35">
      <c r="A69" s="52" t="s">
        <v>88</v>
      </c>
      <c r="B69" s="4">
        <v>0.625</v>
      </c>
      <c r="C69" s="4">
        <v>0.69990155677655674</v>
      </c>
      <c r="D69" s="4">
        <v>0.74875105232954542</v>
      </c>
      <c r="E69" s="4">
        <v>0.72078948145008326</v>
      </c>
      <c r="F69" s="6">
        <v>1717708</v>
      </c>
      <c r="G69" s="6"/>
    </row>
    <row r="70" spans="1:7" x14ac:dyDescent="0.35">
      <c r="A70" s="68">
        <v>46023</v>
      </c>
      <c r="B70" s="4">
        <v>0.50797905584644654</v>
      </c>
      <c r="C70" s="4">
        <v>0.5521908602150537</v>
      </c>
      <c r="D70" s="4">
        <v>0.74875105232954542</v>
      </c>
      <c r="E70" s="4">
        <v>0.57208327467817877</v>
      </c>
      <c r="F70" s="6">
        <v>226318</v>
      </c>
      <c r="G70" s="6"/>
    </row>
    <row r="71" spans="1:7" x14ac:dyDescent="0.35">
      <c r="A71" s="68">
        <v>46054</v>
      </c>
      <c r="B71" s="4">
        <v>0.63996410409811555</v>
      </c>
      <c r="C71" s="4">
        <v>0.69142241379310343</v>
      </c>
      <c r="D71" s="4">
        <v>0.74875105232954542</v>
      </c>
      <c r="E71" s="4">
        <v>0.7413413725592114</v>
      </c>
      <c r="F71" s="6">
        <v>283783</v>
      </c>
      <c r="G71" s="6"/>
    </row>
    <row r="72" spans="1:7" x14ac:dyDescent="0.35">
      <c r="A72" s="68">
        <v>46082</v>
      </c>
      <c r="B72" s="4">
        <v>0.69108654108654122</v>
      </c>
      <c r="C72" s="4">
        <v>0.76883064516129029</v>
      </c>
      <c r="D72" s="4">
        <v>0.74875105232954542</v>
      </c>
      <c r="E72" s="4">
        <v>0.75383401328131983</v>
      </c>
      <c r="F72" s="6">
        <v>327420</v>
      </c>
      <c r="G72" s="6"/>
    </row>
    <row r="73" spans="1:7" x14ac:dyDescent="0.35">
      <c r="A73" s="68">
        <v>46113</v>
      </c>
      <c r="B73" s="4">
        <v>0.53825018480034592</v>
      </c>
      <c r="C73" s="4">
        <v>0.63659722222222226</v>
      </c>
      <c r="D73" s="4">
        <v>0.74875105232954542</v>
      </c>
      <c r="E73" s="4">
        <v>0.74620054913183043</v>
      </c>
      <c r="F73" s="6">
        <v>249389</v>
      </c>
      <c r="G73" s="6"/>
    </row>
    <row r="74" spans="1:7" x14ac:dyDescent="0.35">
      <c r="A74" s="68">
        <v>46174</v>
      </c>
      <c r="B74" s="4">
        <v>0.75129432450913358</v>
      </c>
      <c r="C74" s="4">
        <v>0.84150000000000003</v>
      </c>
      <c r="D74" s="4">
        <v>0.74875105232954542</v>
      </c>
      <c r="E74" s="4">
        <v>0.7861711448598131</v>
      </c>
      <c r="F74" s="6">
        <v>341795</v>
      </c>
      <c r="G74" s="6"/>
    </row>
    <row r="75" spans="1:7" x14ac:dyDescent="0.35">
      <c r="A75" s="68">
        <v>46143</v>
      </c>
      <c r="B75" s="4">
        <v>0.62168519240332798</v>
      </c>
      <c r="C75" s="4">
        <v>0.71084677419354836</v>
      </c>
      <c r="D75" s="4">
        <v>0.74875105232954542</v>
      </c>
      <c r="E75" s="4">
        <v>0.72565538664282014</v>
      </c>
      <c r="F75" s="6">
        <v>289003</v>
      </c>
      <c r="G75" s="6"/>
    </row>
    <row r="76" spans="1:7" x14ac:dyDescent="0.35">
      <c r="A76" s="3" t="s">
        <v>14</v>
      </c>
      <c r="B76" s="4">
        <v>0.49160131946017577</v>
      </c>
      <c r="C76" s="4">
        <v>0.36921334244080145</v>
      </c>
      <c r="D76" s="4">
        <v>0</v>
      </c>
      <c r="E76" s="4">
        <v>0.65603369202195627</v>
      </c>
      <c r="F76" s="6">
        <v>0</v>
      </c>
      <c r="G76" s="6">
        <v>0</v>
      </c>
    </row>
    <row r="77" spans="1:7" x14ac:dyDescent="0.35">
      <c r="A77" s="52" t="s">
        <v>87</v>
      </c>
      <c r="B77" s="4">
        <v>0.56069136680144471</v>
      </c>
      <c r="C77" s="4">
        <v>0.36868432971014498</v>
      </c>
      <c r="D77" s="4">
        <v>0</v>
      </c>
      <c r="E77" s="4">
        <v>0.77043775566273898</v>
      </c>
      <c r="F77" s="6">
        <v>0</v>
      </c>
      <c r="G77" s="6">
        <v>0</v>
      </c>
    </row>
    <row r="78" spans="1:7" x14ac:dyDescent="0.35">
      <c r="A78" s="52" t="s">
        <v>88</v>
      </c>
      <c r="B78" s="4">
        <v>0.4255175763463056</v>
      </c>
      <c r="C78" s="4">
        <v>0.36974816849816855</v>
      </c>
      <c r="D78" s="4">
        <v>0</v>
      </c>
      <c r="E78" s="4">
        <v>0.55261238601733831</v>
      </c>
      <c r="F78" s="6">
        <v>0</v>
      </c>
      <c r="G78" s="6"/>
    </row>
    <row r="79" spans="1:7" x14ac:dyDescent="0.35">
      <c r="A79" s="68">
        <v>46023</v>
      </c>
      <c r="B79" s="4">
        <v>0.55271981718386265</v>
      </c>
      <c r="C79" s="4">
        <v>0.3763978494623656</v>
      </c>
      <c r="D79" s="4">
        <v>0</v>
      </c>
      <c r="E79" s="4">
        <v>0.69504498455753994</v>
      </c>
      <c r="F79" s="6">
        <v>0</v>
      </c>
      <c r="G79" s="6"/>
    </row>
    <row r="80" spans="1:7" x14ac:dyDescent="0.35">
      <c r="A80" s="68">
        <v>46054</v>
      </c>
      <c r="B80" s="4">
        <v>0.44879910988336402</v>
      </c>
      <c r="C80" s="4">
        <v>0.37346264367816095</v>
      </c>
      <c r="D80" s="4">
        <v>0</v>
      </c>
      <c r="E80" s="4">
        <v>0.58330008975765435</v>
      </c>
      <c r="F80" s="6">
        <v>0</v>
      </c>
      <c r="G80" s="6"/>
    </row>
    <row r="81" spans="1:7" x14ac:dyDescent="0.35">
      <c r="A81" s="68">
        <v>46082</v>
      </c>
      <c r="B81" s="4">
        <v>0.47510147280528819</v>
      </c>
      <c r="C81" s="4">
        <v>0.32095430107526879</v>
      </c>
      <c r="D81" s="4">
        <v>0</v>
      </c>
      <c r="E81" s="4">
        <v>0.57136481548631834</v>
      </c>
      <c r="F81" s="6">
        <v>0</v>
      </c>
      <c r="G81" s="6"/>
    </row>
    <row r="82" spans="1:7" x14ac:dyDescent="0.35">
      <c r="A82" s="68">
        <v>46113</v>
      </c>
      <c r="B82" s="4">
        <v>0.38114654899551287</v>
      </c>
      <c r="C82" s="4">
        <v>0.32970833333333338</v>
      </c>
      <c r="D82" s="4">
        <v>0</v>
      </c>
      <c r="E82" s="4">
        <v>0.45555901726900483</v>
      </c>
      <c r="F82" s="6">
        <v>0</v>
      </c>
      <c r="G82" s="6"/>
    </row>
    <row r="83" spans="1:7" x14ac:dyDescent="0.35">
      <c r="A83" s="68">
        <v>46174</v>
      </c>
      <c r="B83" s="4">
        <v>0.43080852616535403</v>
      </c>
      <c r="C83" s="4">
        <v>0.46543055555555557</v>
      </c>
      <c r="D83" s="4">
        <v>0</v>
      </c>
      <c r="E83" s="4">
        <v>0.60994037497040265</v>
      </c>
      <c r="F83" s="6">
        <v>0</v>
      </c>
      <c r="G83" s="6"/>
    </row>
    <row r="84" spans="1:7" x14ac:dyDescent="0.35">
      <c r="A84" s="68">
        <v>46143</v>
      </c>
      <c r="B84" s="4">
        <v>0.31836866997686786</v>
      </c>
      <c r="C84" s="4">
        <v>0.35456989247311832</v>
      </c>
      <c r="D84" s="4">
        <v>0</v>
      </c>
      <c r="E84" s="4">
        <v>0.44035051966578354</v>
      </c>
      <c r="F84" s="6">
        <v>0</v>
      </c>
      <c r="G84" s="6"/>
    </row>
    <row r="85" spans="1:7" x14ac:dyDescent="0.35">
      <c r="A85" s="3" t="s">
        <v>15</v>
      </c>
      <c r="B85" s="4">
        <v>0.58226230215978869</v>
      </c>
      <c r="C85" s="4">
        <v>0.5430191256830601</v>
      </c>
      <c r="D85" s="4">
        <v>0.83060387215507869</v>
      </c>
      <c r="E85" s="4">
        <v>0.76789288485608087</v>
      </c>
      <c r="F85" s="6">
        <v>2939131</v>
      </c>
      <c r="G85" s="6">
        <v>492950.39263568207</v>
      </c>
    </row>
    <row r="86" spans="1:7" x14ac:dyDescent="0.35">
      <c r="A86" s="52" t="s">
        <v>87</v>
      </c>
      <c r="B86" s="4">
        <v>0.65126842119143991</v>
      </c>
      <c r="C86" s="4">
        <v>0.54748414855072469</v>
      </c>
      <c r="D86" s="4">
        <v>0.83060387215507869</v>
      </c>
      <c r="E86" s="4">
        <v>0.77328239493956308</v>
      </c>
      <c r="F86" s="6">
        <v>1508455</v>
      </c>
      <c r="G86" s="6">
        <v>492950.39263568207</v>
      </c>
    </row>
    <row r="87" spans="1:7" x14ac:dyDescent="0.35">
      <c r="A87" s="52" t="s">
        <v>88</v>
      </c>
      <c r="B87" s="4">
        <v>0.52598738687498958</v>
      </c>
      <c r="C87" s="4">
        <v>0.53850503663003668</v>
      </c>
      <c r="D87" s="4">
        <v>0.83060387215507869</v>
      </c>
      <c r="E87" s="4">
        <v>0.76252654626585414</v>
      </c>
      <c r="F87" s="6">
        <v>1430676</v>
      </c>
      <c r="G87" s="6"/>
    </row>
    <row r="88" spans="1:7" x14ac:dyDescent="0.35">
      <c r="A88" s="68">
        <v>46023</v>
      </c>
      <c r="B88" s="4">
        <v>0.26572485207100593</v>
      </c>
      <c r="C88" s="4">
        <v>0.25534946236559136</v>
      </c>
      <c r="D88" s="4">
        <v>0.83060387215507858</v>
      </c>
      <c r="E88" s="4">
        <v>0.75640053899275728</v>
      </c>
      <c r="F88" s="6">
        <v>116384</v>
      </c>
      <c r="G88" s="6"/>
    </row>
    <row r="89" spans="1:7" x14ac:dyDescent="0.35">
      <c r="A89" s="68">
        <v>46054</v>
      </c>
      <c r="B89" s="4">
        <v>5.4195563312359352E-3</v>
      </c>
      <c r="C89" s="4">
        <v>6.1637931034482759E-3</v>
      </c>
      <c r="D89" s="4">
        <v>0.83060387215507858</v>
      </c>
      <c r="E89" s="4">
        <v>7.4058577405857806E-2</v>
      </c>
      <c r="F89" s="6">
        <v>1400</v>
      </c>
      <c r="G89" s="6"/>
    </row>
    <row r="90" spans="1:7" x14ac:dyDescent="0.35">
      <c r="A90" s="68">
        <v>46082</v>
      </c>
      <c r="B90" s="4">
        <v>0.7326651555288527</v>
      </c>
      <c r="C90" s="4">
        <v>0.77790322580645144</v>
      </c>
      <c r="D90" s="4">
        <v>0.83060387215507858</v>
      </c>
      <c r="E90" s="4">
        <v>0.75287646629623395</v>
      </c>
      <c r="F90" s="6">
        <v>346325</v>
      </c>
      <c r="G90" s="6"/>
    </row>
    <row r="91" spans="1:7" x14ac:dyDescent="0.35">
      <c r="A91" s="68">
        <v>46113</v>
      </c>
      <c r="B91" s="4">
        <v>0.76205731593662629</v>
      </c>
      <c r="C91" s="4">
        <v>0.77083333333333337</v>
      </c>
      <c r="D91" s="4">
        <v>0.83060387215507858</v>
      </c>
      <c r="E91" s="4">
        <v>0.82027649769585254</v>
      </c>
      <c r="F91" s="6">
        <v>343677</v>
      </c>
      <c r="G91" s="6"/>
    </row>
    <row r="92" spans="1:7" x14ac:dyDescent="0.35">
      <c r="A92" s="68">
        <v>46174</v>
      </c>
      <c r="B92" s="4">
        <v>0.74969743026823155</v>
      </c>
      <c r="C92" s="4">
        <v>0.79051388888888885</v>
      </c>
      <c r="D92" s="4">
        <v>0.83060387215507858</v>
      </c>
      <c r="E92" s="4">
        <v>0.84490333222312097</v>
      </c>
      <c r="F92" s="6">
        <v>348340</v>
      </c>
      <c r="G92" s="6"/>
    </row>
    <row r="93" spans="1:7" x14ac:dyDescent="0.35">
      <c r="A93" s="68">
        <v>46143</v>
      </c>
      <c r="B93" s="4">
        <v>0.5859721648063938</v>
      </c>
      <c r="C93" s="4">
        <v>0.61154569892473121</v>
      </c>
      <c r="D93" s="4">
        <v>0.83060387215507858</v>
      </c>
      <c r="E93" s="4">
        <v>0.68584884358569065</v>
      </c>
      <c r="F93" s="6">
        <v>274550</v>
      </c>
      <c r="G93" s="6"/>
    </row>
    <row r="94" spans="1:7" x14ac:dyDescent="0.35">
      <c r="A94" s="3" t="s">
        <v>16</v>
      </c>
      <c r="B94" s="4">
        <v>0.67112667509804669</v>
      </c>
      <c r="C94" s="4">
        <v>0.52050091074681248</v>
      </c>
      <c r="D94" s="4">
        <v>0.80682834493599387</v>
      </c>
      <c r="E94" s="4">
        <v>0.72181852218880804</v>
      </c>
      <c r="F94" s="6">
        <v>2730317</v>
      </c>
      <c r="G94" s="6">
        <v>1501213.5702711428</v>
      </c>
    </row>
    <row r="95" spans="1:7" x14ac:dyDescent="0.35">
      <c r="A95" s="52" t="s">
        <v>87</v>
      </c>
      <c r="B95" s="4">
        <v>0.65056643422582838</v>
      </c>
      <c r="C95" s="4">
        <v>0.34861865942028986</v>
      </c>
      <c r="D95" s="4">
        <v>0.80682834493599387</v>
      </c>
      <c r="E95" s="4">
        <v>0.7105543213327643</v>
      </c>
      <c r="F95" s="6">
        <v>976007</v>
      </c>
      <c r="G95" s="6">
        <v>1501213.5702711428</v>
      </c>
    </row>
    <row r="96" spans="1:7" x14ac:dyDescent="0.35">
      <c r="A96" s="52" t="s">
        <v>88</v>
      </c>
      <c r="B96" s="4">
        <v>0.68247410928249452</v>
      </c>
      <c r="C96" s="4">
        <v>0.69427197802197815</v>
      </c>
      <c r="D96" s="4">
        <v>0.80682834493599387</v>
      </c>
      <c r="E96" s="4">
        <v>0.72788928652608997</v>
      </c>
      <c r="F96" s="6">
        <v>1754310</v>
      </c>
      <c r="G96" s="6"/>
    </row>
    <row r="97" spans="1:7" x14ac:dyDescent="0.35">
      <c r="A97" s="68">
        <v>46023</v>
      </c>
      <c r="B97" s="4">
        <v>0.52945803270257596</v>
      </c>
      <c r="C97" s="4">
        <v>0.50909946236559134</v>
      </c>
      <c r="D97" s="4">
        <v>0.80682834493599387</v>
      </c>
      <c r="E97" s="4">
        <v>0.73769731711943354</v>
      </c>
      <c r="F97" s="6">
        <v>217043</v>
      </c>
      <c r="G97" s="6"/>
    </row>
    <row r="98" spans="1:7" x14ac:dyDescent="0.35">
      <c r="A98" s="68">
        <v>46054</v>
      </c>
      <c r="B98" s="4">
        <v>0.69744517295952968</v>
      </c>
      <c r="C98" s="4">
        <v>0.76086206896551734</v>
      </c>
      <c r="D98" s="4">
        <v>0.80682834493599387</v>
      </c>
      <c r="E98" s="4">
        <v>0.71027061875450903</v>
      </c>
      <c r="F98" s="6">
        <v>302335</v>
      </c>
      <c r="G98" s="6"/>
    </row>
    <row r="99" spans="1:7" x14ac:dyDescent="0.35">
      <c r="A99" s="68">
        <v>46082</v>
      </c>
      <c r="B99" s="4">
        <v>0.70492094510570269</v>
      </c>
      <c r="C99" s="4">
        <v>0.7628225806451614</v>
      </c>
      <c r="D99" s="4">
        <v>0.80682834493599387</v>
      </c>
      <c r="E99" s="4">
        <v>0.72258642909172421</v>
      </c>
      <c r="F99" s="6">
        <v>330821</v>
      </c>
      <c r="G99" s="6"/>
    </row>
    <row r="100" spans="1:7" x14ac:dyDescent="0.35">
      <c r="A100" s="68">
        <v>46113</v>
      </c>
      <c r="B100" s="4">
        <v>0.59554226692035872</v>
      </c>
      <c r="C100" s="4">
        <v>0.62106944444444445</v>
      </c>
      <c r="D100" s="4">
        <v>0.80682834493599387</v>
      </c>
      <c r="E100" s="4">
        <v>0.60748613678373375</v>
      </c>
      <c r="F100" s="6">
        <v>247963</v>
      </c>
      <c r="G100" s="6"/>
    </row>
    <row r="101" spans="1:7" x14ac:dyDescent="0.35">
      <c r="A101" s="68">
        <v>46174</v>
      </c>
      <c r="B101" s="4">
        <v>0.76531169008320821</v>
      </c>
      <c r="C101" s="4">
        <v>0.67138888888888881</v>
      </c>
      <c r="D101" s="4">
        <v>0.80682834493599387</v>
      </c>
      <c r="E101" s="4">
        <v>0.77878992938073666</v>
      </c>
      <c r="F101" s="6">
        <v>282808</v>
      </c>
      <c r="G101" s="6"/>
    </row>
    <row r="102" spans="1:7" x14ac:dyDescent="0.35">
      <c r="A102" s="68">
        <v>46143</v>
      </c>
      <c r="B102" s="4">
        <v>0.79721993974253624</v>
      </c>
      <c r="C102" s="4">
        <v>0.84158602150537631</v>
      </c>
      <c r="D102" s="4">
        <v>0.80682834493599387</v>
      </c>
      <c r="E102" s="4">
        <v>0.81066440139815343</v>
      </c>
      <c r="F102" s="6">
        <v>373340</v>
      </c>
      <c r="G102" s="6"/>
    </row>
    <row r="103" spans="1:7" x14ac:dyDescent="0.35">
      <c r="A103" s="3" t="s">
        <v>17</v>
      </c>
      <c r="B103" s="4">
        <v>0.69303028995841054</v>
      </c>
      <c r="C103" s="4">
        <v>0.70930783242258655</v>
      </c>
      <c r="D103" s="4">
        <v>0.66809962469322215</v>
      </c>
      <c r="E103" s="4">
        <v>0.73870908412266512</v>
      </c>
      <c r="F103" s="6">
        <v>3625143</v>
      </c>
      <c r="G103" s="6">
        <v>1553099.5263923383</v>
      </c>
    </row>
    <row r="104" spans="1:7" x14ac:dyDescent="0.35">
      <c r="A104" s="52" t="s">
        <v>87</v>
      </c>
      <c r="B104" s="4">
        <v>0.71083472658320779</v>
      </c>
      <c r="C104" s="4">
        <v>0.6731680253623189</v>
      </c>
      <c r="D104" s="4">
        <v>0.66809962469322193</v>
      </c>
      <c r="E104" s="4">
        <v>0.76110761814942907</v>
      </c>
      <c r="F104" s="6">
        <v>1763531</v>
      </c>
      <c r="G104" s="6">
        <v>1553099.5263923383</v>
      </c>
    </row>
    <row r="105" spans="1:7" x14ac:dyDescent="0.35">
      <c r="A105" s="52" t="s">
        <v>88</v>
      </c>
      <c r="B105" s="4">
        <v>0.67744928474057708</v>
      </c>
      <c r="C105" s="4">
        <v>0.74584478021978029</v>
      </c>
      <c r="D105" s="4">
        <v>0.66809962469322193</v>
      </c>
      <c r="E105" s="4">
        <v>0.71927223311172606</v>
      </c>
      <c r="F105" s="6">
        <v>1861612</v>
      </c>
      <c r="G105" s="6"/>
    </row>
    <row r="106" spans="1:7" x14ac:dyDescent="0.35">
      <c r="A106" s="68">
        <v>46023</v>
      </c>
      <c r="B106" s="4">
        <v>0.53248658810582783</v>
      </c>
      <c r="C106" s="4">
        <v>0.53137096774193548</v>
      </c>
      <c r="D106" s="4">
        <v>0.66809962469322193</v>
      </c>
      <c r="E106" s="4">
        <v>0.64675961163606666</v>
      </c>
      <c r="F106" s="6">
        <v>227864</v>
      </c>
      <c r="G106" s="6"/>
    </row>
    <row r="107" spans="1:7" x14ac:dyDescent="0.35">
      <c r="A107" s="68">
        <v>46054</v>
      </c>
      <c r="B107" s="4">
        <v>0.66697785072199722</v>
      </c>
      <c r="C107" s="4">
        <v>0.73645114942528722</v>
      </c>
      <c r="D107" s="4">
        <v>0.66809962469322193</v>
      </c>
      <c r="E107" s="4">
        <v>0.68518747679742609</v>
      </c>
      <c r="F107" s="6">
        <v>287506</v>
      </c>
      <c r="G107" s="6"/>
    </row>
    <row r="108" spans="1:7" x14ac:dyDescent="0.35">
      <c r="A108" s="68">
        <v>46082</v>
      </c>
      <c r="B108" s="4">
        <v>0.76606753812636164</v>
      </c>
      <c r="C108" s="4">
        <v>0.833212365591398</v>
      </c>
      <c r="D108" s="4">
        <v>0.66809962469322193</v>
      </c>
      <c r="E108" s="4">
        <v>0.82624722797432859</v>
      </c>
      <c r="F108" s="6">
        <v>361834</v>
      </c>
      <c r="G108" s="6"/>
    </row>
    <row r="109" spans="1:7" x14ac:dyDescent="0.35">
      <c r="A109" s="68">
        <v>46113</v>
      </c>
      <c r="B109" s="4">
        <v>0.72545635672293085</v>
      </c>
      <c r="C109" s="4">
        <v>0.83106944444444442</v>
      </c>
      <c r="D109" s="4">
        <v>0.66809962469322193</v>
      </c>
      <c r="E109" s="4">
        <v>0.7451969502615915</v>
      </c>
      <c r="F109" s="6">
        <v>343853</v>
      </c>
      <c r="G109" s="6"/>
    </row>
    <row r="110" spans="1:7" x14ac:dyDescent="0.35">
      <c r="A110" s="68">
        <v>46174</v>
      </c>
      <c r="B110" s="4">
        <v>0.71473478519441525</v>
      </c>
      <c r="C110" s="4">
        <v>0.79786111111111113</v>
      </c>
      <c r="D110" s="4">
        <v>0.66809962469322193</v>
      </c>
      <c r="E110" s="4">
        <v>0.72693232714547007</v>
      </c>
      <c r="F110" s="6">
        <v>331680</v>
      </c>
      <c r="G110" s="6"/>
    </row>
    <row r="111" spans="1:7" x14ac:dyDescent="0.35">
      <c r="A111" s="68">
        <v>46143</v>
      </c>
      <c r="B111" s="4">
        <v>0.6448799956262643</v>
      </c>
      <c r="C111" s="4">
        <v>0.74892473118279557</v>
      </c>
      <c r="D111" s="4">
        <v>0.66809962469322193</v>
      </c>
      <c r="E111" s="4">
        <v>0.66953313466723419</v>
      </c>
      <c r="F111" s="6">
        <v>308875</v>
      </c>
      <c r="G111" s="6"/>
    </row>
    <row r="112" spans="1:7" x14ac:dyDescent="0.35">
      <c r="A112" s="3" t="s">
        <v>18</v>
      </c>
      <c r="B112" s="4">
        <v>0.67497563239730796</v>
      </c>
      <c r="C112" s="4">
        <v>0.72493055555555552</v>
      </c>
      <c r="D112" s="4">
        <v>0.80303308212345692</v>
      </c>
      <c r="E112" s="4">
        <v>0.69245328838352094</v>
      </c>
      <c r="F112" s="6">
        <v>4677470</v>
      </c>
      <c r="G112" s="6">
        <v>2431675.2680514716</v>
      </c>
    </row>
    <row r="113" spans="1:7" x14ac:dyDescent="0.35">
      <c r="A113" s="52" t="s">
        <v>87</v>
      </c>
      <c r="B113" s="4">
        <v>0.74103301165788327</v>
      </c>
      <c r="C113" s="4">
        <v>0.78337635869565225</v>
      </c>
      <c r="D113" s="4">
        <v>0.8030330821234567</v>
      </c>
      <c r="E113" s="4">
        <v>0.74897678247375388</v>
      </c>
      <c r="F113" s="6">
        <v>2559360</v>
      </c>
      <c r="G113" s="6">
        <v>2431675.2680514716</v>
      </c>
    </row>
    <row r="114" spans="1:7" x14ac:dyDescent="0.35">
      <c r="A114" s="52" t="s">
        <v>88</v>
      </c>
      <c r="B114" s="4">
        <v>0.60660023142135222</v>
      </c>
      <c r="C114" s="4">
        <v>0.66584249084249081</v>
      </c>
      <c r="D114" s="4">
        <v>0.8030330821234567</v>
      </c>
      <c r="E114" s="4">
        <v>0.63213056178282201</v>
      </c>
      <c r="F114" s="6">
        <v>2118110</v>
      </c>
      <c r="G114" s="6"/>
    </row>
    <row r="115" spans="1:7" x14ac:dyDescent="0.35">
      <c r="A115" s="68">
        <v>46023</v>
      </c>
      <c r="B115" s="4">
        <v>0.61284153757257243</v>
      </c>
      <c r="C115" s="4">
        <v>0.65010752688172035</v>
      </c>
      <c r="D115" s="4">
        <v>0.8030330821234567</v>
      </c>
      <c r="E115" s="4">
        <v>0.61935151970189928</v>
      </c>
      <c r="F115" s="6">
        <v>347000</v>
      </c>
      <c r="G115" s="6"/>
    </row>
    <row r="116" spans="1:7" x14ac:dyDescent="0.35">
      <c r="A116" s="68">
        <v>46054</v>
      </c>
      <c r="B116" s="4">
        <v>0.68278276754452727</v>
      </c>
      <c r="C116" s="4">
        <v>0.73810344827586216</v>
      </c>
      <c r="D116" s="4">
        <v>0.8030330821234567</v>
      </c>
      <c r="E116" s="4">
        <v>0.72301120335294589</v>
      </c>
      <c r="F116" s="6">
        <v>391600</v>
      </c>
      <c r="G116" s="6"/>
    </row>
    <row r="117" spans="1:7" x14ac:dyDescent="0.35">
      <c r="A117" s="68">
        <v>46082</v>
      </c>
      <c r="B117" s="4">
        <v>0.73510520175968741</v>
      </c>
      <c r="C117" s="4">
        <v>0.80465053763440852</v>
      </c>
      <c r="D117" s="4">
        <v>0.8030330821234567</v>
      </c>
      <c r="E117" s="4">
        <v>0.74104195298884934</v>
      </c>
      <c r="F117" s="6">
        <v>434810</v>
      </c>
      <c r="G117" s="6"/>
    </row>
    <row r="118" spans="1:7" x14ac:dyDescent="0.35">
      <c r="A118" s="68">
        <v>46113</v>
      </c>
      <c r="B118" s="4">
        <v>0.65838062166511391</v>
      </c>
      <c r="C118" s="4">
        <v>0.74469444444444455</v>
      </c>
      <c r="D118" s="4">
        <v>0.8030330821234567</v>
      </c>
      <c r="E118" s="4">
        <v>0.7255911636589919</v>
      </c>
      <c r="F118" s="6">
        <v>401800</v>
      </c>
      <c r="G118" s="6"/>
    </row>
    <row r="119" spans="1:7" x14ac:dyDescent="0.35">
      <c r="A119" s="68">
        <v>46174</v>
      </c>
      <c r="B119" s="4">
        <v>0.51248170784195579</v>
      </c>
      <c r="C119" s="4">
        <v>0.56652777777777774</v>
      </c>
      <c r="D119" s="4">
        <v>0.8030330821234567</v>
      </c>
      <c r="E119" s="4">
        <v>0.55518254301300896</v>
      </c>
      <c r="F119" s="6">
        <v>278300</v>
      </c>
      <c r="G119" s="6"/>
    </row>
    <row r="120" spans="1:7" x14ac:dyDescent="0.35">
      <c r="A120" s="68">
        <v>46143</v>
      </c>
      <c r="B120" s="4">
        <v>0.44707837767877828</v>
      </c>
      <c r="C120" s="4">
        <v>0.49497311827956986</v>
      </c>
      <c r="D120" s="4">
        <v>0.8030330821234567</v>
      </c>
      <c r="E120" s="4">
        <v>0.44824477530392026</v>
      </c>
      <c r="F120" s="6">
        <v>264600</v>
      </c>
      <c r="G120" s="6"/>
    </row>
    <row r="121" spans="1:7" x14ac:dyDescent="0.35">
      <c r="A121" s="3" t="s">
        <v>19</v>
      </c>
      <c r="B121" s="4">
        <v>0.75075416907889514</v>
      </c>
      <c r="C121" s="4">
        <v>0.80671675774134777</v>
      </c>
      <c r="D121" s="4">
        <v>0.8077153478226774</v>
      </c>
      <c r="E121" s="4">
        <v>0.77282884291841436</v>
      </c>
      <c r="F121" s="6">
        <v>5304330</v>
      </c>
      <c r="G121" s="6">
        <v>2476681.3366556554</v>
      </c>
    </row>
    <row r="122" spans="1:7" x14ac:dyDescent="0.35">
      <c r="A122" s="52" t="s">
        <v>87</v>
      </c>
      <c r="B122" s="4">
        <v>0.72128579713851215</v>
      </c>
      <c r="C122" s="4">
        <v>0.78073143115942034</v>
      </c>
      <c r="D122" s="4">
        <v>0.80771534782267762</v>
      </c>
      <c r="E122" s="4">
        <v>0.73414814969752307</v>
      </c>
      <c r="F122" s="6">
        <v>2486430</v>
      </c>
      <c r="G122" s="6">
        <v>2476681.3366556554</v>
      </c>
    </row>
    <row r="123" spans="1:7" x14ac:dyDescent="0.35">
      <c r="A123" s="52" t="s">
        <v>88</v>
      </c>
      <c r="B123" s="4">
        <v>0.78070613136280609</v>
      </c>
      <c r="C123" s="4">
        <v>0.83298763736263737</v>
      </c>
      <c r="D123" s="4">
        <v>0.80771534782267762</v>
      </c>
      <c r="E123" s="4">
        <v>0.81305605707946327</v>
      </c>
      <c r="F123" s="6">
        <v>2817900</v>
      </c>
      <c r="G123" s="6"/>
    </row>
    <row r="124" spans="1:7" x14ac:dyDescent="0.35">
      <c r="A124" s="68">
        <v>46023</v>
      </c>
      <c r="B124" s="4">
        <v>0.79211087420042647</v>
      </c>
      <c r="C124" s="4">
        <v>0.8433736559139785</v>
      </c>
      <c r="D124" s="4">
        <v>0.80771534782267773</v>
      </c>
      <c r="E124" s="4">
        <v>0.79710203970775961</v>
      </c>
      <c r="F124" s="6">
        <v>501100</v>
      </c>
      <c r="G124" s="6"/>
    </row>
    <row r="125" spans="1:7" x14ac:dyDescent="0.35">
      <c r="A125" s="68">
        <v>46054</v>
      </c>
      <c r="B125" s="4">
        <v>0.824346295550484</v>
      </c>
      <c r="C125" s="4">
        <v>0.85479885057471261</v>
      </c>
      <c r="D125" s="4">
        <v>0.80771534782267773</v>
      </c>
      <c r="E125" s="4">
        <v>0.86945235435709456</v>
      </c>
      <c r="F125" s="6">
        <v>464400</v>
      </c>
      <c r="G125" s="6"/>
    </row>
    <row r="126" spans="1:7" x14ac:dyDescent="0.35">
      <c r="A126" s="68">
        <v>46082</v>
      </c>
      <c r="B126" s="4">
        <v>0.84088363494055574</v>
      </c>
      <c r="C126" s="4">
        <v>0.89294354838709677</v>
      </c>
      <c r="D126" s="4">
        <v>0.80771534782267773</v>
      </c>
      <c r="E126" s="4">
        <v>0.84759780183905553</v>
      </c>
      <c r="F126" s="6">
        <v>501000</v>
      </c>
      <c r="G126" s="6"/>
    </row>
    <row r="127" spans="1:7" x14ac:dyDescent="0.35">
      <c r="A127" s="68">
        <v>46113</v>
      </c>
      <c r="B127" s="4">
        <v>0.7536467691959422</v>
      </c>
      <c r="C127" s="4">
        <v>0.80166666666666675</v>
      </c>
      <c r="D127" s="4">
        <v>0.80771534782267773</v>
      </c>
      <c r="E127" s="4">
        <v>0.82491134065321436</v>
      </c>
      <c r="F127" s="6">
        <v>472500</v>
      </c>
      <c r="G127" s="6"/>
    </row>
    <row r="128" spans="1:7" x14ac:dyDescent="0.35">
      <c r="A128" s="68">
        <v>46174</v>
      </c>
      <c r="B128" s="4">
        <v>0.70217503956527227</v>
      </c>
      <c r="C128" s="4">
        <v>0.77556944444444453</v>
      </c>
      <c r="D128" s="4">
        <v>0.80771534782267773</v>
      </c>
      <c r="E128" s="4">
        <v>0.76035063241226619</v>
      </c>
      <c r="F128" s="6">
        <v>430400</v>
      </c>
      <c r="G128" s="6"/>
    </row>
    <row r="129" spans="1:7" x14ac:dyDescent="0.35">
      <c r="A129" s="68">
        <v>46143</v>
      </c>
      <c r="B129" s="4">
        <v>0.77104830267683566</v>
      </c>
      <c r="C129" s="4">
        <v>0.82811827956989237</v>
      </c>
      <c r="D129" s="4">
        <v>0.80771534782267773</v>
      </c>
      <c r="E129" s="4">
        <v>0.78217098095461379</v>
      </c>
      <c r="F129" s="6">
        <v>448500</v>
      </c>
      <c r="G129" s="6"/>
    </row>
    <row r="130" spans="1:7" x14ac:dyDescent="0.35">
      <c r="A130" s="3" t="s">
        <v>20</v>
      </c>
      <c r="B130" s="4">
        <v>0.71740909403976294</v>
      </c>
      <c r="C130" s="4">
        <v>0.76650842440801448</v>
      </c>
      <c r="D130" s="4">
        <v>0.73188424462945811</v>
      </c>
      <c r="E130" s="4">
        <v>0.74116168620820266</v>
      </c>
      <c r="F130" s="6">
        <v>4865540</v>
      </c>
      <c r="G130" s="6">
        <v>2348811.4223903115</v>
      </c>
    </row>
    <row r="131" spans="1:7" x14ac:dyDescent="0.35">
      <c r="A131" s="52" t="s">
        <v>87</v>
      </c>
      <c r="B131" s="4">
        <v>0.73808465544103263</v>
      </c>
      <c r="C131" s="4">
        <v>0.77479393115942019</v>
      </c>
      <c r="D131" s="4">
        <v>0.73188424462945811</v>
      </c>
      <c r="E131" s="4">
        <v>0.74804874579164482</v>
      </c>
      <c r="F131" s="6">
        <v>2467660</v>
      </c>
      <c r="G131" s="6">
        <v>2348811.4223903115</v>
      </c>
    </row>
    <row r="132" spans="1:7" x14ac:dyDescent="0.35">
      <c r="A132" s="52" t="s">
        <v>88</v>
      </c>
      <c r="B132" s="4">
        <v>0.69681442282822204</v>
      </c>
      <c r="C132" s="4">
        <v>0.75813186813186806</v>
      </c>
      <c r="D132" s="4">
        <v>0.73188424462945811</v>
      </c>
      <c r="E132" s="4">
        <v>0.73403142903430096</v>
      </c>
      <c r="F132" s="6">
        <v>2397880</v>
      </c>
      <c r="G132" s="6"/>
    </row>
    <row r="133" spans="1:7" x14ac:dyDescent="0.35">
      <c r="A133" s="68">
        <v>46023</v>
      </c>
      <c r="B133" s="4">
        <v>0.7451800328461613</v>
      </c>
      <c r="C133" s="4">
        <v>0.80174731182795711</v>
      </c>
      <c r="D133" s="4">
        <v>0.73188424462945811</v>
      </c>
      <c r="E133" s="4">
        <v>0.75122433079191941</v>
      </c>
      <c r="F133" s="6">
        <v>414540</v>
      </c>
      <c r="G133" s="6"/>
    </row>
    <row r="134" spans="1:7" x14ac:dyDescent="0.35">
      <c r="A134" s="68">
        <v>46054</v>
      </c>
      <c r="B134" s="4">
        <v>0.73089869989976208</v>
      </c>
      <c r="C134" s="4">
        <v>0.78653735632183919</v>
      </c>
      <c r="D134" s="4">
        <v>0.73188424462945811</v>
      </c>
      <c r="E134" s="4">
        <v>0.773446900132987</v>
      </c>
      <c r="F134" s="6">
        <v>403940</v>
      </c>
      <c r="G134" s="6"/>
    </row>
    <row r="135" spans="1:7" x14ac:dyDescent="0.35">
      <c r="A135" s="68">
        <v>46082</v>
      </c>
      <c r="B135" s="4">
        <v>0.77552427696426407</v>
      </c>
      <c r="C135" s="4">
        <v>0.85569892473118292</v>
      </c>
      <c r="D135" s="4">
        <v>0.73188424462945811</v>
      </c>
      <c r="E135" s="4">
        <v>0.78454089099837232</v>
      </c>
      <c r="F135" s="6">
        <v>449740</v>
      </c>
      <c r="G135" s="6"/>
    </row>
    <row r="136" spans="1:7" x14ac:dyDescent="0.35">
      <c r="A136" s="68">
        <v>46113</v>
      </c>
      <c r="B136" s="4">
        <v>0.73005712034666137</v>
      </c>
      <c r="C136" s="4">
        <v>0.79815277777777771</v>
      </c>
      <c r="D136" s="4">
        <v>0.73188424462945811</v>
      </c>
      <c r="E136" s="4">
        <v>0.80031771492026271</v>
      </c>
      <c r="F136" s="6">
        <v>441180</v>
      </c>
      <c r="G136" s="6"/>
    </row>
    <row r="137" spans="1:7" x14ac:dyDescent="0.35">
      <c r="A137" s="68">
        <v>46174</v>
      </c>
      <c r="B137" s="4">
        <v>0.42061768438866171</v>
      </c>
      <c r="C137" s="4">
        <v>0.46280555555555553</v>
      </c>
      <c r="D137" s="4">
        <v>0.73188424462945811</v>
      </c>
      <c r="E137" s="4">
        <v>0.48777536101525837</v>
      </c>
      <c r="F137" s="6">
        <v>241230</v>
      </c>
      <c r="G137" s="6"/>
    </row>
    <row r="138" spans="1:7" x14ac:dyDescent="0.35">
      <c r="A138" s="68">
        <v>46143</v>
      </c>
      <c r="B138" s="4">
        <v>0.77283305820907644</v>
      </c>
      <c r="C138" s="4">
        <v>0.83744623655913975</v>
      </c>
      <c r="D138" s="4">
        <v>0.73188424462945811</v>
      </c>
      <c r="E138" s="4">
        <v>0.77964782964782953</v>
      </c>
      <c r="F138" s="6">
        <v>447250</v>
      </c>
      <c r="G138" s="6"/>
    </row>
    <row r="139" spans="1:7" x14ac:dyDescent="0.35">
      <c r="A139" s="3" t="s">
        <v>21</v>
      </c>
      <c r="B139" s="4">
        <v>0.67163461704710103</v>
      </c>
      <c r="C139" s="4">
        <v>0.76042349726775949</v>
      </c>
      <c r="D139" s="4">
        <v>0.7004143110871911</v>
      </c>
      <c r="E139" s="4">
        <v>0.68893744413388014</v>
      </c>
      <c r="F139" s="6">
        <v>4652593</v>
      </c>
      <c r="G139" s="6">
        <v>2340251.3029817906</v>
      </c>
    </row>
    <row r="140" spans="1:7" x14ac:dyDescent="0.35">
      <c r="A140" s="52" t="s">
        <v>87</v>
      </c>
      <c r="B140" s="4">
        <v>0.66714324133603331</v>
      </c>
      <c r="C140" s="4">
        <v>0.74541893115942015</v>
      </c>
      <c r="D140" s="4">
        <v>0.70041431108719132</v>
      </c>
      <c r="E140" s="4">
        <v>0.67824018358099791</v>
      </c>
      <c r="F140" s="6">
        <v>2295484</v>
      </c>
      <c r="G140" s="6">
        <v>2340251.3029817906</v>
      </c>
    </row>
    <row r="141" spans="1:7" x14ac:dyDescent="0.35">
      <c r="A141" s="52" t="s">
        <v>88</v>
      </c>
      <c r="B141" s="4">
        <v>0.67615233796981344</v>
      </c>
      <c r="C141" s="4">
        <v>0.77559294871794859</v>
      </c>
      <c r="D141" s="4">
        <v>0.70041431108719132</v>
      </c>
      <c r="E141" s="4">
        <v>0.69989302150818122</v>
      </c>
      <c r="F141" s="6">
        <v>2357109</v>
      </c>
      <c r="G141" s="6"/>
    </row>
    <row r="142" spans="1:7" x14ac:dyDescent="0.35">
      <c r="A142" s="68">
        <v>46023</v>
      </c>
      <c r="B142" s="4">
        <v>0.69920626320637169</v>
      </c>
      <c r="C142" s="4">
        <v>0.78098118279569906</v>
      </c>
      <c r="D142" s="4">
        <v>0.70041431108719132</v>
      </c>
      <c r="E142" s="4">
        <v>0.70458888403581577</v>
      </c>
      <c r="F142" s="6">
        <v>404620</v>
      </c>
      <c r="G142" s="6"/>
    </row>
    <row r="143" spans="1:7" x14ac:dyDescent="0.35">
      <c r="A143" s="68">
        <v>46054</v>
      </c>
      <c r="B143" s="4">
        <v>0.68919485184076623</v>
      </c>
      <c r="C143" s="4">
        <v>0.75222701149425286</v>
      </c>
      <c r="D143" s="4">
        <v>0.70041431108719132</v>
      </c>
      <c r="E143" s="4">
        <v>0.73505610445164493</v>
      </c>
      <c r="F143" s="6">
        <v>384800</v>
      </c>
      <c r="G143" s="6"/>
    </row>
    <row r="144" spans="1:7" x14ac:dyDescent="0.35">
      <c r="A144" s="68">
        <v>46082</v>
      </c>
      <c r="B144" s="4">
        <v>0.71376582915922493</v>
      </c>
      <c r="C144" s="4">
        <v>0.8224999999999999</v>
      </c>
      <c r="D144" s="4">
        <v>0.70041431108719132</v>
      </c>
      <c r="E144" s="4">
        <v>0.72320566024899657</v>
      </c>
      <c r="F144" s="6">
        <v>407655</v>
      </c>
      <c r="G144" s="6"/>
    </row>
    <row r="145" spans="1:7" x14ac:dyDescent="0.35">
      <c r="A145" s="68">
        <v>46113</v>
      </c>
      <c r="B145" s="4">
        <v>0.64350453172205435</v>
      </c>
      <c r="C145" s="4">
        <v>0.74990277777777792</v>
      </c>
      <c r="D145" s="4">
        <v>0.70041431108719132</v>
      </c>
      <c r="E145" s="4">
        <v>0.70534126448764334</v>
      </c>
      <c r="F145" s="6">
        <v>387798</v>
      </c>
      <c r="G145" s="6"/>
    </row>
    <row r="146" spans="1:7" x14ac:dyDescent="0.35">
      <c r="A146" s="68">
        <v>46174</v>
      </c>
      <c r="B146" s="4">
        <v>0.65427777777777774</v>
      </c>
      <c r="C146" s="4">
        <v>0.77331944444444445</v>
      </c>
      <c r="D146" s="4">
        <v>0.70041431108719132</v>
      </c>
      <c r="E146" s="4">
        <v>0.66627064946820547</v>
      </c>
      <c r="F146" s="6">
        <v>381331</v>
      </c>
      <c r="G146" s="6"/>
    </row>
    <row r="147" spans="1:7" x14ac:dyDescent="0.35">
      <c r="A147" s="68">
        <v>46143</v>
      </c>
      <c r="B147" s="4">
        <v>0.65632400102840283</v>
      </c>
      <c r="C147" s="4">
        <v>0.77221774193548387</v>
      </c>
      <c r="D147" s="4">
        <v>0.70041431108719132</v>
      </c>
      <c r="E147" s="4">
        <v>0.66901612436033597</v>
      </c>
      <c r="F147" s="6">
        <v>390905</v>
      </c>
      <c r="G147" s="6"/>
    </row>
    <row r="148" spans="1:7" x14ac:dyDescent="0.35">
      <c r="A148" s="3" t="s">
        <v>22</v>
      </c>
      <c r="B148" s="4">
        <v>0.71403755277801073</v>
      </c>
      <c r="C148" s="4">
        <v>0.78372267759562841</v>
      </c>
      <c r="D148" s="4">
        <v>0.74119292388580249</v>
      </c>
      <c r="E148" s="4">
        <v>0.72679330398649034</v>
      </c>
      <c r="F148" s="6">
        <v>5335340</v>
      </c>
      <c r="G148" s="6">
        <v>2457925.5326570687</v>
      </c>
    </row>
    <row r="149" spans="1:7" x14ac:dyDescent="0.35">
      <c r="A149" s="52" t="s">
        <v>87</v>
      </c>
      <c r="B149" s="4">
        <v>0.73040818357038562</v>
      </c>
      <c r="C149" s="4">
        <v>0.79493659420289853</v>
      </c>
      <c r="D149" s="4">
        <v>0.74119292388580249</v>
      </c>
      <c r="E149" s="4">
        <v>0.73731588708208173</v>
      </c>
      <c r="F149" s="6">
        <v>2730650</v>
      </c>
      <c r="G149" s="6">
        <v>2457925.5326570687</v>
      </c>
    </row>
    <row r="150" spans="1:7" x14ac:dyDescent="0.35">
      <c r="A150" s="52" t="s">
        <v>88</v>
      </c>
      <c r="B150" s="4">
        <v>0.69743434499881496</v>
      </c>
      <c r="C150" s="4">
        <v>0.77238553113553121</v>
      </c>
      <c r="D150" s="4">
        <v>0.74119292388580249</v>
      </c>
      <c r="E150" s="4">
        <v>0.71594068135500133</v>
      </c>
      <c r="F150" s="6">
        <v>2604690</v>
      </c>
      <c r="G150" s="6"/>
    </row>
    <row r="151" spans="1:7" x14ac:dyDescent="0.35">
      <c r="A151" s="68">
        <v>46023</v>
      </c>
      <c r="B151" s="4">
        <v>0.7106017967312479</v>
      </c>
      <c r="C151" s="4">
        <v>0.78450268817204316</v>
      </c>
      <c r="D151" s="4">
        <v>0.7411929238858026</v>
      </c>
      <c r="E151" s="4">
        <v>0.71408954331008412</v>
      </c>
      <c r="F151" s="6">
        <v>443520</v>
      </c>
      <c r="G151" s="6"/>
    </row>
    <row r="152" spans="1:7" x14ac:dyDescent="0.35">
      <c r="A152" s="68">
        <v>46054</v>
      </c>
      <c r="B152" s="4">
        <v>0.7145318352059925</v>
      </c>
      <c r="C152" s="4">
        <v>0.77633620689655158</v>
      </c>
      <c r="D152" s="4">
        <v>0.7411929238858026</v>
      </c>
      <c r="E152" s="4">
        <v>0.7553370074749779</v>
      </c>
      <c r="F152" s="6">
        <v>427380</v>
      </c>
      <c r="G152" s="6"/>
    </row>
    <row r="153" spans="1:7" x14ac:dyDescent="0.35">
      <c r="A153" s="68">
        <v>46082</v>
      </c>
      <c r="B153" s="4">
        <v>0.75059556786703596</v>
      </c>
      <c r="C153" s="4">
        <v>0.83479838709677412</v>
      </c>
      <c r="D153" s="4">
        <v>0.7411929238858026</v>
      </c>
      <c r="E153" s="4">
        <v>0.75416794233070783</v>
      </c>
      <c r="F153" s="6">
        <v>471230</v>
      </c>
      <c r="G153" s="6"/>
    </row>
    <row r="154" spans="1:7" x14ac:dyDescent="0.35">
      <c r="A154" s="68">
        <v>46113</v>
      </c>
      <c r="B154" s="4">
        <v>0.63806160715588567</v>
      </c>
      <c r="C154" s="4">
        <v>0.6991666666666666</v>
      </c>
      <c r="D154" s="4">
        <v>0.7411929238858026</v>
      </c>
      <c r="E154" s="4">
        <v>0.69448723853691852</v>
      </c>
      <c r="F154" s="6">
        <v>409200</v>
      </c>
      <c r="G154" s="6"/>
    </row>
    <row r="155" spans="1:7" x14ac:dyDescent="0.35">
      <c r="A155" s="68">
        <v>46174</v>
      </c>
      <c r="B155" s="4">
        <v>0.66592233009708734</v>
      </c>
      <c r="C155" s="4">
        <v>0.77763888888888888</v>
      </c>
      <c r="D155" s="4">
        <v>0.7411929238858026</v>
      </c>
      <c r="E155" s="4">
        <v>0.67062882364443943</v>
      </c>
      <c r="F155" s="6">
        <v>412080</v>
      </c>
      <c r="G155" s="6"/>
    </row>
    <row r="156" spans="1:7" x14ac:dyDescent="0.35">
      <c r="A156" s="68">
        <v>46143</v>
      </c>
      <c r="B156" s="4">
        <v>0.7027782366870422</v>
      </c>
      <c r="C156" s="4">
        <v>0.75993279569892491</v>
      </c>
      <c r="D156" s="4">
        <v>0.7411929238858026</v>
      </c>
      <c r="E156" s="4">
        <v>0.70894672518193413</v>
      </c>
      <c r="F156" s="6">
        <v>441280</v>
      </c>
      <c r="G156" s="6"/>
    </row>
    <row r="157" spans="1:7" x14ac:dyDescent="0.35">
      <c r="A157" s="3" t="s">
        <v>23</v>
      </c>
      <c r="B157" s="4">
        <v>0.7484921402702448</v>
      </c>
      <c r="C157" s="4">
        <v>0.81561589253187627</v>
      </c>
      <c r="D157" s="4">
        <v>0.77331688485185179</v>
      </c>
      <c r="E157" s="4">
        <v>0.76850827012308964</v>
      </c>
      <c r="F157" s="6">
        <v>5640560</v>
      </c>
      <c r="G157" s="6">
        <v>2530267.9395683184</v>
      </c>
    </row>
    <row r="158" spans="1:7" x14ac:dyDescent="0.35">
      <c r="A158" s="52" t="s">
        <v>87</v>
      </c>
      <c r="B158" s="4">
        <v>0.75915057334248059</v>
      </c>
      <c r="C158" s="4">
        <v>0.82814538043478259</v>
      </c>
      <c r="D158" s="4">
        <v>0.77331688485185179</v>
      </c>
      <c r="E158" s="4">
        <v>0.76919630588458088</v>
      </c>
      <c r="F158" s="6">
        <v>2918740</v>
      </c>
      <c r="G158" s="6">
        <v>2530267.9395683184</v>
      </c>
    </row>
    <row r="159" spans="1:7" x14ac:dyDescent="0.35">
      <c r="A159" s="52" t="s">
        <v>88</v>
      </c>
      <c r="B159" s="4">
        <v>0.73736484428538795</v>
      </c>
      <c r="C159" s="4">
        <v>0.80294871794871792</v>
      </c>
      <c r="D159" s="4">
        <v>0.77331688485185179</v>
      </c>
      <c r="E159" s="4">
        <v>0.76777011642340554</v>
      </c>
      <c r="F159" s="6">
        <v>2721820</v>
      </c>
      <c r="G159" s="6"/>
    </row>
    <row r="160" spans="1:7" x14ac:dyDescent="0.35">
      <c r="A160" s="68">
        <v>46023</v>
      </c>
      <c r="B160" s="4">
        <v>0.74378153192755592</v>
      </c>
      <c r="C160" s="4">
        <v>0.83665322580645163</v>
      </c>
      <c r="D160" s="4">
        <v>0.77331688485185179</v>
      </c>
      <c r="E160" s="4">
        <v>0.74824470690687406</v>
      </c>
      <c r="F160" s="6">
        <v>430380</v>
      </c>
      <c r="G160" s="6"/>
    </row>
    <row r="161" spans="1:7" x14ac:dyDescent="0.35">
      <c r="A161" s="68">
        <v>46054</v>
      </c>
      <c r="B161" s="4">
        <v>0.77852950401003629</v>
      </c>
      <c r="C161" s="4">
        <v>0.80883620689655167</v>
      </c>
      <c r="D161" s="4">
        <v>0.77331688485185179</v>
      </c>
      <c r="E161" s="4">
        <v>0.81842588667514482</v>
      </c>
      <c r="F161" s="6">
        <v>453380</v>
      </c>
      <c r="G161" s="6"/>
    </row>
    <row r="162" spans="1:7" x14ac:dyDescent="0.35">
      <c r="A162" s="68">
        <v>46082</v>
      </c>
      <c r="B162" s="4">
        <v>0.78332674185497841</v>
      </c>
      <c r="C162" s="4">
        <v>0.8735215053763441</v>
      </c>
      <c r="D162" s="4">
        <v>0.77331688485185179</v>
      </c>
      <c r="E162" s="4">
        <v>0.78777447094482467</v>
      </c>
      <c r="F162" s="6">
        <v>503900</v>
      </c>
      <c r="G162" s="6"/>
    </row>
    <row r="163" spans="1:7" x14ac:dyDescent="0.35">
      <c r="A163" s="68">
        <v>46113</v>
      </c>
      <c r="B163" s="4">
        <v>0.71113246514829898</v>
      </c>
      <c r="C163" s="4">
        <v>0.77954166666666669</v>
      </c>
      <c r="D163" s="4">
        <v>0.77331688485185179</v>
      </c>
      <c r="E163" s="4">
        <v>0.78162242259915482</v>
      </c>
      <c r="F163" s="6">
        <v>465300</v>
      </c>
      <c r="G163" s="6"/>
    </row>
    <row r="164" spans="1:7" x14ac:dyDescent="0.35">
      <c r="A164" s="68">
        <v>46174</v>
      </c>
      <c r="B164" s="4">
        <v>0.63663316433929262</v>
      </c>
      <c r="C164" s="4">
        <v>0.69858333333333333</v>
      </c>
      <c r="D164" s="4">
        <v>0.77331688485185179</v>
      </c>
      <c r="E164" s="4">
        <v>0.69305748313591342</v>
      </c>
      <c r="F164" s="6">
        <v>416100</v>
      </c>
      <c r="G164" s="6"/>
    </row>
    <row r="165" spans="1:7" x14ac:dyDescent="0.35">
      <c r="A165" s="68">
        <v>46143</v>
      </c>
      <c r="B165" s="4">
        <v>0.76674847873128371</v>
      </c>
      <c r="C165" s="4">
        <v>0.81681451612903233</v>
      </c>
      <c r="D165" s="4">
        <v>0.77331688485185179</v>
      </c>
      <c r="E165" s="4">
        <v>0.77512369151263338</v>
      </c>
      <c r="F165" s="6">
        <v>452760</v>
      </c>
      <c r="G165" s="6"/>
    </row>
    <row r="166" spans="1:7" x14ac:dyDescent="0.35">
      <c r="A166" s="3" t="s">
        <v>24</v>
      </c>
      <c r="B166" s="4">
        <v>0.59554042692906572</v>
      </c>
      <c r="C166" s="4">
        <v>0.56689435336976313</v>
      </c>
      <c r="D166" s="4">
        <v>0.58897962962962958</v>
      </c>
      <c r="E166" s="4">
        <v>0.75852690338605033</v>
      </c>
      <c r="F166" s="6">
        <v>28981935</v>
      </c>
      <c r="G166" s="6">
        <v>9504348.0589546133</v>
      </c>
    </row>
    <row r="167" spans="1:7" x14ac:dyDescent="0.35">
      <c r="A167" s="52" t="s">
        <v>87</v>
      </c>
      <c r="B167" s="4">
        <v>0.60328915871285826</v>
      </c>
      <c r="C167" s="4">
        <v>0.56686820652173908</v>
      </c>
      <c r="D167" s="4">
        <v>0.58897962962962958</v>
      </c>
      <c r="E167" s="4">
        <v>0.76162276683094965</v>
      </c>
      <c r="F167" s="6">
        <v>14373682</v>
      </c>
      <c r="G167" s="6">
        <v>9504348.0589546133</v>
      </c>
    </row>
    <row r="168" spans="1:7" x14ac:dyDescent="0.35">
      <c r="A168" s="52" t="s">
        <v>88</v>
      </c>
      <c r="B168" s="4">
        <v>0.58814392392509185</v>
      </c>
      <c r="C168" s="4">
        <v>0.56692078754578745</v>
      </c>
      <c r="D168" s="4">
        <v>0.58897962962962958</v>
      </c>
      <c r="E168" s="4">
        <v>0.75551995803239358</v>
      </c>
      <c r="F168" s="6">
        <v>14608253</v>
      </c>
      <c r="G168" s="6"/>
    </row>
    <row r="169" spans="1:7" x14ac:dyDescent="0.35">
      <c r="A169" s="68">
        <v>46023</v>
      </c>
      <c r="B169" s="4">
        <v>0.58472101537015142</v>
      </c>
      <c r="C169" s="4">
        <v>0.57122311827956995</v>
      </c>
      <c r="D169" s="4">
        <v>0.58897962962962958</v>
      </c>
      <c r="E169" s="4">
        <v>0.7886869307919917</v>
      </c>
      <c r="F169" s="6">
        <v>2340396</v>
      </c>
      <c r="G169" s="6"/>
    </row>
    <row r="170" spans="1:7" x14ac:dyDescent="0.35">
      <c r="A170" s="68">
        <v>46054</v>
      </c>
      <c r="B170" s="4">
        <v>0.59684872234468123</v>
      </c>
      <c r="C170" s="4">
        <v>0.59158045977011497</v>
      </c>
      <c r="D170" s="4">
        <v>0.58897962962962958</v>
      </c>
      <c r="E170" s="4">
        <v>0.66987978302301709</v>
      </c>
      <c r="F170" s="6">
        <v>2491905</v>
      </c>
      <c r="G170" s="6"/>
    </row>
    <row r="171" spans="1:7" x14ac:dyDescent="0.35">
      <c r="A171" s="68">
        <v>46082</v>
      </c>
      <c r="B171" s="4">
        <v>0.5451701212358232</v>
      </c>
      <c r="C171" s="4">
        <v>0.52116935483870963</v>
      </c>
      <c r="D171" s="4">
        <v>0.58897962962962958</v>
      </c>
      <c r="E171" s="4">
        <v>0.69943553445031792</v>
      </c>
      <c r="F171" s="6">
        <v>2365573</v>
      </c>
      <c r="G171" s="6"/>
    </row>
    <row r="172" spans="1:7" x14ac:dyDescent="0.35">
      <c r="A172" s="68">
        <v>46113</v>
      </c>
      <c r="B172" s="4">
        <v>0.71624296406259658</v>
      </c>
      <c r="C172" s="4">
        <v>0.62290277777777781</v>
      </c>
      <c r="D172" s="4">
        <v>0.58897962962962958</v>
      </c>
      <c r="E172" s="4">
        <v>0.83470895656875099</v>
      </c>
      <c r="F172" s="6">
        <v>2771375</v>
      </c>
      <c r="G172" s="6"/>
    </row>
    <row r="173" spans="1:7" x14ac:dyDescent="0.35">
      <c r="A173" s="68">
        <v>46174</v>
      </c>
      <c r="B173" s="4">
        <v>0.45317744306676644</v>
      </c>
      <c r="C173" s="4">
        <v>0.46447222222222223</v>
      </c>
      <c r="D173" s="4">
        <v>0.58897962962962958</v>
      </c>
      <c r="E173" s="4">
        <v>0.72593366066072718</v>
      </c>
      <c r="F173" s="6">
        <v>1899119</v>
      </c>
      <c r="G173" s="6"/>
    </row>
    <row r="174" spans="1:7" x14ac:dyDescent="0.35">
      <c r="A174" s="68">
        <v>46143</v>
      </c>
      <c r="B174" s="4">
        <v>0.64726429329905544</v>
      </c>
      <c r="C174" s="4">
        <v>0.63026881720430106</v>
      </c>
      <c r="D174" s="4">
        <v>0.58897962962962958</v>
      </c>
      <c r="E174" s="4">
        <v>0.80810089486629333</v>
      </c>
      <c r="F174" s="6">
        <v>2739885</v>
      </c>
      <c r="G174" s="6"/>
    </row>
    <row r="175" spans="1:7" x14ac:dyDescent="0.35">
      <c r="A175" s="3" t="s">
        <v>25</v>
      </c>
      <c r="B175" s="4">
        <v>0.399617227582719</v>
      </c>
      <c r="C175" s="4">
        <v>0.42671117705242334</v>
      </c>
      <c r="D175" s="4">
        <v>0.63938618896116128</v>
      </c>
      <c r="E175" s="4">
        <v>0.60469149998251914</v>
      </c>
      <c r="F175" s="6">
        <v>4016301</v>
      </c>
      <c r="G175" s="6">
        <v>1476504.0000000002</v>
      </c>
    </row>
    <row r="176" spans="1:7" x14ac:dyDescent="0.35">
      <c r="A176" s="52" t="s">
        <v>87</v>
      </c>
      <c r="B176" s="4">
        <v>0.394172980541942</v>
      </c>
      <c r="C176" s="4">
        <v>0.44240942028985514</v>
      </c>
      <c r="D176" s="4">
        <v>0.63938618896116128</v>
      </c>
      <c r="E176" s="4">
        <v>0.60536130618849748</v>
      </c>
      <c r="F176" s="6">
        <v>2165433</v>
      </c>
      <c r="G176" s="6">
        <v>1476504.0000000002</v>
      </c>
    </row>
    <row r="177" spans="1:7" x14ac:dyDescent="0.35">
      <c r="A177" s="52" t="s">
        <v>88</v>
      </c>
      <c r="B177" s="4">
        <v>0.40642146726888378</v>
      </c>
      <c r="C177" s="4">
        <v>0.4078322440087146</v>
      </c>
      <c r="D177" s="4">
        <v>0.63938618896116128</v>
      </c>
      <c r="E177" s="4">
        <v>0.60388158713403617</v>
      </c>
      <c r="F177" s="6">
        <v>1850868</v>
      </c>
      <c r="G177" s="6"/>
    </row>
    <row r="178" spans="1:7" x14ac:dyDescent="0.35">
      <c r="A178" s="68">
        <v>46023</v>
      </c>
      <c r="B178" s="4">
        <v>0.30841397849462365</v>
      </c>
      <c r="C178" s="4">
        <v>0.38530913978494624</v>
      </c>
      <c r="D178" s="4">
        <v>0.63938618896116128</v>
      </c>
      <c r="E178" s="4">
        <v>0.4394354329049926</v>
      </c>
      <c r="F178" s="6">
        <v>300567</v>
      </c>
      <c r="G178" s="6"/>
    </row>
    <row r="179" spans="1:7" x14ac:dyDescent="0.35">
      <c r="A179" s="68">
        <v>46054</v>
      </c>
      <c r="B179" s="4" t="e">
        <v>#DIV/0!</v>
      </c>
      <c r="C179" s="4" t="e">
        <v>#DIV/0!</v>
      </c>
      <c r="D179" s="4"/>
      <c r="E179" s="4" t="e">
        <v>#DIV/0!</v>
      </c>
      <c r="F179" s="6"/>
      <c r="G179" s="6"/>
    </row>
    <row r="180" spans="1:7" x14ac:dyDescent="0.35">
      <c r="A180" s="68">
        <v>46082</v>
      </c>
      <c r="B180" s="4">
        <v>0.37035682168061335</v>
      </c>
      <c r="C180" s="4">
        <v>0.37112903225806454</v>
      </c>
      <c r="D180" s="4">
        <v>0.63938618896116128</v>
      </c>
      <c r="E180" s="4">
        <v>0.55665521191294387</v>
      </c>
      <c r="F180" s="6">
        <v>298178</v>
      </c>
      <c r="G180" s="6"/>
    </row>
    <row r="181" spans="1:7" x14ac:dyDescent="0.35">
      <c r="A181" s="68">
        <v>46113</v>
      </c>
      <c r="B181" s="4">
        <v>0.62756991711973609</v>
      </c>
      <c r="C181" s="4">
        <v>0.62036111111111114</v>
      </c>
      <c r="D181" s="4">
        <v>0.63938618896116128</v>
      </c>
      <c r="E181" s="4">
        <v>0.79847070329865732</v>
      </c>
      <c r="F181" s="6">
        <v>599523</v>
      </c>
      <c r="G181" s="6"/>
    </row>
    <row r="182" spans="1:7" x14ac:dyDescent="0.35">
      <c r="A182" s="68">
        <v>46174</v>
      </c>
      <c r="B182" s="4">
        <v>0.22709815424006224</v>
      </c>
      <c r="C182" s="4">
        <v>0.19244444444444442</v>
      </c>
      <c r="D182" s="4">
        <v>0.63938618896116128</v>
      </c>
      <c r="E182" s="4">
        <v>0.60548714625189026</v>
      </c>
      <c r="F182" s="6">
        <v>196990</v>
      </c>
      <c r="G182" s="6"/>
    </row>
    <row r="183" spans="1:7" x14ac:dyDescent="0.35">
      <c r="A183" s="68">
        <v>46143</v>
      </c>
      <c r="B183" s="4">
        <v>0.47354508224788044</v>
      </c>
      <c r="C183" s="4">
        <v>0.46982526881720432</v>
      </c>
      <c r="D183" s="4">
        <v>0.63938618896116128</v>
      </c>
      <c r="E183" s="4">
        <v>0.59814539289297952</v>
      </c>
      <c r="F183" s="6">
        <v>455610</v>
      </c>
      <c r="G183" s="6"/>
    </row>
    <row r="184" spans="1:7" x14ac:dyDescent="0.35">
      <c r="A184" s="3" t="s">
        <v>26</v>
      </c>
      <c r="B184" s="4">
        <v>0.50541934162794333</v>
      </c>
      <c r="C184" s="4">
        <v>0.53405623861566487</v>
      </c>
      <c r="D184" s="4">
        <v>0.70143653267792849</v>
      </c>
      <c r="E184" s="4">
        <v>0.77651620099349183</v>
      </c>
      <c r="F184" s="6">
        <v>4582947</v>
      </c>
      <c r="G184" s="6">
        <v>1472443.8084022072</v>
      </c>
    </row>
    <row r="185" spans="1:7" x14ac:dyDescent="0.35">
      <c r="A185" s="52" t="s">
        <v>87</v>
      </c>
      <c r="B185" s="4">
        <v>0.48788078406543667</v>
      </c>
      <c r="C185" s="4">
        <v>0.50351449275362314</v>
      </c>
      <c r="D185" s="4">
        <v>0.70143653267792849</v>
      </c>
      <c r="E185" s="4">
        <v>0.77498493268701052</v>
      </c>
      <c r="F185" s="6">
        <v>2234754</v>
      </c>
      <c r="G185" s="6">
        <v>1472443.8084022072</v>
      </c>
    </row>
    <row r="186" spans="1:7" x14ac:dyDescent="0.35">
      <c r="A186" s="52" t="s">
        <v>88</v>
      </c>
      <c r="B186" s="4">
        <v>0.52294566034049228</v>
      </c>
      <c r="C186" s="4">
        <v>0.56493360805860793</v>
      </c>
      <c r="D186" s="4">
        <v>0.70143653267792849</v>
      </c>
      <c r="E186" s="4">
        <v>0.7779492574086122</v>
      </c>
      <c r="F186" s="6">
        <v>2348193</v>
      </c>
      <c r="G186" s="6"/>
    </row>
    <row r="187" spans="1:7" x14ac:dyDescent="0.35">
      <c r="A187" s="68">
        <v>46023</v>
      </c>
      <c r="B187" s="4">
        <v>0.42176686485095555</v>
      </c>
      <c r="C187" s="4">
        <v>0.46610215053763437</v>
      </c>
      <c r="D187" s="4">
        <v>0.70143653267792849</v>
      </c>
      <c r="E187" s="4">
        <v>0.76956532483257978</v>
      </c>
      <c r="F187" s="6">
        <v>303090</v>
      </c>
      <c r="G187" s="6"/>
    </row>
    <row r="188" spans="1:7" x14ac:dyDescent="0.35">
      <c r="A188" s="68">
        <v>46054</v>
      </c>
      <c r="B188" s="4">
        <v>0.52375755922338918</v>
      </c>
      <c r="C188" s="4">
        <v>0.5377442528735632</v>
      </c>
      <c r="D188" s="4">
        <v>0.70143653267792849</v>
      </c>
      <c r="E188" s="4">
        <v>0.72299516706069411</v>
      </c>
      <c r="F188" s="6">
        <v>369830</v>
      </c>
      <c r="G188" s="6"/>
    </row>
    <row r="189" spans="1:7" x14ac:dyDescent="0.35">
      <c r="A189" s="68">
        <v>46082</v>
      </c>
      <c r="B189" s="4">
        <v>0.56152463822945242</v>
      </c>
      <c r="C189" s="4">
        <v>0.59168010752688172</v>
      </c>
      <c r="D189" s="4">
        <v>0.70143653267792849</v>
      </c>
      <c r="E189" s="4">
        <v>0.82335809806835081</v>
      </c>
      <c r="F189" s="6">
        <v>439110</v>
      </c>
      <c r="G189" s="6"/>
    </row>
    <row r="190" spans="1:7" x14ac:dyDescent="0.35">
      <c r="A190" s="68">
        <v>46113</v>
      </c>
      <c r="B190" s="4">
        <v>0.59078276656658057</v>
      </c>
      <c r="C190" s="4">
        <v>0.63941666666666663</v>
      </c>
      <c r="D190" s="4">
        <v>0.70143653267792849</v>
      </c>
      <c r="E190" s="4">
        <v>0.78453663693180786</v>
      </c>
      <c r="F190" s="6">
        <v>455043</v>
      </c>
      <c r="G190" s="6"/>
    </row>
    <row r="191" spans="1:7" x14ac:dyDescent="0.35">
      <c r="A191" s="68">
        <v>46174</v>
      </c>
      <c r="B191" s="4">
        <v>0.49021328389260793</v>
      </c>
      <c r="C191" s="4">
        <v>0.54362500000000002</v>
      </c>
      <c r="D191" s="4">
        <v>0.70143653267792849</v>
      </c>
      <c r="E191" s="4">
        <v>0.78566891983849729</v>
      </c>
      <c r="F191" s="6">
        <v>352720</v>
      </c>
      <c r="G191" s="6"/>
    </row>
    <row r="192" spans="1:7" x14ac:dyDescent="0.35">
      <c r="A192" s="68">
        <v>46143</v>
      </c>
      <c r="B192" s="4">
        <v>0.55027229131106237</v>
      </c>
      <c r="C192" s="4">
        <v>0.61099462365591406</v>
      </c>
      <c r="D192" s="4">
        <v>0.70143653267792849</v>
      </c>
      <c r="E192" s="4">
        <v>0.77753531641208229</v>
      </c>
      <c r="F192" s="6">
        <v>428400</v>
      </c>
      <c r="G192" s="6"/>
    </row>
    <row r="193" spans="1:7" x14ac:dyDescent="0.35">
      <c r="A193" s="3" t="s">
        <v>27</v>
      </c>
      <c r="B193" s="4">
        <v>0.66320953707131058</v>
      </c>
      <c r="C193" s="4">
        <v>0.68435450819672139</v>
      </c>
      <c r="D193" s="4">
        <v>0.76591017562428754</v>
      </c>
      <c r="E193" s="4">
        <v>0.76498246764952649</v>
      </c>
      <c r="F193" s="6">
        <v>8989776</v>
      </c>
      <c r="G193" s="6">
        <v>3045957.0000000005</v>
      </c>
    </row>
    <row r="194" spans="1:7" x14ac:dyDescent="0.35">
      <c r="A194" s="52" t="s">
        <v>87</v>
      </c>
      <c r="B194" s="4">
        <v>0.6730944760619918</v>
      </c>
      <c r="C194" s="4">
        <v>0.69037137681159422</v>
      </c>
      <c r="D194" s="4">
        <v>0.76591017562428754</v>
      </c>
      <c r="E194" s="4">
        <v>0.75500539693961777</v>
      </c>
      <c r="F194" s="6">
        <v>4530284</v>
      </c>
      <c r="G194" s="6">
        <v>3045957.0000000005</v>
      </c>
    </row>
    <row r="195" spans="1:7" x14ac:dyDescent="0.35">
      <c r="A195" s="52" t="s">
        <v>88</v>
      </c>
      <c r="B195" s="4">
        <v>0.65339434759393356</v>
      </c>
      <c r="C195" s="4">
        <v>0.67827152014652003</v>
      </c>
      <c r="D195" s="4">
        <v>0.76591017562428754</v>
      </c>
      <c r="E195" s="4">
        <v>0.77546437197564111</v>
      </c>
      <c r="F195" s="6">
        <v>4459492</v>
      </c>
      <c r="G195" s="6"/>
    </row>
    <row r="196" spans="1:7" x14ac:dyDescent="0.35">
      <c r="A196" s="68">
        <v>46023</v>
      </c>
      <c r="B196" s="4">
        <v>0.64528447059829308</v>
      </c>
      <c r="C196" s="4">
        <v>0.65723118279569892</v>
      </c>
      <c r="D196" s="4">
        <v>0.76591017562428765</v>
      </c>
      <c r="E196" s="4">
        <v>0.76200090858613911</v>
      </c>
      <c r="F196" s="6">
        <v>720234</v>
      </c>
      <c r="G196" s="6"/>
    </row>
    <row r="197" spans="1:7" x14ac:dyDescent="0.35">
      <c r="A197" s="68">
        <v>46054</v>
      </c>
      <c r="B197" s="4">
        <v>0.69598753875417496</v>
      </c>
      <c r="C197" s="4">
        <v>0.71185344827586206</v>
      </c>
      <c r="D197" s="4">
        <v>0.76591017562428765</v>
      </c>
      <c r="E197" s="4">
        <v>0.75208377166717932</v>
      </c>
      <c r="F197" s="6">
        <v>746773</v>
      </c>
      <c r="G197" s="6"/>
    </row>
    <row r="198" spans="1:7" x14ac:dyDescent="0.35">
      <c r="A198" s="68">
        <v>46082</v>
      </c>
      <c r="B198" s="4">
        <v>0.70301047831044028</v>
      </c>
      <c r="C198" s="4">
        <v>0.71912634408602161</v>
      </c>
      <c r="D198" s="4">
        <v>0.76591017562428765</v>
      </c>
      <c r="E198" s="4">
        <v>0.84498425697831869</v>
      </c>
      <c r="F198" s="6">
        <v>830976</v>
      </c>
      <c r="G198" s="6"/>
    </row>
    <row r="199" spans="1:7" x14ac:dyDescent="0.35">
      <c r="A199" s="68">
        <v>46113</v>
      </c>
      <c r="B199" s="4">
        <v>0.58682274621688901</v>
      </c>
      <c r="C199" s="4">
        <v>0.61697222222222214</v>
      </c>
      <c r="D199" s="4">
        <v>0.76591017562428765</v>
      </c>
      <c r="E199" s="4">
        <v>0.72580868361875117</v>
      </c>
      <c r="F199" s="6">
        <v>666159</v>
      </c>
      <c r="G199" s="6"/>
    </row>
    <row r="200" spans="1:7" x14ac:dyDescent="0.35">
      <c r="A200" s="68">
        <v>46174</v>
      </c>
      <c r="B200" s="4">
        <v>0.6614802414079316</v>
      </c>
      <c r="C200" s="4">
        <v>0.69815277777777784</v>
      </c>
      <c r="D200" s="4">
        <v>0.76591017562428765</v>
      </c>
      <c r="E200" s="4">
        <v>0.78102420145175488</v>
      </c>
      <c r="F200" s="6">
        <v>745451</v>
      </c>
      <c r="G200" s="6"/>
    </row>
    <row r="201" spans="1:7" x14ac:dyDescent="0.35">
      <c r="A201" s="68">
        <v>46143</v>
      </c>
      <c r="B201" s="4">
        <v>0.62974807908609209</v>
      </c>
      <c r="C201" s="4">
        <v>0.66712365591397849</v>
      </c>
      <c r="D201" s="4">
        <v>0.76591017562428765</v>
      </c>
      <c r="E201" s="4">
        <v>0.78422802369340316</v>
      </c>
      <c r="F201" s="6">
        <v>749899</v>
      </c>
      <c r="G201" s="6"/>
    </row>
    <row r="202" spans="1:7" x14ac:dyDescent="0.35">
      <c r="A202" s="3" t="s">
        <v>28</v>
      </c>
      <c r="B202" s="4">
        <v>0.47899098128390849</v>
      </c>
      <c r="C202" s="4">
        <v>0.47803392531876143</v>
      </c>
      <c r="D202" s="4">
        <v>0.70531047195767205</v>
      </c>
      <c r="E202" s="4">
        <v>0.66691852526172068</v>
      </c>
      <c r="F202" s="6">
        <v>4911768</v>
      </c>
      <c r="G202" s="6">
        <v>2638134.7737169983</v>
      </c>
    </row>
    <row r="203" spans="1:7" x14ac:dyDescent="0.35">
      <c r="A203" s="52" t="s">
        <v>87</v>
      </c>
      <c r="B203" s="4">
        <v>0.40865122876405557</v>
      </c>
      <c r="C203" s="4">
        <v>0.39995471014492756</v>
      </c>
      <c r="D203" s="4">
        <v>0.70531047195767205</v>
      </c>
      <c r="E203" s="4">
        <v>0.57147501584401272</v>
      </c>
      <c r="F203" s="6">
        <v>1861300</v>
      </c>
      <c r="G203" s="6">
        <v>2638134.7737169983</v>
      </c>
    </row>
    <row r="204" spans="1:7" x14ac:dyDescent="0.35">
      <c r="A204" s="52" t="s">
        <v>88</v>
      </c>
      <c r="B204" s="4">
        <v>0.53524109853387625</v>
      </c>
      <c r="C204" s="4">
        <v>0.55697115384615381</v>
      </c>
      <c r="D204" s="4">
        <v>0.70531047195767205</v>
      </c>
      <c r="E204" s="4">
        <v>0.74264667467739431</v>
      </c>
      <c r="F204" s="6">
        <v>3050468</v>
      </c>
      <c r="G204" s="6"/>
    </row>
    <row r="205" spans="1:7" x14ac:dyDescent="0.35">
      <c r="A205" s="68">
        <v>46023</v>
      </c>
      <c r="B205" s="4">
        <v>0.51360223841316455</v>
      </c>
      <c r="C205" s="4">
        <v>0.53259408602150538</v>
      </c>
      <c r="D205" s="4">
        <v>0.70531047195767205</v>
      </c>
      <c r="E205" s="4">
        <v>0.72931295607875524</v>
      </c>
      <c r="F205" s="6">
        <v>454705</v>
      </c>
      <c r="G205" s="6"/>
    </row>
    <row r="206" spans="1:7" x14ac:dyDescent="0.35">
      <c r="A206" s="68">
        <v>46054</v>
      </c>
      <c r="B206" s="4">
        <v>0.53540518015130145</v>
      </c>
      <c r="C206" s="4">
        <v>0.55675287356321834</v>
      </c>
      <c r="D206" s="4">
        <v>0.70531047195767205</v>
      </c>
      <c r="E206" s="4">
        <v>0.71095645511428918</v>
      </c>
      <c r="F206" s="6">
        <v>481490</v>
      </c>
      <c r="G206" s="6"/>
    </row>
    <row r="207" spans="1:7" x14ac:dyDescent="0.35">
      <c r="A207" s="68">
        <v>46082</v>
      </c>
      <c r="B207" s="4">
        <v>0.40180818470292151</v>
      </c>
      <c r="C207" s="4">
        <v>0.44081989247311826</v>
      </c>
      <c r="D207" s="4">
        <v>0.70531047195767205</v>
      </c>
      <c r="E207" s="4">
        <v>0.70811840138842008</v>
      </c>
      <c r="F207" s="6">
        <v>374460</v>
      </c>
      <c r="G207" s="6"/>
    </row>
    <row r="208" spans="1:7" x14ac:dyDescent="0.35">
      <c r="A208" s="68">
        <v>46113</v>
      </c>
      <c r="B208" s="4">
        <v>0.50129007963626726</v>
      </c>
      <c r="C208" s="4">
        <v>0.5162916666666667</v>
      </c>
      <c r="D208" s="4">
        <v>0.70531047195767205</v>
      </c>
      <c r="E208" s="4">
        <v>0.75841914247130326</v>
      </c>
      <c r="F208" s="6">
        <v>533850</v>
      </c>
      <c r="G208" s="6"/>
    </row>
    <row r="209" spans="1:7" x14ac:dyDescent="0.35">
      <c r="A209" s="68">
        <v>46174</v>
      </c>
      <c r="B209" s="4">
        <v>0.64929620906235985</v>
      </c>
      <c r="C209" s="4">
        <v>0.67969444444444449</v>
      </c>
      <c r="D209" s="4">
        <v>0.70531047195767205</v>
      </c>
      <c r="E209" s="4">
        <v>0.75195648644260416</v>
      </c>
      <c r="F209" s="6">
        <v>612028</v>
      </c>
      <c r="G209" s="6"/>
    </row>
    <row r="210" spans="1:7" x14ac:dyDescent="0.35">
      <c r="A210" s="68">
        <v>46143</v>
      </c>
      <c r="B210" s="4">
        <v>0.61079740711291997</v>
      </c>
      <c r="C210" s="4">
        <v>0.61830645161290332</v>
      </c>
      <c r="D210" s="4">
        <v>0.70531047195767205</v>
      </c>
      <c r="E210" s="4">
        <v>0.78195683304290819</v>
      </c>
      <c r="F210" s="6">
        <v>593935</v>
      </c>
      <c r="G210" s="6"/>
    </row>
    <row r="211" spans="1:7" x14ac:dyDescent="0.35">
      <c r="A211" s="3" t="s">
        <v>29</v>
      </c>
      <c r="B211" s="4">
        <v>0.61549722878029955</v>
      </c>
      <c r="C211" s="4">
        <v>0.63320127504553736</v>
      </c>
      <c r="D211" s="4">
        <v>0.70852364194139195</v>
      </c>
      <c r="E211" s="4">
        <v>0.68141821811621728</v>
      </c>
      <c r="F211" s="6">
        <v>9370732</v>
      </c>
      <c r="G211" s="6">
        <v>2956447.889666799</v>
      </c>
    </row>
    <row r="212" spans="1:7" x14ac:dyDescent="0.35">
      <c r="A212" s="52" t="s">
        <v>87</v>
      </c>
      <c r="B212" s="4">
        <v>0.67754305138073445</v>
      </c>
      <c r="C212" s="4">
        <v>0.70169157608695665</v>
      </c>
      <c r="D212" s="4">
        <v>0.70852364194139195</v>
      </c>
      <c r="E212" s="4">
        <v>0.75640767640548123</v>
      </c>
      <c r="F212" s="6">
        <v>4774633</v>
      </c>
      <c r="G212" s="6">
        <v>2956447.889666799</v>
      </c>
    </row>
    <row r="213" spans="1:7" x14ac:dyDescent="0.35">
      <c r="A213" s="52" t="s">
        <v>88</v>
      </c>
      <c r="B213" s="4">
        <v>0.55308070377060337</v>
      </c>
      <c r="C213" s="4">
        <v>0.56395833333333345</v>
      </c>
      <c r="D213" s="4">
        <v>0.70852364194139195</v>
      </c>
      <c r="E213" s="4">
        <v>0.60723030502041309</v>
      </c>
      <c r="F213" s="6">
        <v>4596099</v>
      </c>
      <c r="G213" s="6"/>
    </row>
    <row r="214" spans="1:7" x14ac:dyDescent="0.35">
      <c r="A214" s="68">
        <v>46023</v>
      </c>
      <c r="B214" s="4">
        <v>0.51136514492219187</v>
      </c>
      <c r="C214" s="4">
        <v>0.48666666666666664</v>
      </c>
      <c r="D214" s="4">
        <v>0.70852364194139184</v>
      </c>
      <c r="E214" s="4">
        <v>0.61571796465677997</v>
      </c>
      <c r="F214" s="6">
        <v>647036</v>
      </c>
      <c r="G214" s="6"/>
    </row>
    <row r="215" spans="1:7" x14ac:dyDescent="0.35">
      <c r="A215" s="68">
        <v>46054</v>
      </c>
      <c r="B215" s="4">
        <v>0.67459730378466498</v>
      </c>
      <c r="C215" s="4">
        <v>0.6673132183908046</v>
      </c>
      <c r="D215" s="4">
        <v>0.70852364194139184</v>
      </c>
      <c r="E215" s="4">
        <v>0.74357694355697546</v>
      </c>
      <c r="F215" s="6">
        <v>748744</v>
      </c>
      <c r="G215" s="6"/>
    </row>
    <row r="216" spans="1:7" x14ac:dyDescent="0.35">
      <c r="A216" s="68">
        <v>46082</v>
      </c>
      <c r="B216" s="4">
        <v>0.53629371959670624</v>
      </c>
      <c r="C216" s="4">
        <v>0.58883064516129036</v>
      </c>
      <c r="D216" s="4">
        <v>0.70852364194139184</v>
      </c>
      <c r="E216" s="4">
        <v>0.57327949336199624</v>
      </c>
      <c r="F216" s="6">
        <v>687543</v>
      </c>
      <c r="G216" s="6"/>
    </row>
    <row r="217" spans="1:7" x14ac:dyDescent="0.35">
      <c r="A217" s="68">
        <v>46113</v>
      </c>
      <c r="B217" s="4">
        <v>0.64129025060314904</v>
      </c>
      <c r="C217" s="4">
        <v>0.65180555555555564</v>
      </c>
      <c r="D217" s="4">
        <v>0.70852364194139184</v>
      </c>
      <c r="E217" s="4">
        <v>0.74272377814387713</v>
      </c>
      <c r="F217" s="6">
        <v>848285</v>
      </c>
      <c r="G217" s="6"/>
    </row>
    <row r="218" spans="1:7" x14ac:dyDescent="0.35">
      <c r="A218" s="68">
        <v>46174</v>
      </c>
      <c r="B218" s="4">
        <v>0.40709722222222222</v>
      </c>
      <c r="C218" s="4">
        <v>0.42129166666666662</v>
      </c>
      <c r="D218" s="4">
        <v>0.70852364194139184</v>
      </c>
      <c r="E218" s="4">
        <v>0.41929761819612338</v>
      </c>
      <c r="F218" s="6">
        <v>854826</v>
      </c>
      <c r="G218" s="6"/>
    </row>
    <row r="219" spans="1:7" x14ac:dyDescent="0.35">
      <c r="A219" s="68">
        <v>46143</v>
      </c>
      <c r="B219" s="4">
        <v>0.55580570337017321</v>
      </c>
      <c r="C219" s="4">
        <v>0.57274193548387098</v>
      </c>
      <c r="D219" s="4">
        <v>0.70852364194139184</v>
      </c>
      <c r="E219" s="4">
        <v>0.5844752134299448</v>
      </c>
      <c r="F219" s="6">
        <v>809665</v>
      </c>
      <c r="G219" s="6"/>
    </row>
    <row r="220" spans="1:7" x14ac:dyDescent="0.35">
      <c r="A220" s="3" t="s">
        <v>30</v>
      </c>
      <c r="B220" s="4">
        <v>0.29408230485902159</v>
      </c>
      <c r="C220" s="4">
        <v>0.29921561930783241</v>
      </c>
      <c r="D220" s="4">
        <v>0.5521099124562634</v>
      </c>
      <c r="E220" s="4">
        <v>0.4267161026439748</v>
      </c>
      <c r="F220" s="6">
        <v>2698302</v>
      </c>
      <c r="G220" s="6">
        <v>1223473</v>
      </c>
    </row>
    <row r="221" spans="1:7" x14ac:dyDescent="0.35">
      <c r="A221" s="52" t="s">
        <v>87</v>
      </c>
      <c r="B221" s="4">
        <v>0.32600651307520867</v>
      </c>
      <c r="C221" s="4">
        <v>0.33513134057971006</v>
      </c>
      <c r="D221" s="4">
        <v>0.55210991245626351</v>
      </c>
      <c r="E221" s="4">
        <v>0.52735778824969859</v>
      </c>
      <c r="F221" s="6">
        <v>1518309</v>
      </c>
      <c r="G221" s="6">
        <v>1223473</v>
      </c>
    </row>
    <row r="222" spans="1:7" x14ac:dyDescent="0.35">
      <c r="A222" s="52" t="s">
        <v>88</v>
      </c>
      <c r="B222" s="4">
        <v>0.26108363678511753</v>
      </c>
      <c r="C222" s="4">
        <v>0.2629052197802198</v>
      </c>
      <c r="D222" s="4">
        <v>0.55210991245626351</v>
      </c>
      <c r="E222" s="4">
        <v>0.34238151182269289</v>
      </c>
      <c r="F222" s="6">
        <v>1179993</v>
      </c>
      <c r="G222" s="6"/>
    </row>
    <row r="223" spans="1:7" x14ac:dyDescent="0.35">
      <c r="A223" s="68">
        <v>46023</v>
      </c>
      <c r="B223" s="4">
        <v>0.23503716347898548</v>
      </c>
      <c r="C223" s="4">
        <v>0.24720430107526883</v>
      </c>
      <c r="D223" s="4">
        <v>0.55210991245626351</v>
      </c>
      <c r="E223" s="4">
        <v>0.289932685611964</v>
      </c>
      <c r="F223" s="6">
        <v>188814</v>
      </c>
      <c r="G223" s="6"/>
    </row>
    <row r="224" spans="1:7" x14ac:dyDescent="0.35">
      <c r="A224" s="68">
        <v>46054</v>
      </c>
      <c r="B224" s="4">
        <v>0.40252651601298406</v>
      </c>
      <c r="C224" s="4">
        <v>0.29339080459770117</v>
      </c>
      <c r="D224" s="4">
        <v>0.55210991245626351</v>
      </c>
      <c r="E224" s="4">
        <v>0.51142692024797731</v>
      </c>
      <c r="F224" s="6">
        <v>209396</v>
      </c>
      <c r="G224" s="6"/>
    </row>
    <row r="225" spans="1:7" x14ac:dyDescent="0.35">
      <c r="A225" s="68">
        <v>46082</v>
      </c>
      <c r="B225" s="4">
        <v>0.24422371268431026</v>
      </c>
      <c r="C225" s="4">
        <v>0.25268817204301075</v>
      </c>
      <c r="D225" s="4">
        <v>0.55210991245626351</v>
      </c>
      <c r="E225" s="4">
        <v>0.29225844847276056</v>
      </c>
      <c r="F225" s="6">
        <v>198497</v>
      </c>
      <c r="G225" s="6"/>
    </row>
    <row r="226" spans="1:7" x14ac:dyDescent="0.35">
      <c r="A226" s="68">
        <v>46113</v>
      </c>
      <c r="B226" s="4">
        <v>0.23479833959724017</v>
      </c>
      <c r="C226" s="4">
        <v>0.24790277777777778</v>
      </c>
      <c r="D226" s="4">
        <v>0.55210991245626351</v>
      </c>
      <c r="E226" s="4">
        <v>0.42302736299552801</v>
      </c>
      <c r="F226" s="6">
        <v>184705</v>
      </c>
      <c r="G226" s="6"/>
    </row>
    <row r="227" spans="1:7" x14ac:dyDescent="0.35">
      <c r="A227" s="68">
        <v>46174</v>
      </c>
      <c r="B227" s="4">
        <v>0.2940101296200695</v>
      </c>
      <c r="C227" s="4">
        <v>0.31351388888888893</v>
      </c>
      <c r="D227" s="4">
        <v>0.55210991245626351</v>
      </c>
      <c r="E227" s="4">
        <v>0.4044995584904213</v>
      </c>
      <c r="F227" s="6">
        <v>235643</v>
      </c>
      <c r="G227" s="6"/>
    </row>
    <row r="228" spans="1:7" x14ac:dyDescent="0.35">
      <c r="A228" s="68">
        <v>46143</v>
      </c>
      <c r="B228" s="4">
        <v>0.20519613939279241</v>
      </c>
      <c r="C228" s="4">
        <v>0.22584677419354843</v>
      </c>
      <c r="D228" s="4">
        <v>0.55210991245626351</v>
      </c>
      <c r="E228" s="4">
        <v>0.23881066624714853</v>
      </c>
      <c r="F228" s="6">
        <v>162938</v>
      </c>
      <c r="G228" s="6"/>
    </row>
    <row r="229" spans="1:7" x14ac:dyDescent="0.35">
      <c r="A229" s="3" t="s">
        <v>31</v>
      </c>
      <c r="B229" s="4">
        <v>0.56170863507013702</v>
      </c>
      <c r="C229" s="4">
        <v>0.46592554644808742</v>
      </c>
      <c r="D229" s="4">
        <v>0.75923299621212148</v>
      </c>
      <c r="E229" s="4">
        <v>0.8116650110487158</v>
      </c>
      <c r="F229" s="6">
        <v>5374633</v>
      </c>
      <c r="G229" s="6">
        <v>2528578.4469359289</v>
      </c>
    </row>
    <row r="230" spans="1:7" x14ac:dyDescent="0.35">
      <c r="A230" s="52" t="s">
        <v>87</v>
      </c>
      <c r="B230" s="4">
        <v>0.58671008592556839</v>
      </c>
      <c r="C230" s="4">
        <v>0.48716938405797106</v>
      </c>
      <c r="D230" s="4">
        <v>0.75923299621212126</v>
      </c>
      <c r="E230" s="4">
        <v>0.83578393284023778</v>
      </c>
      <c r="F230" s="6">
        <v>2800065</v>
      </c>
      <c r="G230" s="6">
        <v>2528578.4469359289</v>
      </c>
    </row>
    <row r="231" spans="1:7" x14ac:dyDescent="0.35">
      <c r="A231" s="52" t="s">
        <v>88</v>
      </c>
      <c r="B231" s="4">
        <v>0.53633318256346474</v>
      </c>
      <c r="C231" s="4">
        <v>0.44444826007326016</v>
      </c>
      <c r="D231" s="4">
        <v>0.75923299621212126</v>
      </c>
      <c r="E231" s="4">
        <v>0.78646612385614267</v>
      </c>
      <c r="F231" s="6">
        <v>2574568</v>
      </c>
      <c r="G231" s="6"/>
    </row>
    <row r="232" spans="1:7" x14ac:dyDescent="0.35">
      <c r="A232" s="68">
        <v>46023</v>
      </c>
      <c r="B232" s="4">
        <v>0.53802736833556664</v>
      </c>
      <c r="C232" s="4">
        <v>0.45100806451612907</v>
      </c>
      <c r="D232" s="4">
        <v>0.75923299621212126</v>
      </c>
      <c r="E232" s="4">
        <v>0.84542090263303415</v>
      </c>
      <c r="F232" s="6">
        <v>432720</v>
      </c>
      <c r="G232" s="6"/>
    </row>
    <row r="233" spans="1:7" x14ac:dyDescent="0.35">
      <c r="A233" s="68">
        <v>46054</v>
      </c>
      <c r="B233" s="4">
        <v>0.69155171006448446</v>
      </c>
      <c r="C233" s="4">
        <v>0.53044540229885062</v>
      </c>
      <c r="D233" s="4">
        <v>0.75923299621212126</v>
      </c>
      <c r="E233" s="4">
        <v>0.84517467728098006</v>
      </c>
      <c r="F233" s="6">
        <v>494372</v>
      </c>
      <c r="G233" s="6"/>
    </row>
    <row r="234" spans="1:7" x14ac:dyDescent="0.35">
      <c r="A234" s="68">
        <v>46082</v>
      </c>
      <c r="B234" s="4">
        <v>0.56483321987746771</v>
      </c>
      <c r="C234" s="4">
        <v>0.4740456989247312</v>
      </c>
      <c r="D234" s="4">
        <v>0.75923299621212126</v>
      </c>
      <c r="E234" s="4">
        <v>0.85420441442925388</v>
      </c>
      <c r="F234" s="6">
        <v>453631</v>
      </c>
      <c r="G234" s="6"/>
    </row>
    <row r="235" spans="1:7" x14ac:dyDescent="0.35">
      <c r="A235" s="68">
        <v>46113</v>
      </c>
      <c r="B235" s="4">
        <v>0.51958514027479552</v>
      </c>
      <c r="C235" s="4">
        <v>0.43038888888888899</v>
      </c>
      <c r="D235" s="4">
        <v>0.75923299621212126</v>
      </c>
      <c r="E235" s="4">
        <v>0.72903784805639804</v>
      </c>
      <c r="F235" s="6">
        <v>420510</v>
      </c>
      <c r="G235" s="6"/>
    </row>
    <row r="236" spans="1:7" x14ac:dyDescent="0.35">
      <c r="A236" s="68">
        <v>46174</v>
      </c>
      <c r="B236" s="4">
        <v>0.53193548387096767</v>
      </c>
      <c r="C236" s="4">
        <v>0.43636111111111103</v>
      </c>
      <c r="D236" s="4">
        <v>0.75923299621212126</v>
      </c>
      <c r="E236" s="4">
        <v>0.83370702541106123</v>
      </c>
      <c r="F236" s="6">
        <v>419796</v>
      </c>
      <c r="G236" s="6"/>
    </row>
    <row r="237" spans="1:7" x14ac:dyDescent="0.35">
      <c r="A237" s="68">
        <v>46143</v>
      </c>
      <c r="B237" s="4">
        <v>0.39700609415261295</v>
      </c>
      <c r="C237" s="4">
        <v>0.34927419354838701</v>
      </c>
      <c r="D237" s="4">
        <v>0.75923299621212126</v>
      </c>
      <c r="E237" s="4">
        <v>0.61305263157894752</v>
      </c>
      <c r="F237" s="6">
        <v>353539</v>
      </c>
      <c r="G237" s="6"/>
    </row>
    <row r="238" spans="1:7" x14ac:dyDescent="0.35">
      <c r="A238" s="3" t="s">
        <v>32</v>
      </c>
      <c r="B238" s="4">
        <v>0.62864268547247026</v>
      </c>
      <c r="C238" s="4">
        <v>0.65678847905282323</v>
      </c>
      <c r="D238" s="4">
        <v>0.70703281746031765</v>
      </c>
      <c r="E238" s="4">
        <v>0.73766791388088071</v>
      </c>
      <c r="F238" s="6">
        <v>7979681</v>
      </c>
      <c r="G238" s="6">
        <v>3405201.5695578242</v>
      </c>
    </row>
    <row r="239" spans="1:7" x14ac:dyDescent="0.35">
      <c r="A239" s="52" t="s">
        <v>87</v>
      </c>
      <c r="B239" s="4">
        <v>0.63130414227512266</v>
      </c>
      <c r="C239" s="4">
        <v>0.66405570652173906</v>
      </c>
      <c r="D239" s="4">
        <v>0.70703281746031754</v>
      </c>
      <c r="E239" s="4">
        <v>0.73750426406328673</v>
      </c>
      <c r="F239" s="6">
        <v>4016042</v>
      </c>
      <c r="G239" s="6">
        <v>3405201.5695578242</v>
      </c>
    </row>
    <row r="240" spans="1:7" x14ac:dyDescent="0.35">
      <c r="A240" s="52" t="s">
        <v>88</v>
      </c>
      <c r="B240" s="4">
        <v>0.6259679947457536</v>
      </c>
      <c r="C240" s="4">
        <v>0.64944139194139194</v>
      </c>
      <c r="D240" s="4">
        <v>0.70703281746031754</v>
      </c>
      <c r="E240" s="4">
        <v>0.73783385355328057</v>
      </c>
      <c r="F240" s="6">
        <v>3963639</v>
      </c>
      <c r="G240" s="6"/>
    </row>
    <row r="241" spans="1:7" x14ac:dyDescent="0.35">
      <c r="A241" s="68">
        <v>46023</v>
      </c>
      <c r="B241" s="4">
        <v>0.55434139784946235</v>
      </c>
      <c r="C241" s="4">
        <v>0.60952956989247309</v>
      </c>
      <c r="D241" s="4">
        <v>0.70703281746031754</v>
      </c>
      <c r="E241" s="4">
        <v>0.7095447820252555</v>
      </c>
      <c r="F241" s="6">
        <v>613587</v>
      </c>
      <c r="G241" s="6"/>
    </row>
    <row r="242" spans="1:7" x14ac:dyDescent="0.35">
      <c r="A242" s="68">
        <v>46054</v>
      </c>
      <c r="B242" s="4">
        <v>0.5271776689402361</v>
      </c>
      <c r="C242" s="4">
        <v>0.59079022988505736</v>
      </c>
      <c r="D242" s="4">
        <v>0.70703281746031754</v>
      </c>
      <c r="E242" s="4">
        <v>0.6158193081904495</v>
      </c>
      <c r="F242" s="6">
        <v>522001</v>
      </c>
      <c r="G242" s="6"/>
    </row>
    <row r="243" spans="1:7" x14ac:dyDescent="0.35">
      <c r="A243" s="68">
        <v>46082</v>
      </c>
      <c r="B243" s="4">
        <v>0.67621494560760942</v>
      </c>
      <c r="C243" s="4">
        <v>0.69506720430107527</v>
      </c>
      <c r="D243" s="4">
        <v>0.70703281746031754</v>
      </c>
      <c r="E243" s="4">
        <v>0.72765775967293633</v>
      </c>
      <c r="F243" s="6">
        <v>727112</v>
      </c>
      <c r="G243" s="6"/>
    </row>
    <row r="244" spans="1:7" x14ac:dyDescent="0.35">
      <c r="A244" s="68">
        <v>46113</v>
      </c>
      <c r="B244" s="4">
        <v>0.67708289523489096</v>
      </c>
      <c r="C244" s="4">
        <v>0.70119444444444445</v>
      </c>
      <c r="D244" s="4">
        <v>0.70703281746031754</v>
      </c>
      <c r="E244" s="4">
        <v>0.79153350705541103</v>
      </c>
      <c r="F244" s="6">
        <v>733112</v>
      </c>
      <c r="G244" s="6"/>
    </row>
    <row r="245" spans="1:7" x14ac:dyDescent="0.35">
      <c r="A245" s="68">
        <v>46174</v>
      </c>
      <c r="B245" s="4">
        <v>0.64900334807238624</v>
      </c>
      <c r="C245" s="4">
        <v>0.64441666666666675</v>
      </c>
      <c r="D245" s="4">
        <v>0.70703281746031754</v>
      </c>
      <c r="E245" s="4">
        <v>0.77729087709799682</v>
      </c>
      <c r="F245" s="6">
        <v>672303</v>
      </c>
      <c r="G245" s="6"/>
    </row>
    <row r="246" spans="1:7" x14ac:dyDescent="0.35">
      <c r="A246" s="68">
        <v>46143</v>
      </c>
      <c r="B246" s="4">
        <v>0.66633385762155495</v>
      </c>
      <c r="C246" s="4">
        <v>0.65337365591397856</v>
      </c>
      <c r="D246" s="4">
        <v>0.70703281746031754</v>
      </c>
      <c r="E246" s="4">
        <v>0.79812260410864655</v>
      </c>
      <c r="F246" s="6">
        <v>695524</v>
      </c>
      <c r="G246" s="6"/>
    </row>
    <row r="247" spans="1:7" x14ac:dyDescent="0.35">
      <c r="A247" s="3" t="s">
        <v>33</v>
      </c>
      <c r="B247" s="4">
        <v>0.69799242733785516</v>
      </c>
      <c r="C247" s="4">
        <v>0.72435336976320586</v>
      </c>
      <c r="D247" s="4">
        <v>0.76535789014675071</v>
      </c>
      <c r="E247" s="4">
        <v>0.77916830824473216</v>
      </c>
      <c r="F247" s="6">
        <v>9792179</v>
      </c>
      <c r="G247" s="6">
        <v>3355933.3174131922</v>
      </c>
    </row>
    <row r="248" spans="1:7" x14ac:dyDescent="0.35">
      <c r="A248" s="52" t="s">
        <v>87</v>
      </c>
      <c r="B248" s="4">
        <v>0.66970074724484507</v>
      </c>
      <c r="C248" s="4">
        <v>0.70360960144927531</v>
      </c>
      <c r="D248" s="4">
        <v>0.76535789014675071</v>
      </c>
      <c r="E248" s="4">
        <v>0.76120699158181715</v>
      </c>
      <c r="F248" s="6">
        <v>4671384</v>
      </c>
      <c r="G248" s="6">
        <v>3355933.3174131922</v>
      </c>
    </row>
    <row r="249" spans="1:7" x14ac:dyDescent="0.35">
      <c r="A249" s="52" t="s">
        <v>88</v>
      </c>
      <c r="B249" s="4">
        <v>0.7263614800759014</v>
      </c>
      <c r="C249" s="4">
        <v>0.74532509157509164</v>
      </c>
      <c r="D249" s="4">
        <v>0.76535789014675071</v>
      </c>
      <c r="E249" s="4">
        <v>0.79654470117283516</v>
      </c>
      <c r="F249" s="6">
        <v>5120795</v>
      </c>
      <c r="G249" s="6"/>
    </row>
    <row r="250" spans="1:7" x14ac:dyDescent="0.35">
      <c r="A250" s="68">
        <v>46023</v>
      </c>
      <c r="B250" s="4">
        <v>0.65749121955398193</v>
      </c>
      <c r="C250" s="4">
        <v>0.67622311827956993</v>
      </c>
      <c r="D250" s="4">
        <v>0.7653578901467506</v>
      </c>
      <c r="E250" s="4">
        <v>0.7627155136719721</v>
      </c>
      <c r="F250" s="6">
        <v>745132</v>
      </c>
      <c r="G250" s="6"/>
    </row>
    <row r="251" spans="1:7" x14ac:dyDescent="0.35">
      <c r="A251" s="68">
        <v>46054</v>
      </c>
      <c r="B251" s="4">
        <v>0.74347871844601809</v>
      </c>
      <c r="C251" s="4">
        <v>0.77556034482758618</v>
      </c>
      <c r="D251" s="4">
        <v>0.7653578901467506</v>
      </c>
      <c r="E251" s="4">
        <v>0.7772870166614273</v>
      </c>
      <c r="F251" s="6">
        <v>851508</v>
      </c>
      <c r="G251" s="6"/>
    </row>
    <row r="252" spans="1:7" x14ac:dyDescent="0.35">
      <c r="A252" s="68">
        <v>46082</v>
      </c>
      <c r="B252" s="4">
        <v>0.73078298176617806</v>
      </c>
      <c r="C252" s="4">
        <v>0.76010752688172045</v>
      </c>
      <c r="D252" s="4">
        <v>0.7653578901467506</v>
      </c>
      <c r="E252" s="4">
        <v>0.79599784314900257</v>
      </c>
      <c r="F252" s="6">
        <v>898248</v>
      </c>
      <c r="G252" s="6"/>
    </row>
    <row r="253" spans="1:7" x14ac:dyDescent="0.35">
      <c r="A253" s="68">
        <v>46113</v>
      </c>
      <c r="B253" s="4">
        <v>0.69883625249794279</v>
      </c>
      <c r="C253" s="4">
        <v>0.69395833333333334</v>
      </c>
      <c r="D253" s="4">
        <v>0.7653578901467506</v>
      </c>
      <c r="E253" s="4">
        <v>0.78099085340821373</v>
      </c>
      <c r="F253" s="6">
        <v>786251</v>
      </c>
      <c r="G253" s="6"/>
    </row>
    <row r="254" spans="1:7" x14ac:dyDescent="0.35">
      <c r="A254" s="68">
        <v>46174</v>
      </c>
      <c r="B254" s="4">
        <v>0.76354939282206058</v>
      </c>
      <c r="C254" s="4">
        <v>0.78066666666666673</v>
      </c>
      <c r="D254" s="4">
        <v>0.7653578901467506</v>
      </c>
      <c r="E254" s="4">
        <v>0.81922742061128162</v>
      </c>
      <c r="F254" s="6">
        <v>892792</v>
      </c>
      <c r="G254" s="6"/>
    </row>
    <row r="255" spans="1:7" x14ac:dyDescent="0.35">
      <c r="A255" s="68">
        <v>46143</v>
      </c>
      <c r="B255" s="4">
        <v>0.76182049065168045</v>
      </c>
      <c r="C255" s="4">
        <v>0.78686827956989236</v>
      </c>
      <c r="D255" s="4">
        <v>0.7653578901467506</v>
      </c>
      <c r="E255" s="4">
        <v>0.83763590992810877</v>
      </c>
      <c r="F255" s="6">
        <v>946864</v>
      </c>
      <c r="G255" s="6"/>
    </row>
    <row r="256" spans="1:7" x14ac:dyDescent="0.35">
      <c r="A256" s="3" t="s">
        <v>34</v>
      </c>
      <c r="B256" s="4">
        <v>0.6110490023976457</v>
      </c>
      <c r="C256" s="4">
        <v>0.67135245901639362</v>
      </c>
      <c r="D256" s="4">
        <v>0.70339404323503718</v>
      </c>
      <c r="E256" s="4">
        <v>0.67971713908641462</v>
      </c>
      <c r="F256" s="6">
        <v>7604813</v>
      </c>
      <c r="G256" s="6">
        <v>2810601.9785408969</v>
      </c>
    </row>
    <row r="257" spans="1:7" x14ac:dyDescent="0.35">
      <c r="A257" s="52" t="s">
        <v>87</v>
      </c>
      <c r="B257" s="4">
        <v>0.64655257644594055</v>
      </c>
      <c r="C257" s="4">
        <v>0.69194972826086965</v>
      </c>
      <c r="D257" s="4">
        <v>0.70339404323503718</v>
      </c>
      <c r="E257" s="4">
        <v>0.70473678403641438</v>
      </c>
      <c r="F257" s="6">
        <v>4054435</v>
      </c>
      <c r="G257" s="6">
        <v>2810601.9785408969</v>
      </c>
    </row>
    <row r="258" spans="1:7" x14ac:dyDescent="0.35">
      <c r="A258" s="52" t="s">
        <v>88</v>
      </c>
      <c r="B258" s="4">
        <v>0.57533195507150625</v>
      </c>
      <c r="C258" s="4">
        <v>0.65052884615384621</v>
      </c>
      <c r="D258" s="4">
        <v>0.70339404323503718</v>
      </c>
      <c r="E258" s="4">
        <v>0.65348819694002713</v>
      </c>
      <c r="F258" s="6">
        <v>3550378</v>
      </c>
      <c r="G258" s="6"/>
    </row>
    <row r="259" spans="1:7" x14ac:dyDescent="0.35">
      <c r="A259" s="68">
        <v>46023</v>
      </c>
      <c r="B259" s="4">
        <v>0.56503080022187835</v>
      </c>
      <c r="C259" s="4">
        <v>0.62423387096774197</v>
      </c>
      <c r="D259" s="4">
        <v>0.70339404323503718</v>
      </c>
      <c r="E259" s="4">
        <v>0.63219442085320443</v>
      </c>
      <c r="F259" s="6">
        <v>554724</v>
      </c>
      <c r="G259" s="6"/>
    </row>
    <row r="260" spans="1:7" x14ac:dyDescent="0.35">
      <c r="A260" s="68">
        <v>46054</v>
      </c>
      <c r="B260" s="4">
        <v>0.46901220731227095</v>
      </c>
      <c r="C260" s="4">
        <v>0.57109195402298851</v>
      </c>
      <c r="D260" s="4">
        <v>0.70339404323503718</v>
      </c>
      <c r="E260" s="4">
        <v>0.59604650267544357</v>
      </c>
      <c r="F260" s="6">
        <v>445466</v>
      </c>
      <c r="G260" s="6"/>
    </row>
    <row r="261" spans="1:7" x14ac:dyDescent="0.35">
      <c r="A261" s="68">
        <v>46082</v>
      </c>
      <c r="B261" s="4">
        <v>0.62739726027397258</v>
      </c>
      <c r="C261" s="4">
        <v>0.66619623655913984</v>
      </c>
      <c r="D261" s="4">
        <v>0.70339404323503718</v>
      </c>
      <c r="E261" s="4">
        <v>0.66613120305648421</v>
      </c>
      <c r="F261" s="6">
        <v>665091</v>
      </c>
      <c r="G261" s="6"/>
    </row>
    <row r="262" spans="1:7" x14ac:dyDescent="0.35">
      <c r="A262" s="68">
        <v>46113</v>
      </c>
      <c r="B262" s="4">
        <v>0.60867571401957554</v>
      </c>
      <c r="C262" s="4">
        <v>0.67259722222222218</v>
      </c>
      <c r="D262" s="4">
        <v>0.70339404323503718</v>
      </c>
      <c r="E262" s="4">
        <v>0.69421244463331322</v>
      </c>
      <c r="F262" s="6">
        <v>631080</v>
      </c>
      <c r="G262" s="6"/>
    </row>
    <row r="263" spans="1:7" x14ac:dyDescent="0.35">
      <c r="A263" s="68">
        <v>46174</v>
      </c>
      <c r="B263" s="4">
        <v>0.6172841243263778</v>
      </c>
      <c r="C263" s="4">
        <v>0.69952777777777775</v>
      </c>
      <c r="D263" s="4">
        <v>0.70339404323503718</v>
      </c>
      <c r="E263" s="4">
        <v>0.69081661575284214</v>
      </c>
      <c r="F263" s="6">
        <v>651810</v>
      </c>
      <c r="G263" s="6"/>
    </row>
    <row r="264" spans="1:7" x14ac:dyDescent="0.35">
      <c r="A264" s="68">
        <v>46143</v>
      </c>
      <c r="B264" s="4">
        <v>0.55625527053126955</v>
      </c>
      <c r="C264" s="4">
        <v>0.66669354838709671</v>
      </c>
      <c r="D264" s="4">
        <v>0.70339404323503718</v>
      </c>
      <c r="E264" s="4">
        <v>0.6311460230254019</v>
      </c>
      <c r="F264" s="6">
        <v>602207</v>
      </c>
      <c r="G264" s="6"/>
    </row>
    <row r="265" spans="1:7" x14ac:dyDescent="0.35">
      <c r="A265" s="3" t="s">
        <v>35</v>
      </c>
      <c r="B265" s="4">
        <v>0.45851373302683018</v>
      </c>
      <c r="C265" s="4">
        <v>0.50788023679417127</v>
      </c>
      <c r="D265" s="4">
        <v>0.76042042361168605</v>
      </c>
      <c r="E265" s="4">
        <v>0.65142084833780511</v>
      </c>
      <c r="F265" s="6">
        <v>3782396</v>
      </c>
      <c r="G265" s="6">
        <v>1682977.7283930562</v>
      </c>
    </row>
    <row r="266" spans="1:7" x14ac:dyDescent="0.35">
      <c r="A266" s="52" t="s">
        <v>87</v>
      </c>
      <c r="B266" s="4">
        <v>0.51643773860543152</v>
      </c>
      <c r="C266" s="4">
        <v>0.51461277173913034</v>
      </c>
      <c r="D266" s="4">
        <v>0.76042042361168605</v>
      </c>
      <c r="E266" s="4">
        <v>0.66478370417165566</v>
      </c>
      <c r="F266" s="6">
        <v>1856286</v>
      </c>
      <c r="G266" s="6">
        <v>1682977.7283930562</v>
      </c>
    </row>
    <row r="267" spans="1:7" x14ac:dyDescent="0.35">
      <c r="A267" s="52" t="s">
        <v>88</v>
      </c>
      <c r="B267" s="4">
        <v>0.41124824508098823</v>
      </c>
      <c r="C267" s="4">
        <v>0.50107371794871791</v>
      </c>
      <c r="D267" s="4">
        <v>0.76042042361168605</v>
      </c>
      <c r="E267" s="4">
        <v>0.63827388459078471</v>
      </c>
      <c r="F267" s="6">
        <v>1926110</v>
      </c>
      <c r="G267" s="6"/>
    </row>
    <row r="268" spans="1:7" x14ac:dyDescent="0.35">
      <c r="A268" s="68">
        <v>46023</v>
      </c>
      <c r="B268" s="4">
        <v>0.48690808554468323</v>
      </c>
      <c r="C268" s="4">
        <v>0.57952956989247306</v>
      </c>
      <c r="D268" s="4">
        <v>0.76042042361168605</v>
      </c>
      <c r="E268" s="4">
        <v>0.6332422666784171</v>
      </c>
      <c r="F268" s="6">
        <v>374320</v>
      </c>
      <c r="G268" s="6"/>
    </row>
    <row r="269" spans="1:7" x14ac:dyDescent="0.35">
      <c r="A269" s="68">
        <v>46054</v>
      </c>
      <c r="B269" s="4">
        <v>0.49260921931457358</v>
      </c>
      <c r="C269" s="4">
        <v>0.56182471264367817</v>
      </c>
      <c r="D269" s="4">
        <v>0.76042042361168605</v>
      </c>
      <c r="E269" s="4">
        <v>0.67491749174917492</v>
      </c>
      <c r="F269" s="6">
        <v>338340</v>
      </c>
      <c r="G269" s="6"/>
    </row>
    <row r="270" spans="1:7" x14ac:dyDescent="0.35">
      <c r="A270" s="68">
        <v>46082</v>
      </c>
      <c r="B270" s="4">
        <v>0.42685680492459877</v>
      </c>
      <c r="C270" s="4">
        <v>0.55772849462365592</v>
      </c>
      <c r="D270" s="4">
        <v>0.76042042361168605</v>
      </c>
      <c r="E270" s="4">
        <v>0.58307630168172142</v>
      </c>
      <c r="F270" s="6">
        <v>362530</v>
      </c>
      <c r="G270" s="6"/>
    </row>
    <row r="271" spans="1:7" x14ac:dyDescent="0.35">
      <c r="A271" s="68">
        <v>46113</v>
      </c>
      <c r="B271" s="4">
        <v>0.28480343022608301</v>
      </c>
      <c r="C271" s="4">
        <v>0.37212499999999998</v>
      </c>
      <c r="D271" s="4">
        <v>0.76042042361168605</v>
      </c>
      <c r="E271" s="4">
        <v>0.57303716982717556</v>
      </c>
      <c r="F271" s="6">
        <v>216720</v>
      </c>
      <c r="G271" s="6"/>
    </row>
    <row r="272" spans="1:7" x14ac:dyDescent="0.35">
      <c r="A272" s="68">
        <v>46174</v>
      </c>
      <c r="B272" s="4">
        <v>0.38091786092678309</v>
      </c>
      <c r="C272" s="4">
        <v>0.52756944444444442</v>
      </c>
      <c r="D272" s="4">
        <v>0.76042042361168605</v>
      </c>
      <c r="E272" s="4">
        <v>0.65251343283582097</v>
      </c>
      <c r="F272" s="6">
        <v>289410</v>
      </c>
      <c r="G272" s="6"/>
    </row>
    <row r="273" spans="1:7" x14ac:dyDescent="0.35">
      <c r="A273" s="68">
        <v>46143</v>
      </c>
      <c r="B273" s="4">
        <v>0.40194245773732123</v>
      </c>
      <c r="C273" s="4">
        <v>0.4082795698924731</v>
      </c>
      <c r="D273" s="4">
        <v>0.76042042361168605</v>
      </c>
      <c r="E273" s="4">
        <v>0.71854416892677253</v>
      </c>
      <c r="F273" s="6">
        <v>344790</v>
      </c>
      <c r="G273" s="6"/>
    </row>
    <row r="274" spans="1:7" x14ac:dyDescent="0.35">
      <c r="A274" s="3" t="s">
        <v>36</v>
      </c>
      <c r="B274" s="4">
        <v>0.58930790728259086</v>
      </c>
      <c r="C274" s="4">
        <v>0.53328665755919846</v>
      </c>
      <c r="D274" s="4">
        <v>0.69618398787878799</v>
      </c>
      <c r="E274" s="4">
        <v>0.64801277240050859</v>
      </c>
      <c r="F274" s="6">
        <v>5868674</v>
      </c>
      <c r="G274" s="6">
        <v>1207790.992151432</v>
      </c>
    </row>
    <row r="275" spans="1:7" x14ac:dyDescent="0.35">
      <c r="A275" s="52" t="s">
        <v>87</v>
      </c>
      <c r="B275" s="4">
        <v>0.64329028619189155</v>
      </c>
      <c r="C275" s="4">
        <v>0.50875679347826086</v>
      </c>
      <c r="D275" s="4">
        <v>0.69618398787878777</v>
      </c>
      <c r="E275" s="4">
        <v>0.67223598178647681</v>
      </c>
      <c r="F275" s="6">
        <v>2795737</v>
      </c>
      <c r="G275" s="6">
        <v>1207790.992151432</v>
      </c>
    </row>
    <row r="276" spans="1:7" x14ac:dyDescent="0.35">
      <c r="A276" s="52" t="s">
        <v>88</v>
      </c>
      <c r="B276" s="4">
        <v>0.54513716187779793</v>
      </c>
      <c r="C276" s="4">
        <v>0.55808608058608067</v>
      </c>
      <c r="D276" s="4">
        <v>0.69618398787878777</v>
      </c>
      <c r="E276" s="4">
        <v>0.62622444662978471</v>
      </c>
      <c r="F276" s="6">
        <v>3072937</v>
      </c>
      <c r="G276" s="6"/>
    </row>
    <row r="277" spans="1:7" x14ac:dyDescent="0.35">
      <c r="A277" s="68">
        <v>46023</v>
      </c>
      <c r="B277" s="4">
        <v>0.44484019246794448</v>
      </c>
      <c r="C277" s="4">
        <v>0.48521505376344087</v>
      </c>
      <c r="D277" s="4">
        <v>0.69618398787878777</v>
      </c>
      <c r="E277" s="4">
        <v>0.47018795016408355</v>
      </c>
      <c r="F277" s="6">
        <v>431250</v>
      </c>
      <c r="G277" s="6"/>
    </row>
    <row r="278" spans="1:7" x14ac:dyDescent="0.35">
      <c r="A278" s="68">
        <v>46054</v>
      </c>
      <c r="B278" s="4">
        <v>0.51883192041793103</v>
      </c>
      <c r="C278" s="4">
        <v>0.5064080459770115</v>
      </c>
      <c r="D278" s="4">
        <v>0.69618398787878777</v>
      </c>
      <c r="E278" s="4">
        <v>0.73314178362249993</v>
      </c>
      <c r="F278" s="6">
        <v>450180</v>
      </c>
      <c r="G278" s="6"/>
    </row>
    <row r="279" spans="1:7" x14ac:dyDescent="0.35">
      <c r="A279" s="68">
        <v>46082</v>
      </c>
      <c r="B279" s="4">
        <v>0.53910701476579104</v>
      </c>
      <c r="C279" s="4">
        <v>0.57157258064516125</v>
      </c>
      <c r="D279" s="4">
        <v>0.69618398787878777</v>
      </c>
      <c r="E279" s="4">
        <v>0.66056947645976027</v>
      </c>
      <c r="F279" s="6">
        <v>510255</v>
      </c>
      <c r="G279" s="6"/>
    </row>
    <row r="280" spans="1:7" x14ac:dyDescent="0.35">
      <c r="A280" s="68">
        <v>46113</v>
      </c>
      <c r="B280" s="4">
        <v>0.50808994069691538</v>
      </c>
      <c r="C280" s="4">
        <v>0.53540277777777767</v>
      </c>
      <c r="D280" s="4">
        <v>0.69618398787878777</v>
      </c>
      <c r="E280" s="4">
        <v>0.57379466106214128</v>
      </c>
      <c r="F280" s="6">
        <v>476515</v>
      </c>
      <c r="G280" s="6"/>
    </row>
    <row r="281" spans="1:7" x14ac:dyDescent="0.35">
      <c r="A281" s="68">
        <v>46174</v>
      </c>
      <c r="B281" s="4">
        <v>0.68395803443328551</v>
      </c>
      <c r="C281" s="4">
        <v>0.68484722222222216</v>
      </c>
      <c r="D281" s="4">
        <v>0.69618398787878777</v>
      </c>
      <c r="E281" s="4">
        <v>0.70972194221732865</v>
      </c>
      <c r="F281" s="6">
        <v>626951</v>
      </c>
      <c r="G281" s="6"/>
    </row>
    <row r="282" spans="1:7" x14ac:dyDescent="0.35">
      <c r="A282" s="68">
        <v>46143</v>
      </c>
      <c r="B282" s="4">
        <v>0.58940555373281234</v>
      </c>
      <c r="C282" s="4">
        <v>0.56509408602150535</v>
      </c>
      <c r="D282" s="4">
        <v>0.69618398787878777</v>
      </c>
      <c r="E282" s="4">
        <v>0.66019644527595878</v>
      </c>
      <c r="F282" s="6">
        <v>577786</v>
      </c>
      <c r="G282" s="6"/>
    </row>
    <row r="283" spans="1:7" x14ac:dyDescent="0.35">
      <c r="A283" s="3" t="s">
        <v>37</v>
      </c>
      <c r="B283" s="4">
        <v>0.61382503056885451</v>
      </c>
      <c r="C283" s="4">
        <v>0.63025159380692164</v>
      </c>
      <c r="D283" s="4">
        <v>0.75472559189195609</v>
      </c>
      <c r="E283" s="4">
        <v>0.6699599494321743</v>
      </c>
      <c r="F283" s="6">
        <v>7294509</v>
      </c>
      <c r="G283" s="6">
        <v>3013809.0615974939</v>
      </c>
    </row>
    <row r="284" spans="1:7" x14ac:dyDescent="0.35">
      <c r="A284" s="52" t="s">
        <v>87</v>
      </c>
      <c r="B284" s="4">
        <v>0.59238684568592925</v>
      </c>
      <c r="C284" s="4">
        <v>0.5772101449275362</v>
      </c>
      <c r="D284" s="4">
        <v>0.75472559189195598</v>
      </c>
      <c r="E284" s="4">
        <v>0.6501780267987296</v>
      </c>
      <c r="F284" s="6">
        <v>3488230</v>
      </c>
      <c r="G284" s="6">
        <v>3013809.0615974939</v>
      </c>
    </row>
    <row r="285" spans="1:7" x14ac:dyDescent="0.35">
      <c r="A285" s="52" t="s">
        <v>88</v>
      </c>
      <c r="B285" s="4">
        <v>0.63413068250467308</v>
      </c>
      <c r="C285" s="4">
        <v>0.68387591575091577</v>
      </c>
      <c r="D285" s="4">
        <v>0.75472559189195598</v>
      </c>
      <c r="E285" s="4">
        <v>0.68849494697474389</v>
      </c>
      <c r="F285" s="6">
        <v>3806279</v>
      </c>
      <c r="G285" s="6"/>
    </row>
    <row r="286" spans="1:7" x14ac:dyDescent="0.35">
      <c r="A286" s="68">
        <v>46023</v>
      </c>
      <c r="B286" s="4">
        <v>0.4924969987995198</v>
      </c>
      <c r="C286" s="4">
        <v>0.51681451612903229</v>
      </c>
      <c r="D286" s="4">
        <v>0.75472559189195598</v>
      </c>
      <c r="E286" s="4">
        <v>0.70935139251970936</v>
      </c>
      <c r="F286" s="6">
        <v>474042</v>
      </c>
      <c r="G286" s="6"/>
    </row>
    <row r="287" spans="1:7" x14ac:dyDescent="0.35">
      <c r="A287" s="68">
        <v>46054</v>
      </c>
      <c r="B287" s="4">
        <v>0.58425584255842555</v>
      </c>
      <c r="C287" s="4">
        <v>0.60783045977011496</v>
      </c>
      <c r="D287" s="4">
        <v>0.75472559189195598</v>
      </c>
      <c r="E287" s="4">
        <v>0.62541145490454242</v>
      </c>
      <c r="F287" s="6">
        <v>560894</v>
      </c>
      <c r="G287" s="6"/>
    </row>
    <row r="288" spans="1:7" x14ac:dyDescent="0.35">
      <c r="A288" s="68">
        <v>46082</v>
      </c>
      <c r="B288" s="4">
        <v>0.66232296934421986</v>
      </c>
      <c r="C288" s="4">
        <v>0.71615591397849454</v>
      </c>
      <c r="D288" s="4">
        <v>0.75472559189195598</v>
      </c>
      <c r="E288" s="4">
        <v>0.68018926031692695</v>
      </c>
      <c r="F288" s="6">
        <v>689731</v>
      </c>
      <c r="G288" s="6"/>
    </row>
    <row r="289" spans="1:7" x14ac:dyDescent="0.35">
      <c r="A289" s="68">
        <v>46113</v>
      </c>
      <c r="B289" s="4">
        <v>0.71328751268165136</v>
      </c>
      <c r="C289" s="4">
        <v>0.77104166666666663</v>
      </c>
      <c r="D289" s="4">
        <v>0.75472559189195598</v>
      </c>
      <c r="E289" s="4">
        <v>0.72833651896056162</v>
      </c>
      <c r="F289" s="6">
        <v>712440</v>
      </c>
      <c r="G289" s="6"/>
    </row>
    <row r="290" spans="1:7" x14ac:dyDescent="0.35">
      <c r="A290" s="68">
        <v>46174</v>
      </c>
      <c r="B290" s="4">
        <v>0.70238280862403779</v>
      </c>
      <c r="C290" s="4">
        <v>0.77270833333333322</v>
      </c>
      <c r="D290" s="4">
        <v>0.75472559189195598</v>
      </c>
      <c r="E290" s="4">
        <v>0.72290791316526604</v>
      </c>
      <c r="F290" s="6">
        <v>721316</v>
      </c>
      <c r="G290" s="6"/>
    </row>
    <row r="291" spans="1:7" x14ac:dyDescent="0.35">
      <c r="A291" s="68">
        <v>46143</v>
      </c>
      <c r="B291" s="4">
        <v>0.64412174530750521</v>
      </c>
      <c r="C291" s="4">
        <v>0.71947580645161291</v>
      </c>
      <c r="D291" s="4">
        <v>0.75472559189195598</v>
      </c>
      <c r="E291" s="4">
        <v>0.66485709048350938</v>
      </c>
      <c r="F291" s="6">
        <v>647856</v>
      </c>
      <c r="G291" s="6"/>
    </row>
    <row r="292" spans="1:7" x14ac:dyDescent="0.35">
      <c r="A292" s="3" t="s">
        <v>38</v>
      </c>
      <c r="B292" s="4">
        <v>0.52575113759289605</v>
      </c>
      <c r="C292" s="4">
        <v>0.53728597449908921</v>
      </c>
      <c r="D292" s="4">
        <v>0.75056921819935762</v>
      </c>
      <c r="E292" s="4">
        <v>0.64083781005641283</v>
      </c>
      <c r="F292" s="6">
        <v>6276834</v>
      </c>
      <c r="G292" s="6">
        <v>3418862.0457013538</v>
      </c>
    </row>
    <row r="293" spans="1:7" x14ac:dyDescent="0.35">
      <c r="A293" s="52" t="s">
        <v>87</v>
      </c>
      <c r="B293" s="4">
        <v>0.50893033250630648</v>
      </c>
      <c r="C293" s="4">
        <v>0.50615036231884059</v>
      </c>
      <c r="D293" s="4">
        <v>0.7505692181993574</v>
      </c>
      <c r="E293" s="4">
        <v>0.62068430714692657</v>
      </c>
      <c r="F293" s="6">
        <v>2953920</v>
      </c>
      <c r="G293" s="6">
        <v>3418862.0457013538</v>
      </c>
    </row>
    <row r="294" spans="1:7" x14ac:dyDescent="0.35">
      <c r="A294" s="52" t="s">
        <v>88</v>
      </c>
      <c r="B294" s="4">
        <v>0.54150001700919959</v>
      </c>
      <c r="C294" s="4">
        <v>0.56876373626373633</v>
      </c>
      <c r="D294" s="4">
        <v>0.7505692181993574</v>
      </c>
      <c r="E294" s="4">
        <v>0.65968645281991167</v>
      </c>
      <c r="F294" s="6">
        <v>3322914</v>
      </c>
      <c r="G294" s="6"/>
    </row>
    <row r="295" spans="1:7" x14ac:dyDescent="0.35">
      <c r="A295" s="68">
        <v>46023</v>
      </c>
      <c r="B295" s="4">
        <v>0.4216029040298433</v>
      </c>
      <c r="C295" s="4">
        <v>0.37103494623655914</v>
      </c>
      <c r="D295" s="4">
        <v>0.7505692181993574</v>
      </c>
      <c r="E295" s="4">
        <v>0.62577281191806344</v>
      </c>
      <c r="F295" s="6">
        <v>373160</v>
      </c>
      <c r="G295" s="6"/>
    </row>
    <row r="296" spans="1:7" x14ac:dyDescent="0.35">
      <c r="A296" s="68">
        <v>46054</v>
      </c>
      <c r="B296" s="4">
        <v>0.33258117276472021</v>
      </c>
      <c r="C296" s="4">
        <v>0.34163793103448281</v>
      </c>
      <c r="D296" s="4">
        <v>0.7505692181993574</v>
      </c>
      <c r="E296" s="4">
        <v>0.66728449454589667</v>
      </c>
      <c r="F296" s="6">
        <v>314994</v>
      </c>
      <c r="G296" s="6"/>
    </row>
    <row r="297" spans="1:7" x14ac:dyDescent="0.35">
      <c r="A297" s="68">
        <v>46082</v>
      </c>
      <c r="B297" s="4">
        <v>0.6520215670030286</v>
      </c>
      <c r="C297" s="4">
        <v>0.73297043010752683</v>
      </c>
      <c r="D297" s="4">
        <v>0.7505692181993574</v>
      </c>
      <c r="E297" s="4">
        <v>0.68941798182000968</v>
      </c>
      <c r="F297" s="6">
        <v>712480</v>
      </c>
      <c r="G297" s="6"/>
    </row>
    <row r="298" spans="1:7" x14ac:dyDescent="0.35">
      <c r="A298" s="68">
        <v>46113</v>
      </c>
      <c r="B298" s="4">
        <v>0.66808851736280095</v>
      </c>
      <c r="C298" s="4">
        <v>0.70951388888888889</v>
      </c>
      <c r="D298" s="4">
        <v>0.7505692181993574</v>
      </c>
      <c r="E298" s="4">
        <v>0.7170576577407014</v>
      </c>
      <c r="F298" s="6">
        <v>722400</v>
      </c>
      <c r="G298" s="6"/>
    </row>
    <row r="299" spans="1:7" x14ac:dyDescent="0.35">
      <c r="A299" s="68">
        <v>46174</v>
      </c>
      <c r="B299" s="4">
        <v>0.69077657488705135</v>
      </c>
      <c r="C299" s="4">
        <v>0.76723611111111112</v>
      </c>
      <c r="D299" s="4">
        <v>0.7505692181993574</v>
      </c>
      <c r="E299" s="4">
        <v>0.73483360033854228</v>
      </c>
      <c r="F299" s="6">
        <v>714840</v>
      </c>
      <c r="G299" s="6"/>
    </row>
    <row r="300" spans="1:7" x14ac:dyDescent="0.35">
      <c r="A300" s="68">
        <v>46143</v>
      </c>
      <c r="B300" s="4">
        <v>0.45067639035795803</v>
      </c>
      <c r="C300" s="4">
        <v>0.48647849462365589</v>
      </c>
      <c r="D300" s="4">
        <v>0.7505692181993574</v>
      </c>
      <c r="E300" s="4">
        <v>0.50809640369045384</v>
      </c>
      <c r="F300" s="6">
        <v>485040</v>
      </c>
      <c r="G300" s="6"/>
    </row>
    <row r="301" spans="1:7" x14ac:dyDescent="0.35">
      <c r="A301" s="3" t="s">
        <v>39</v>
      </c>
      <c r="B301" s="4">
        <v>0.61255543391067002</v>
      </c>
      <c r="C301" s="4">
        <v>0.59212431693989076</v>
      </c>
      <c r="D301" s="4">
        <v>0.63417728816493224</v>
      </c>
      <c r="E301" s="4">
        <v>0.6563406739690113</v>
      </c>
      <c r="F301" s="6">
        <v>7945861</v>
      </c>
      <c r="G301" s="6">
        <v>4128531.4995087669</v>
      </c>
    </row>
    <row r="302" spans="1:7" x14ac:dyDescent="0.35">
      <c r="A302" s="52" t="s">
        <v>87</v>
      </c>
      <c r="B302" s="4">
        <v>0.58131147629557789</v>
      </c>
      <c r="C302" s="4">
        <v>0.52097826086956533</v>
      </c>
      <c r="D302" s="4">
        <v>0.63417728816493224</v>
      </c>
      <c r="E302" s="4">
        <v>0.63514083904235941</v>
      </c>
      <c r="F302" s="6">
        <v>3587615</v>
      </c>
      <c r="G302" s="6">
        <v>4128531.4995087669</v>
      </c>
    </row>
    <row r="303" spans="1:7" x14ac:dyDescent="0.35">
      <c r="A303" s="52" t="s">
        <v>88</v>
      </c>
      <c r="B303" s="4">
        <v>0.63991785612045249</v>
      </c>
      <c r="C303" s="4">
        <v>0.66405219780219782</v>
      </c>
      <c r="D303" s="4">
        <v>0.63417728816493224</v>
      </c>
      <c r="E303" s="4">
        <v>0.67424480374120666</v>
      </c>
      <c r="F303" s="6">
        <v>4358246</v>
      </c>
      <c r="G303" s="6"/>
    </row>
    <row r="304" spans="1:7" x14ac:dyDescent="0.35">
      <c r="A304" s="68">
        <v>46023</v>
      </c>
      <c r="B304" s="4">
        <v>0.70031608622604435</v>
      </c>
      <c r="C304" s="4">
        <v>0.69549731182795704</v>
      </c>
      <c r="D304" s="4">
        <v>0.63417728816493235</v>
      </c>
      <c r="E304" s="4">
        <v>0.76759574268859831</v>
      </c>
      <c r="F304" s="6">
        <v>788973</v>
      </c>
      <c r="G304" s="6"/>
    </row>
    <row r="305" spans="1:7" x14ac:dyDescent="0.35">
      <c r="A305" s="68">
        <v>46054</v>
      </c>
      <c r="B305" s="4">
        <v>0.70023969969698341</v>
      </c>
      <c r="C305" s="4">
        <v>0.73113505747126439</v>
      </c>
      <c r="D305" s="4">
        <v>0.63417728816493235</v>
      </c>
      <c r="E305" s="4">
        <v>0.73923353598370312</v>
      </c>
      <c r="F305" s="6">
        <v>754725</v>
      </c>
      <c r="G305" s="6"/>
    </row>
    <row r="306" spans="1:7" x14ac:dyDescent="0.35">
      <c r="A306" s="68">
        <v>46082</v>
      </c>
      <c r="B306" s="4">
        <v>0.37424445477668683</v>
      </c>
      <c r="C306" s="4">
        <v>0.43725806451612909</v>
      </c>
      <c r="D306" s="4">
        <v>0.63417728816493235</v>
      </c>
      <c r="E306" s="4">
        <v>0.38235951602537238</v>
      </c>
      <c r="F306" s="6">
        <v>493351</v>
      </c>
      <c r="G306" s="6"/>
    </row>
    <row r="307" spans="1:7" x14ac:dyDescent="0.35">
      <c r="A307" s="68">
        <v>46113</v>
      </c>
      <c r="B307" s="4">
        <v>0.62984322021618799</v>
      </c>
      <c r="C307" s="4">
        <v>0.62126388888888884</v>
      </c>
      <c r="D307" s="4">
        <v>0.63417728816493235</v>
      </c>
      <c r="E307" s="4">
        <v>0.65912537150482198</v>
      </c>
      <c r="F307" s="6">
        <v>669639</v>
      </c>
      <c r="G307" s="6"/>
    </row>
    <row r="308" spans="1:7" x14ac:dyDescent="0.35">
      <c r="A308" s="68">
        <v>46174</v>
      </c>
      <c r="B308" s="4">
        <v>0.76659438452223383</v>
      </c>
      <c r="C308" s="4">
        <v>0.78106944444444448</v>
      </c>
      <c r="D308" s="4">
        <v>0.63417728816493235</v>
      </c>
      <c r="E308" s="4">
        <v>0.80319258800271442</v>
      </c>
      <c r="F308" s="6">
        <v>858386</v>
      </c>
      <c r="G308" s="6"/>
    </row>
    <row r="309" spans="1:7" x14ac:dyDescent="0.35">
      <c r="A309" s="68">
        <v>46143</v>
      </c>
      <c r="B309" s="4">
        <v>0.67944289082634202</v>
      </c>
      <c r="C309" s="4">
        <v>0.72481182795698929</v>
      </c>
      <c r="D309" s="4">
        <v>0.63417728816493235</v>
      </c>
      <c r="E309" s="4">
        <v>0.71896486698192574</v>
      </c>
      <c r="F309" s="6">
        <v>793172</v>
      </c>
      <c r="G309" s="6"/>
    </row>
    <row r="310" spans="1:7" x14ac:dyDescent="0.35">
      <c r="A310" s="3" t="s">
        <v>40</v>
      </c>
      <c r="B310" s="4">
        <v>0.59629335019410279</v>
      </c>
      <c r="C310" s="4">
        <v>0.53572404371584703</v>
      </c>
      <c r="D310" s="4">
        <v>0.76640449062499993</v>
      </c>
      <c r="E310" s="4">
        <v>0.68036440418953104</v>
      </c>
      <c r="F310" s="6">
        <v>6280731</v>
      </c>
      <c r="G310" s="6">
        <v>2927947.4399550501</v>
      </c>
    </row>
    <row r="311" spans="1:7" x14ac:dyDescent="0.35">
      <c r="A311" s="52" t="s">
        <v>87</v>
      </c>
      <c r="B311" s="4">
        <v>0.56309699344634712</v>
      </c>
      <c r="C311" s="4">
        <v>0.44546195652173909</v>
      </c>
      <c r="D311" s="4">
        <v>0.76640449062499993</v>
      </c>
      <c r="E311" s="4">
        <v>0.65419965810498604</v>
      </c>
      <c r="F311" s="6">
        <v>2530334</v>
      </c>
      <c r="G311" s="6">
        <v>2927947.4399550501</v>
      </c>
    </row>
    <row r="312" spans="1:7" x14ac:dyDescent="0.35">
      <c r="A312" s="52" t="s">
        <v>88</v>
      </c>
      <c r="B312" s="4">
        <v>0.62255892911943655</v>
      </c>
      <c r="C312" s="4">
        <v>0.6269780219780221</v>
      </c>
      <c r="D312" s="4">
        <v>0.76640449062499993</v>
      </c>
      <c r="E312" s="4">
        <v>0.70041184739451046</v>
      </c>
      <c r="F312" s="6">
        <v>3750397</v>
      </c>
      <c r="G312" s="6"/>
    </row>
    <row r="313" spans="1:7" x14ac:dyDescent="0.35">
      <c r="A313" s="68">
        <v>46023</v>
      </c>
      <c r="B313" s="4">
        <v>0.65237569686164643</v>
      </c>
      <c r="C313" s="4">
        <v>0.66002688172043011</v>
      </c>
      <c r="D313" s="4">
        <v>0.76640449062500005</v>
      </c>
      <c r="E313" s="4">
        <v>0.71187487455031107</v>
      </c>
      <c r="F313" s="6">
        <v>641760</v>
      </c>
      <c r="G313" s="6"/>
    </row>
    <row r="314" spans="1:7" x14ac:dyDescent="0.35">
      <c r="A314" s="68">
        <v>46054</v>
      </c>
      <c r="B314" s="4">
        <v>0.47014443761524277</v>
      </c>
      <c r="C314" s="4">
        <v>0.46514367816091962</v>
      </c>
      <c r="D314" s="4">
        <v>0.76640449062500005</v>
      </c>
      <c r="E314" s="4">
        <v>0.63555730962569068</v>
      </c>
      <c r="F314" s="6">
        <v>424806</v>
      </c>
      <c r="G314" s="6"/>
    </row>
    <row r="315" spans="1:7" x14ac:dyDescent="0.35">
      <c r="A315" s="68">
        <v>46082</v>
      </c>
      <c r="B315" s="4">
        <v>0.65166394779771619</v>
      </c>
      <c r="C315" s="4">
        <v>0.56849462365591408</v>
      </c>
      <c r="D315" s="4">
        <v>0.76640449062500005</v>
      </c>
      <c r="E315" s="4">
        <v>0.69861839804127313</v>
      </c>
      <c r="F315" s="6">
        <v>611810</v>
      </c>
      <c r="G315" s="6"/>
    </row>
    <row r="316" spans="1:7" x14ac:dyDescent="0.35">
      <c r="A316" s="68">
        <v>46113</v>
      </c>
      <c r="B316" s="4">
        <v>0.65153927058756655</v>
      </c>
      <c r="C316" s="4">
        <v>0.68401388888888903</v>
      </c>
      <c r="D316" s="4">
        <v>0.76640449062500005</v>
      </c>
      <c r="E316" s="4">
        <v>0.72573418823715674</v>
      </c>
      <c r="F316" s="6">
        <v>691280</v>
      </c>
      <c r="G316" s="6"/>
    </row>
    <row r="317" spans="1:7" x14ac:dyDescent="0.35">
      <c r="A317" s="68">
        <v>46174</v>
      </c>
      <c r="B317" s="4">
        <v>0.67686509415035401</v>
      </c>
      <c r="C317" s="4">
        <v>0.71580555555555558</v>
      </c>
      <c r="D317" s="4">
        <v>0.76640449062500005</v>
      </c>
      <c r="E317" s="4">
        <v>0.71302628202225149</v>
      </c>
      <c r="F317" s="6">
        <v>698329</v>
      </c>
      <c r="G317" s="6"/>
    </row>
    <row r="318" spans="1:7" x14ac:dyDescent="0.35">
      <c r="A318" s="68">
        <v>46143</v>
      </c>
      <c r="B318" s="4">
        <v>0.62527253897307311</v>
      </c>
      <c r="C318" s="4">
        <v>0.66264784946236566</v>
      </c>
      <c r="D318" s="4">
        <v>0.76640449062500005</v>
      </c>
      <c r="E318" s="4">
        <v>0.70113379377788643</v>
      </c>
      <c r="F318" s="6">
        <v>682412</v>
      </c>
      <c r="G318" s="6"/>
    </row>
    <row r="319" spans="1:7" x14ac:dyDescent="0.35">
      <c r="A319" s="3" t="s">
        <v>41</v>
      </c>
      <c r="B319" s="4">
        <v>0.56075611382277457</v>
      </c>
      <c r="C319" s="4">
        <v>0.48069899817850636</v>
      </c>
      <c r="D319" s="4">
        <v>0.68999369947471123</v>
      </c>
      <c r="E319" s="4">
        <v>0.65729278794402568</v>
      </c>
      <c r="F319" s="6">
        <v>15480454</v>
      </c>
      <c r="G319" s="6">
        <v>11151111.871881559</v>
      </c>
    </row>
    <row r="320" spans="1:7" x14ac:dyDescent="0.35">
      <c r="A320" s="52" t="s">
        <v>87</v>
      </c>
      <c r="B320" s="4">
        <v>0.49914107459376739</v>
      </c>
      <c r="C320" s="4">
        <v>0.34761322463768118</v>
      </c>
      <c r="D320" s="4">
        <v>0.68999369947471123</v>
      </c>
      <c r="E320" s="4">
        <v>0.61280179459034545</v>
      </c>
      <c r="F320" s="6">
        <v>6688578</v>
      </c>
      <c r="G320" s="6">
        <v>11151111.871881559</v>
      </c>
    </row>
    <row r="321" spans="1:7" x14ac:dyDescent="0.35">
      <c r="A321" s="52" t="s">
        <v>88</v>
      </c>
      <c r="B321" s="4">
        <v>0.60230857130820792</v>
      </c>
      <c r="C321" s="4">
        <v>0.61524725274725278</v>
      </c>
      <c r="D321" s="4">
        <v>0.68999369947471123</v>
      </c>
      <c r="E321" s="4">
        <v>0.68509084810532206</v>
      </c>
      <c r="F321" s="6">
        <v>8791876</v>
      </c>
      <c r="G321" s="6"/>
    </row>
    <row r="322" spans="1:7" x14ac:dyDescent="0.35">
      <c r="A322" s="68">
        <v>46023</v>
      </c>
      <c r="B322" s="4">
        <v>0.58040896903267636</v>
      </c>
      <c r="C322" s="4">
        <v>0.59118279569892473</v>
      </c>
      <c r="D322" s="4">
        <v>0.68999369947471123</v>
      </c>
      <c r="E322" s="4">
        <v>0.67928204420842098</v>
      </c>
      <c r="F322" s="6">
        <v>1442620</v>
      </c>
      <c r="G322" s="6"/>
    </row>
    <row r="323" spans="1:7" x14ac:dyDescent="0.35">
      <c r="A323" s="68">
        <v>46054</v>
      </c>
      <c r="B323" s="4">
        <v>0.63517586378324631</v>
      </c>
      <c r="C323" s="4">
        <v>0.71025862068965517</v>
      </c>
      <c r="D323" s="4">
        <v>0.68999369947471123</v>
      </c>
      <c r="E323" s="4">
        <v>0.70368840467461835</v>
      </c>
      <c r="F323" s="6">
        <v>2028740</v>
      </c>
      <c r="G323" s="6"/>
    </row>
    <row r="324" spans="1:7" x14ac:dyDescent="0.35">
      <c r="A324" s="68">
        <v>46082</v>
      </c>
      <c r="B324" s="4">
        <v>0.66697626137077604</v>
      </c>
      <c r="C324" s="4">
        <v>0.74020161290322573</v>
      </c>
      <c r="D324" s="4">
        <v>0.68999369947471123</v>
      </c>
      <c r="E324" s="4">
        <v>0.73606463477133643</v>
      </c>
      <c r="F324" s="6">
        <v>1507760</v>
      </c>
      <c r="G324" s="6"/>
    </row>
    <row r="325" spans="1:7" x14ac:dyDescent="0.35">
      <c r="A325" s="68">
        <v>46113</v>
      </c>
      <c r="B325" s="4">
        <v>0.62263175637712098</v>
      </c>
      <c r="C325" s="4">
        <v>0.45306944444444447</v>
      </c>
      <c r="D325" s="4">
        <v>0.68999369947471123</v>
      </c>
      <c r="E325" s="4">
        <v>0.73588864982601543</v>
      </c>
      <c r="F325" s="6">
        <v>711244</v>
      </c>
      <c r="G325" s="6"/>
    </row>
    <row r="326" spans="1:7" x14ac:dyDescent="0.35">
      <c r="A326" s="68">
        <v>46174</v>
      </c>
      <c r="B326" s="4">
        <v>0.52493801122923023</v>
      </c>
      <c r="C326" s="4">
        <v>0.63466666666666671</v>
      </c>
      <c r="D326" s="4">
        <v>0.68999369947471123</v>
      </c>
      <c r="E326" s="4">
        <v>0.58619372702534989</v>
      </c>
      <c r="F326" s="6">
        <v>1861667</v>
      </c>
      <c r="G326" s="6"/>
    </row>
    <row r="327" spans="1:7" x14ac:dyDescent="0.35">
      <c r="A327" s="68">
        <v>46143</v>
      </c>
      <c r="B327" s="4">
        <v>0.58825599517369653</v>
      </c>
      <c r="C327" s="4">
        <v>0.56362903225806449</v>
      </c>
      <c r="D327" s="4">
        <v>0.68999369947471123</v>
      </c>
      <c r="E327" s="4">
        <v>0.68856414280109846</v>
      </c>
      <c r="F327" s="6">
        <v>1239845</v>
      </c>
      <c r="G327" s="6"/>
    </row>
    <row r="328" spans="1:7" x14ac:dyDescent="0.35">
      <c r="A328" s="3" t="s">
        <v>42</v>
      </c>
      <c r="B328" s="4">
        <v>0.12676774664975773</v>
      </c>
      <c r="C328" s="4">
        <v>0.13725409836065572</v>
      </c>
      <c r="D328" s="4">
        <v>0.63278844078646557</v>
      </c>
      <c r="E328" s="4">
        <v>0.12867919753824439</v>
      </c>
      <c r="F328" s="6">
        <v>22073250</v>
      </c>
      <c r="G328" s="6">
        <v>5899363.1520446492</v>
      </c>
    </row>
    <row r="329" spans="1:7" x14ac:dyDescent="0.35">
      <c r="A329" s="52" t="s">
        <v>87</v>
      </c>
      <c r="B329" s="4">
        <v>0.25173318194720407</v>
      </c>
      <c r="C329" s="4">
        <v>0.27301630434782603</v>
      </c>
      <c r="D329" s="4">
        <v>0.63278844078646557</v>
      </c>
      <c r="E329" s="4">
        <v>0.25938439580237954</v>
      </c>
      <c r="F329" s="6">
        <v>7312920</v>
      </c>
      <c r="G329" s="6">
        <v>5899363.1520446492</v>
      </c>
    </row>
    <row r="330" spans="1:7" x14ac:dyDescent="0.35">
      <c r="A330" s="52" t="s">
        <v>88</v>
      </c>
      <c r="B330" s="4">
        <v>0</v>
      </c>
      <c r="C330" s="4">
        <v>0</v>
      </c>
      <c r="D330" s="4">
        <v>0.63278844078646557</v>
      </c>
      <c r="E330" s="4">
        <v>0</v>
      </c>
      <c r="F330" s="6">
        <v>14760330</v>
      </c>
      <c r="G330" s="6"/>
    </row>
    <row r="331" spans="1:7" x14ac:dyDescent="0.35">
      <c r="A331" s="68">
        <v>46023</v>
      </c>
      <c r="B331" s="4">
        <v>0</v>
      </c>
      <c r="C331" s="4">
        <v>0</v>
      </c>
      <c r="D331" s="4">
        <v>0.63278844078646546</v>
      </c>
      <c r="E331" s="4">
        <v>0</v>
      </c>
      <c r="F331" s="6">
        <v>1900440</v>
      </c>
      <c r="G331" s="6"/>
    </row>
    <row r="332" spans="1:7" x14ac:dyDescent="0.35">
      <c r="A332" s="68">
        <v>46054</v>
      </c>
      <c r="B332" s="4">
        <v>0</v>
      </c>
      <c r="C332" s="4">
        <v>0</v>
      </c>
      <c r="D332" s="4">
        <v>0.63278844078646546</v>
      </c>
      <c r="E332" s="4">
        <v>0</v>
      </c>
      <c r="F332" s="6">
        <v>2414170</v>
      </c>
      <c r="G332" s="6"/>
    </row>
    <row r="333" spans="1:7" x14ac:dyDescent="0.35">
      <c r="A333" s="68">
        <v>46082</v>
      </c>
      <c r="B333" s="4">
        <v>0</v>
      </c>
      <c r="C333" s="4">
        <v>0</v>
      </c>
      <c r="D333" s="4">
        <v>0.63278844078646546</v>
      </c>
      <c r="E333" s="4">
        <v>0</v>
      </c>
      <c r="F333" s="6">
        <v>3058920</v>
      </c>
      <c r="G333" s="6"/>
    </row>
    <row r="334" spans="1:7" x14ac:dyDescent="0.35">
      <c r="A334" s="68">
        <v>46113</v>
      </c>
      <c r="B334" s="4">
        <v>0</v>
      </c>
      <c r="C334" s="4">
        <v>0</v>
      </c>
      <c r="D334" s="4">
        <v>0.63278844078646546</v>
      </c>
      <c r="E334" s="4">
        <v>0</v>
      </c>
      <c r="F334" s="6">
        <v>2180680</v>
      </c>
      <c r="G334" s="6"/>
    </row>
    <row r="335" spans="1:7" x14ac:dyDescent="0.35">
      <c r="A335" s="68">
        <v>46174</v>
      </c>
      <c r="B335" s="4">
        <v>0</v>
      </c>
      <c r="C335" s="4">
        <v>0</v>
      </c>
      <c r="D335" s="4">
        <v>0.63278844078646546</v>
      </c>
      <c r="E335" s="4">
        <v>0</v>
      </c>
      <c r="F335" s="6">
        <v>2442400</v>
      </c>
      <c r="G335" s="6"/>
    </row>
    <row r="336" spans="1:7" x14ac:dyDescent="0.35">
      <c r="A336" s="68">
        <v>46143</v>
      </c>
      <c r="B336" s="4">
        <v>0</v>
      </c>
      <c r="C336" s="4">
        <v>0</v>
      </c>
      <c r="D336" s="4">
        <v>0.63278844078646546</v>
      </c>
      <c r="E336" s="4">
        <v>0</v>
      </c>
      <c r="F336" s="6">
        <v>2763720</v>
      </c>
      <c r="G336" s="6"/>
    </row>
    <row r="337" spans="1:7" x14ac:dyDescent="0.35">
      <c r="A337" s="3" t="s">
        <v>43</v>
      </c>
      <c r="B337" s="4">
        <v>0.6598828315470443</v>
      </c>
      <c r="C337" s="4">
        <v>0.62043829690346075</v>
      </c>
      <c r="D337" s="4">
        <v>0.63925276003391762</v>
      </c>
      <c r="E337" s="4">
        <v>0.70843704612289526</v>
      </c>
      <c r="F337" s="6">
        <v>10410507</v>
      </c>
      <c r="G337" s="6">
        <v>4928524.6799653508</v>
      </c>
    </row>
    <row r="338" spans="1:7" x14ac:dyDescent="0.35">
      <c r="A338" s="52" t="s">
        <v>87</v>
      </c>
      <c r="B338" s="4">
        <v>0.62810532989723034</v>
      </c>
      <c r="C338" s="4">
        <v>0.58616394927536231</v>
      </c>
      <c r="D338" s="4">
        <v>0.63925276003391762</v>
      </c>
      <c r="E338" s="4">
        <v>0.67108052348118596</v>
      </c>
      <c r="F338" s="6">
        <v>4873137</v>
      </c>
      <c r="G338" s="6">
        <v>4928524.6799653508</v>
      </c>
    </row>
    <row r="339" spans="1:7" x14ac:dyDescent="0.35">
      <c r="A339" s="52" t="s">
        <v>88</v>
      </c>
      <c r="B339" s="4">
        <v>0.69112394621894946</v>
      </c>
      <c r="C339" s="4">
        <v>0.65508928571428571</v>
      </c>
      <c r="D339" s="4">
        <v>0.63925276003391762</v>
      </c>
      <c r="E339" s="4">
        <v>0.74551641446098549</v>
      </c>
      <c r="F339" s="6">
        <v>5537370</v>
      </c>
      <c r="G339" s="6"/>
    </row>
    <row r="340" spans="1:7" x14ac:dyDescent="0.35">
      <c r="A340" s="68">
        <v>46023</v>
      </c>
      <c r="B340" s="4">
        <v>0.6536648856007673</v>
      </c>
      <c r="C340" s="4">
        <v>0.64666666666666672</v>
      </c>
      <c r="D340" s="4">
        <v>0.63925276003391762</v>
      </c>
      <c r="E340" s="4">
        <v>0.69924668777113375</v>
      </c>
      <c r="F340" s="6">
        <v>873400</v>
      </c>
      <c r="G340" s="6"/>
    </row>
    <row r="341" spans="1:7" x14ac:dyDescent="0.35">
      <c r="A341" s="68">
        <v>46054</v>
      </c>
      <c r="B341" s="4">
        <v>0.67408022965928838</v>
      </c>
      <c r="C341" s="4">
        <v>0.65781609195402291</v>
      </c>
      <c r="D341" s="4">
        <v>0.63925276003391762</v>
      </c>
      <c r="E341" s="4">
        <v>0.76043566449061695</v>
      </c>
      <c r="F341" s="6">
        <v>872750</v>
      </c>
      <c r="G341" s="6"/>
    </row>
    <row r="342" spans="1:7" x14ac:dyDescent="0.35">
      <c r="A342" s="68">
        <v>46082</v>
      </c>
      <c r="B342" s="4">
        <v>0.7081721138278313</v>
      </c>
      <c r="C342" s="4">
        <v>0.69247311827956992</v>
      </c>
      <c r="D342" s="4">
        <v>0.63925276003391762</v>
      </c>
      <c r="E342" s="4">
        <v>0.74190719871205157</v>
      </c>
      <c r="F342" s="6">
        <v>943690</v>
      </c>
      <c r="G342" s="6"/>
    </row>
    <row r="343" spans="1:7" x14ac:dyDescent="0.35">
      <c r="A343" s="68">
        <v>46113</v>
      </c>
      <c r="B343" s="4">
        <v>0.68713495472666031</v>
      </c>
      <c r="C343" s="4">
        <v>0.5938888888888888</v>
      </c>
      <c r="D343" s="4">
        <v>0.63925276003391762</v>
      </c>
      <c r="E343" s="4">
        <v>0.73702703150637283</v>
      </c>
      <c r="F343" s="6">
        <v>907050</v>
      </c>
      <c r="G343" s="6"/>
    </row>
    <row r="344" spans="1:7" x14ac:dyDescent="0.35">
      <c r="A344" s="68">
        <v>46174</v>
      </c>
      <c r="B344" s="4">
        <v>0.69274284110050532</v>
      </c>
      <c r="C344" s="4">
        <v>0.65286111111111111</v>
      </c>
      <c r="D344" s="4">
        <v>0.63925276003391762</v>
      </c>
      <c r="E344" s="4">
        <v>0.75475247373331089</v>
      </c>
      <c r="F344" s="6">
        <v>953900</v>
      </c>
      <c r="G344" s="6"/>
    </row>
    <row r="345" spans="1:7" x14ac:dyDescent="0.35">
      <c r="A345" s="68">
        <v>46143</v>
      </c>
      <c r="B345" s="4">
        <v>0.72849644200330088</v>
      </c>
      <c r="C345" s="4">
        <v>0.68495967741935482</v>
      </c>
      <c r="D345" s="4">
        <v>0.63925276003391762</v>
      </c>
      <c r="E345" s="4">
        <v>0.78091826672080744</v>
      </c>
      <c r="F345" s="6">
        <v>986580</v>
      </c>
      <c r="G345" s="6"/>
    </row>
    <row r="346" spans="1:7" x14ac:dyDescent="0.35">
      <c r="A346" s="3" t="s">
        <v>44</v>
      </c>
      <c r="B346" s="4">
        <v>0.39248512017446896</v>
      </c>
      <c r="C346" s="4">
        <v>0.31617144808743175</v>
      </c>
      <c r="D346" s="4">
        <v>0.61918009189467649</v>
      </c>
      <c r="E346" s="4">
        <v>0.44772736303624106</v>
      </c>
      <c r="F346" s="6">
        <v>5804700</v>
      </c>
      <c r="G346" s="6">
        <v>2603921.2063195342</v>
      </c>
    </row>
    <row r="347" spans="1:7" x14ac:dyDescent="0.35">
      <c r="A347" s="52" t="s">
        <v>87</v>
      </c>
      <c r="B347" s="4">
        <v>0.47635617201387725</v>
      </c>
      <c r="C347" s="4">
        <v>0.33214900362318844</v>
      </c>
      <c r="D347" s="4">
        <v>0.61918009189467638</v>
      </c>
      <c r="E347" s="4">
        <v>0.53685132370264754</v>
      </c>
      <c r="F347" s="6">
        <v>3133100</v>
      </c>
      <c r="G347" s="6">
        <v>2603921.2063195342</v>
      </c>
    </row>
    <row r="348" spans="1:7" x14ac:dyDescent="0.35">
      <c r="A348" s="52" t="s">
        <v>88</v>
      </c>
      <c r="B348" s="4">
        <v>0.32646101127883648</v>
      </c>
      <c r="C348" s="4">
        <v>0.300018315018315</v>
      </c>
      <c r="D348" s="4">
        <v>0.61918009189467638</v>
      </c>
      <c r="E348" s="4">
        <v>0.37602297066003237</v>
      </c>
      <c r="F348" s="6">
        <v>2671600</v>
      </c>
      <c r="G348" s="6"/>
    </row>
    <row r="349" spans="1:7" x14ac:dyDescent="0.35">
      <c r="A349" s="68">
        <v>46023</v>
      </c>
      <c r="B349" s="4">
        <v>0.28026573698621937</v>
      </c>
      <c r="C349" s="4">
        <v>0.26651881720430104</v>
      </c>
      <c r="D349" s="4">
        <v>0.61918009189467638</v>
      </c>
      <c r="E349" s="4">
        <v>0.41943212862197132</v>
      </c>
      <c r="F349" s="6">
        <v>417000</v>
      </c>
      <c r="G349" s="6"/>
    </row>
    <row r="350" spans="1:7" x14ac:dyDescent="0.35">
      <c r="A350" s="68">
        <v>46054</v>
      </c>
      <c r="B350" s="4">
        <v>0.33511282427384831</v>
      </c>
      <c r="C350" s="4">
        <v>0.30737068965517245</v>
      </c>
      <c r="D350" s="4">
        <v>0.61918009189467638</v>
      </c>
      <c r="E350" s="4">
        <v>0.35461863336100785</v>
      </c>
      <c r="F350" s="6">
        <v>444650</v>
      </c>
      <c r="G350" s="6"/>
    </row>
    <row r="351" spans="1:7" x14ac:dyDescent="0.35">
      <c r="A351" s="68">
        <v>46082</v>
      </c>
      <c r="B351" s="4">
        <v>0.44577676318635107</v>
      </c>
      <c r="C351" s="4">
        <v>0.27</v>
      </c>
      <c r="D351" s="4">
        <v>0.61918009189467638</v>
      </c>
      <c r="E351" s="4">
        <v>0.47809391268491308</v>
      </c>
      <c r="F351" s="6">
        <v>415450</v>
      </c>
      <c r="G351" s="6"/>
    </row>
    <row r="352" spans="1:7" x14ac:dyDescent="0.35">
      <c r="A352" s="68">
        <v>46113</v>
      </c>
      <c r="B352" s="4">
        <v>0.41598467699808467</v>
      </c>
      <c r="C352" s="4">
        <v>0.39425000000000004</v>
      </c>
      <c r="D352" s="4">
        <v>0.61918009189467638</v>
      </c>
      <c r="E352" s="4">
        <v>0.47003165858806273</v>
      </c>
      <c r="F352" s="6">
        <v>577050</v>
      </c>
      <c r="G352" s="6"/>
    </row>
    <row r="353" spans="1:7" x14ac:dyDescent="0.35">
      <c r="A353" s="68">
        <v>46174</v>
      </c>
      <c r="B353" s="4">
        <v>0.24909855340981973</v>
      </c>
      <c r="C353" s="4">
        <v>0.26874999999999999</v>
      </c>
      <c r="D353" s="4">
        <v>0.61918009189467638</v>
      </c>
      <c r="E353" s="4">
        <v>0.27132589223341669</v>
      </c>
      <c r="F353" s="6">
        <v>386450</v>
      </c>
      <c r="G353" s="6"/>
    </row>
    <row r="354" spans="1:7" x14ac:dyDescent="0.35">
      <c r="A354" s="68">
        <v>46143</v>
      </c>
      <c r="B354" s="4">
        <v>0.28861753288139519</v>
      </c>
      <c r="C354" s="4">
        <v>0.29572580645161289</v>
      </c>
      <c r="D354" s="4">
        <v>0.61918009189467638</v>
      </c>
      <c r="E354" s="4">
        <v>0.3236416795257045</v>
      </c>
      <c r="F354" s="6">
        <v>431000</v>
      </c>
      <c r="G354" s="6"/>
    </row>
    <row r="355" spans="1:7" x14ac:dyDescent="0.35">
      <c r="A355" s="3" t="s">
        <v>45</v>
      </c>
      <c r="B355" s="4">
        <v>0.56135661677358051</v>
      </c>
      <c r="C355" s="4">
        <v>0.55615892531876143</v>
      </c>
      <c r="D355" s="4">
        <v>0.61838199732905974</v>
      </c>
      <c r="E355" s="4">
        <v>0.6149987608563523</v>
      </c>
      <c r="F355" s="6">
        <v>10260750</v>
      </c>
      <c r="G355" s="6">
        <v>4357339.8700618418</v>
      </c>
    </row>
    <row r="356" spans="1:7" x14ac:dyDescent="0.35">
      <c r="A356" s="52" t="s">
        <v>87</v>
      </c>
      <c r="B356" s="4">
        <v>0.55765944015988311</v>
      </c>
      <c r="C356" s="4">
        <v>0.55027173913043481</v>
      </c>
      <c r="D356" s="4">
        <v>0.61838199732905974</v>
      </c>
      <c r="E356" s="4">
        <v>0.63158876339087666</v>
      </c>
      <c r="F356" s="6">
        <v>5161208</v>
      </c>
      <c r="G356" s="6">
        <v>4357339.8700618418</v>
      </c>
    </row>
    <row r="357" spans="1:7" x14ac:dyDescent="0.35">
      <c r="A357" s="52" t="s">
        <v>88</v>
      </c>
      <c r="B357" s="4">
        <v>0.56515125518887377</v>
      </c>
      <c r="C357" s="4">
        <v>0.56211080586080575</v>
      </c>
      <c r="D357" s="4">
        <v>0.61838199732905974</v>
      </c>
      <c r="E357" s="4">
        <v>0.59906241686889572</v>
      </c>
      <c r="F357" s="6">
        <v>5099542</v>
      </c>
      <c r="G357" s="6"/>
    </row>
    <row r="358" spans="1:7" x14ac:dyDescent="0.35">
      <c r="A358" s="68">
        <v>46023</v>
      </c>
      <c r="B358" s="4">
        <v>0.45311409291863808</v>
      </c>
      <c r="C358" s="4">
        <v>0.45006720430107527</v>
      </c>
      <c r="D358" s="4">
        <v>0.61838199732905974</v>
      </c>
      <c r="E358" s="4">
        <v>0.49574013102067149</v>
      </c>
      <c r="F358" s="6">
        <v>650422</v>
      </c>
      <c r="G358" s="6"/>
    </row>
    <row r="359" spans="1:7" x14ac:dyDescent="0.35">
      <c r="A359" s="68">
        <v>46054</v>
      </c>
      <c r="B359" s="4">
        <v>0.61866437507230088</v>
      </c>
      <c r="C359" s="4">
        <v>0.58275862068965523</v>
      </c>
      <c r="D359" s="4">
        <v>0.61838199732905974</v>
      </c>
      <c r="E359" s="4">
        <v>0.64748002352208667</v>
      </c>
      <c r="F359" s="6">
        <v>898140</v>
      </c>
      <c r="G359" s="6"/>
    </row>
    <row r="360" spans="1:7" x14ac:dyDescent="0.35">
      <c r="A360" s="68">
        <v>46082</v>
      </c>
      <c r="B360" s="4">
        <v>0.58693182702332591</v>
      </c>
      <c r="C360" s="4">
        <v>0.57228494623655923</v>
      </c>
      <c r="D360" s="4">
        <v>0.61838199732905974</v>
      </c>
      <c r="E360" s="4">
        <v>0.62082133157764785</v>
      </c>
      <c r="F360" s="6">
        <v>853620</v>
      </c>
      <c r="G360" s="6"/>
    </row>
    <row r="361" spans="1:7" x14ac:dyDescent="0.35">
      <c r="A361" s="68">
        <v>46113</v>
      </c>
      <c r="B361" s="4">
        <v>0.60181944382910224</v>
      </c>
      <c r="C361" s="4">
        <v>0.61690277777777769</v>
      </c>
      <c r="D361" s="4">
        <v>0.61838199732905974</v>
      </c>
      <c r="E361" s="4">
        <v>0.63583030378680316</v>
      </c>
      <c r="F361" s="6">
        <v>891600</v>
      </c>
      <c r="G361" s="6"/>
    </row>
    <row r="362" spans="1:7" x14ac:dyDescent="0.35">
      <c r="A362" s="68">
        <v>46174</v>
      </c>
      <c r="B362" s="4">
        <v>0.58210642201834861</v>
      </c>
      <c r="C362" s="4">
        <v>0.61198611111111112</v>
      </c>
      <c r="D362" s="4">
        <v>0.61838199732905974</v>
      </c>
      <c r="E362" s="4">
        <v>0.61472639900790571</v>
      </c>
      <c r="F362" s="6">
        <v>947880</v>
      </c>
      <c r="G362" s="6"/>
    </row>
    <row r="363" spans="1:7" x14ac:dyDescent="0.35">
      <c r="A363" s="68">
        <v>46143</v>
      </c>
      <c r="B363" s="4">
        <v>0.54905077802574054</v>
      </c>
      <c r="C363" s="4">
        <v>0.54337365591397846</v>
      </c>
      <c r="D363" s="4">
        <v>0.61838199732905974</v>
      </c>
      <c r="E363" s="4">
        <v>0.57658351792994944</v>
      </c>
      <c r="F363" s="6">
        <v>857880</v>
      </c>
      <c r="G363" s="6"/>
    </row>
    <row r="364" spans="1:7" x14ac:dyDescent="0.35">
      <c r="A364" s="3" t="s">
        <v>46</v>
      </c>
      <c r="B364" s="4">
        <v>0.30057745542345948</v>
      </c>
      <c r="C364" s="4">
        <v>0.34150614754098363</v>
      </c>
      <c r="D364" s="4">
        <v>0.47286925685596698</v>
      </c>
      <c r="E364" s="4">
        <v>0.55995159331355215</v>
      </c>
      <c r="F364" s="6">
        <v>5256906</v>
      </c>
      <c r="G364" s="6">
        <v>3510502.2412424842</v>
      </c>
    </row>
    <row r="365" spans="1:7" x14ac:dyDescent="0.35">
      <c r="A365" s="52" t="s">
        <v>87</v>
      </c>
      <c r="B365" s="4">
        <v>0.32024072732817449</v>
      </c>
      <c r="C365" s="4">
        <v>0.34939538043478263</v>
      </c>
      <c r="D365" s="4">
        <v>0.47286925685596709</v>
      </c>
      <c r="E365" s="4">
        <v>0.58619276057566516</v>
      </c>
      <c r="F365" s="6">
        <v>2736121</v>
      </c>
      <c r="G365" s="6">
        <v>3510502.2412424842</v>
      </c>
    </row>
    <row r="366" spans="1:7" x14ac:dyDescent="0.35">
      <c r="A366" s="52" t="s">
        <v>88</v>
      </c>
      <c r="B366" s="4">
        <v>0.2813156396157544</v>
      </c>
      <c r="C366" s="4">
        <v>0.33353021978021974</v>
      </c>
      <c r="D366" s="4">
        <v>0.47286925685596709</v>
      </c>
      <c r="E366" s="4">
        <v>0.53332831878376519</v>
      </c>
      <c r="F366" s="6">
        <v>2520785</v>
      </c>
      <c r="G366" s="6"/>
    </row>
    <row r="367" spans="1:7" x14ac:dyDescent="0.35">
      <c r="A367" s="68">
        <v>46023</v>
      </c>
      <c r="B367" s="4">
        <v>0.26970708593581738</v>
      </c>
      <c r="C367" s="4">
        <v>0.31938172043010754</v>
      </c>
      <c r="D367" s="4">
        <v>0.47286925685596715</v>
      </c>
      <c r="E367" s="4">
        <v>0.63002326897679384</v>
      </c>
      <c r="F367" s="6">
        <v>398760</v>
      </c>
      <c r="G367" s="6"/>
    </row>
    <row r="368" spans="1:7" x14ac:dyDescent="0.35">
      <c r="A368" s="68">
        <v>46054</v>
      </c>
      <c r="B368" s="4">
        <v>8.6639092561258388E-2</v>
      </c>
      <c r="C368" s="4">
        <v>0.1144683908045977</v>
      </c>
      <c r="D368" s="4">
        <v>0.47286925685596715</v>
      </c>
      <c r="E368" s="4">
        <v>0.26637764932562619</v>
      </c>
      <c r="F368" s="6">
        <v>126080</v>
      </c>
      <c r="G368" s="6"/>
    </row>
    <row r="369" spans="1:7" x14ac:dyDescent="0.35">
      <c r="A369" s="68">
        <v>46082</v>
      </c>
      <c r="B369" s="4">
        <v>0.19505114178572866</v>
      </c>
      <c r="C369" s="4">
        <v>0.24540322580645163</v>
      </c>
      <c r="D369" s="4">
        <v>0.47286925685596715</v>
      </c>
      <c r="E369" s="4">
        <v>0.41377737226277356</v>
      </c>
      <c r="F369" s="6">
        <v>276530</v>
      </c>
      <c r="G369" s="6"/>
    </row>
    <row r="370" spans="1:7" x14ac:dyDescent="0.35">
      <c r="A370" s="68">
        <v>46113</v>
      </c>
      <c r="B370" s="4">
        <v>0.33951522224910685</v>
      </c>
      <c r="C370" s="4">
        <v>0.39370833333333327</v>
      </c>
      <c r="D370" s="4">
        <v>0.47286925685596715</v>
      </c>
      <c r="E370" s="4">
        <v>0.55275170895608861</v>
      </c>
      <c r="F370" s="6">
        <v>527880</v>
      </c>
      <c r="G370" s="6"/>
    </row>
    <row r="371" spans="1:7" x14ac:dyDescent="0.35">
      <c r="A371" s="68">
        <v>46174</v>
      </c>
      <c r="B371" s="4">
        <v>0.384253215188467</v>
      </c>
      <c r="C371" s="4">
        <v>0.4483611111111111</v>
      </c>
      <c r="D371" s="4">
        <v>0.47286925685596715</v>
      </c>
      <c r="E371" s="4">
        <v>0.59292357807209295</v>
      </c>
      <c r="F371" s="6">
        <v>637300</v>
      </c>
      <c r="G371" s="6"/>
    </row>
    <row r="372" spans="1:7" x14ac:dyDescent="0.35">
      <c r="A372" s="68">
        <v>46143</v>
      </c>
      <c r="B372" s="4">
        <v>0.3926565171375071</v>
      </c>
      <c r="C372" s="4">
        <v>0.47137096774193549</v>
      </c>
      <c r="D372" s="4">
        <v>0.47286925685596715</v>
      </c>
      <c r="E372" s="4">
        <v>0.59594711479055984</v>
      </c>
      <c r="F372" s="6">
        <v>554235</v>
      </c>
      <c r="G372" s="6"/>
    </row>
    <row r="373" spans="1:7" x14ac:dyDescent="0.35">
      <c r="A373" s="3" t="s">
        <v>47</v>
      </c>
      <c r="B373" s="4">
        <v>0.57432698360351886</v>
      </c>
      <c r="C373" s="4">
        <v>0.63471539162112933</v>
      </c>
      <c r="D373" s="4">
        <v>0.61782148870977227</v>
      </c>
      <c r="E373" s="4">
        <v>0.59445927612802119</v>
      </c>
      <c r="F373" s="6">
        <v>11586787</v>
      </c>
      <c r="G373" s="6">
        <v>4826856.1540292781</v>
      </c>
    </row>
    <row r="374" spans="1:7" x14ac:dyDescent="0.35">
      <c r="A374" s="52" t="s">
        <v>87</v>
      </c>
      <c r="B374" s="4">
        <v>0.57314396074997298</v>
      </c>
      <c r="C374" s="4">
        <v>0.62312952898550722</v>
      </c>
      <c r="D374" s="4">
        <v>0.61782148870977227</v>
      </c>
      <c r="E374" s="4">
        <v>0.59473959370643303</v>
      </c>
      <c r="F374" s="6">
        <v>5631120</v>
      </c>
      <c r="G374" s="6">
        <v>4826856.1540292781</v>
      </c>
    </row>
    <row r="375" spans="1:7" x14ac:dyDescent="0.35">
      <c r="A375" s="52" t="s">
        <v>88</v>
      </c>
      <c r="B375" s="4">
        <v>0.57551795263190941</v>
      </c>
      <c r="C375" s="4">
        <v>0.64642857142857135</v>
      </c>
      <c r="D375" s="4">
        <v>0.61782148870977227</v>
      </c>
      <c r="E375" s="4">
        <v>0.5941785049036109</v>
      </c>
      <c r="F375" s="6">
        <v>5955667</v>
      </c>
      <c r="G375" s="6"/>
    </row>
    <row r="376" spans="1:7" x14ac:dyDescent="0.35">
      <c r="A376" s="68">
        <v>46023</v>
      </c>
      <c r="B376" s="4">
        <v>0.56171242970136237</v>
      </c>
      <c r="C376" s="4">
        <v>0.60130376344086023</v>
      </c>
      <c r="D376" s="4">
        <v>0.61782148870977227</v>
      </c>
      <c r="E376" s="4">
        <v>0.58330730793254204</v>
      </c>
      <c r="F376" s="6">
        <v>914400</v>
      </c>
      <c r="G376" s="6"/>
    </row>
    <row r="377" spans="1:7" x14ac:dyDescent="0.35">
      <c r="A377" s="68">
        <v>46054</v>
      </c>
      <c r="B377" s="4">
        <v>0.59159589019308456</v>
      </c>
      <c r="C377" s="4">
        <v>0.63188218390804596</v>
      </c>
      <c r="D377" s="4">
        <v>0.61782148870977227</v>
      </c>
      <c r="E377" s="4">
        <v>0.6149725547252165</v>
      </c>
      <c r="F377" s="6">
        <v>981120</v>
      </c>
      <c r="G377" s="6"/>
    </row>
    <row r="378" spans="1:7" x14ac:dyDescent="0.35">
      <c r="A378" s="68">
        <v>46082</v>
      </c>
      <c r="B378" s="4">
        <v>0.52856674677736504</v>
      </c>
      <c r="C378" s="4">
        <v>0.61958333333333337</v>
      </c>
      <c r="D378" s="4">
        <v>0.61782148870977227</v>
      </c>
      <c r="E378" s="4">
        <v>0.54253157105414374</v>
      </c>
      <c r="F378" s="6">
        <v>951667</v>
      </c>
      <c r="G378" s="6"/>
    </row>
    <row r="379" spans="1:7" x14ac:dyDescent="0.35">
      <c r="A379" s="68">
        <v>46113</v>
      </c>
      <c r="B379" s="4">
        <v>0.56487388072803879</v>
      </c>
      <c r="C379" s="4">
        <v>0.64761111111111103</v>
      </c>
      <c r="D379" s="4">
        <v>0.61782148870977227</v>
      </c>
      <c r="E379" s="4">
        <v>0.58690827277978774</v>
      </c>
      <c r="F379" s="6">
        <v>965520</v>
      </c>
      <c r="G379" s="6"/>
    </row>
    <row r="380" spans="1:7" x14ac:dyDescent="0.35">
      <c r="A380" s="68">
        <v>46174</v>
      </c>
      <c r="B380" s="4">
        <v>0.60265352216713775</v>
      </c>
      <c r="C380" s="4">
        <v>0.69288888888888889</v>
      </c>
      <c r="D380" s="4">
        <v>0.61782148870977227</v>
      </c>
      <c r="E380" s="4">
        <v>0.61899064766045597</v>
      </c>
      <c r="F380" s="6">
        <v>1063440</v>
      </c>
      <c r="G380" s="6"/>
    </row>
    <row r="381" spans="1:7" x14ac:dyDescent="0.35">
      <c r="A381" s="68">
        <v>46143</v>
      </c>
      <c r="B381" s="4">
        <v>0.60527510628637482</v>
      </c>
      <c r="C381" s="4">
        <v>0.68590053763440861</v>
      </c>
      <c r="D381" s="4">
        <v>0.61782148870977227</v>
      </c>
      <c r="E381" s="4">
        <v>0.62101384830390038</v>
      </c>
      <c r="F381" s="6">
        <v>1079520</v>
      </c>
      <c r="G381" s="6"/>
    </row>
    <row r="382" spans="1:7" x14ac:dyDescent="0.35">
      <c r="A382" s="3" t="s">
        <v>48</v>
      </c>
      <c r="B382" s="4">
        <v>0.65110921512958098</v>
      </c>
      <c r="C382" s="4">
        <v>0.59460040983606555</v>
      </c>
      <c r="D382" s="4">
        <v>0.62600000000000011</v>
      </c>
      <c r="E382" s="4">
        <v>0.68163181348809732</v>
      </c>
      <c r="F382" s="6">
        <v>10904788</v>
      </c>
      <c r="G382" s="6">
        <v>4530558.6081736088</v>
      </c>
    </row>
    <row r="383" spans="1:7" x14ac:dyDescent="0.35">
      <c r="A383" s="52" t="s">
        <v>87</v>
      </c>
      <c r="B383" s="4">
        <v>0.70162446822286928</v>
      </c>
      <c r="C383" s="4">
        <v>0.67838088768115956</v>
      </c>
      <c r="D383" s="4">
        <v>0.626</v>
      </c>
      <c r="E383" s="4">
        <v>0.72637895463359048</v>
      </c>
      <c r="F383" s="6">
        <v>6485483</v>
      </c>
      <c r="G383" s="6">
        <v>4530558.6081736088</v>
      </c>
    </row>
    <row r="384" spans="1:7" x14ac:dyDescent="0.35">
      <c r="A384" s="52" t="s">
        <v>88</v>
      </c>
      <c r="B384" s="4">
        <v>0.58939563063419387</v>
      </c>
      <c r="C384" s="4">
        <v>0.5098992673992675</v>
      </c>
      <c r="D384" s="4">
        <v>0.626</v>
      </c>
      <c r="E384" s="4">
        <v>0.62558577048058839</v>
      </c>
      <c r="F384" s="6">
        <v>4419305</v>
      </c>
      <c r="G384" s="6"/>
    </row>
    <row r="385" spans="1:7" x14ac:dyDescent="0.35">
      <c r="A385" s="68">
        <v>46023</v>
      </c>
      <c r="B385" s="4">
        <v>0.66408618197080638</v>
      </c>
      <c r="C385" s="4">
        <v>0.62634408602150538</v>
      </c>
      <c r="D385" s="4">
        <v>0.626</v>
      </c>
      <c r="E385" s="4">
        <v>0.68670631731232912</v>
      </c>
      <c r="F385" s="6">
        <v>941181</v>
      </c>
      <c r="G385" s="6"/>
    </row>
    <row r="386" spans="1:7" x14ac:dyDescent="0.35">
      <c r="A386" s="68">
        <v>46054</v>
      </c>
      <c r="B386" s="4">
        <v>0.71434811094125361</v>
      </c>
      <c r="C386" s="4">
        <v>0.33627873563218386</v>
      </c>
      <c r="D386" s="4">
        <v>0.626</v>
      </c>
      <c r="E386" s="4">
        <v>0.73578842507792663</v>
      </c>
      <c r="F386" s="6">
        <v>521274</v>
      </c>
      <c r="G386" s="6"/>
    </row>
    <row r="387" spans="1:7" x14ac:dyDescent="0.35">
      <c r="A387" s="68">
        <v>46082</v>
      </c>
      <c r="B387" s="4">
        <v>0.73242090388087822</v>
      </c>
      <c r="C387" s="4">
        <v>0.38376344086021513</v>
      </c>
      <c r="D387" s="4">
        <v>0.626</v>
      </c>
      <c r="E387" s="4">
        <v>0.78790608636901083</v>
      </c>
      <c r="F387" s="6">
        <v>597865</v>
      </c>
      <c r="G387" s="6"/>
    </row>
    <row r="388" spans="1:7" x14ac:dyDescent="0.35">
      <c r="A388" s="68">
        <v>46113</v>
      </c>
      <c r="B388" s="4">
        <v>0.42992023943596785</v>
      </c>
      <c r="C388" s="4">
        <v>0.46651388888888889</v>
      </c>
      <c r="D388" s="4">
        <v>0.626</v>
      </c>
      <c r="E388" s="4">
        <v>0.47433191489361698</v>
      </c>
      <c r="F388" s="6">
        <v>612505</v>
      </c>
      <c r="G388" s="6"/>
    </row>
    <row r="389" spans="1:7" x14ac:dyDescent="0.35">
      <c r="A389" s="68">
        <v>46174</v>
      </c>
      <c r="B389" s="4">
        <v>0.54297118269829592</v>
      </c>
      <c r="C389" s="4">
        <v>0.61798611111111112</v>
      </c>
      <c r="D389" s="4">
        <v>0.626</v>
      </c>
      <c r="E389" s="4">
        <v>0.57302900845457538</v>
      </c>
      <c r="F389" s="6">
        <v>855954</v>
      </c>
      <c r="G389" s="6"/>
    </row>
    <row r="390" spans="1:7" x14ac:dyDescent="0.35">
      <c r="A390" s="68">
        <v>46143</v>
      </c>
      <c r="B390" s="4">
        <v>0.58015856310952085</v>
      </c>
      <c r="C390" s="4">
        <v>0.61939516129032257</v>
      </c>
      <c r="D390" s="4">
        <v>0.626</v>
      </c>
      <c r="E390" s="4">
        <v>0.61673975953936577</v>
      </c>
      <c r="F390" s="6">
        <v>890526</v>
      </c>
      <c r="G390" s="6"/>
    </row>
    <row r="391" spans="1:7" x14ac:dyDescent="0.35">
      <c r="A391" s="3" t="s">
        <v>49</v>
      </c>
      <c r="B391" s="4">
        <v>0.61939668599984232</v>
      </c>
      <c r="C391" s="4">
        <v>0.58476662112932609</v>
      </c>
      <c r="D391" s="4">
        <v>0.5806087280577199</v>
      </c>
      <c r="E391" s="4">
        <v>0.70298707376506864</v>
      </c>
      <c r="F391" s="6">
        <v>8362092</v>
      </c>
      <c r="G391" s="6">
        <v>4308341.4073550133</v>
      </c>
    </row>
    <row r="392" spans="1:7" x14ac:dyDescent="0.35">
      <c r="A392" s="52" t="s">
        <v>87</v>
      </c>
      <c r="B392" s="4">
        <v>0.60982480701359354</v>
      </c>
      <c r="C392" s="4">
        <v>0.60420289855072473</v>
      </c>
      <c r="D392" s="4">
        <v>0.58060872805772001</v>
      </c>
      <c r="E392" s="4">
        <v>0.68672311245610851</v>
      </c>
      <c r="F392" s="6">
        <v>4281870</v>
      </c>
      <c r="G392" s="6">
        <v>4308341.4073550133</v>
      </c>
    </row>
    <row r="393" spans="1:7" x14ac:dyDescent="0.35">
      <c r="A393" s="52" t="s">
        <v>88</v>
      </c>
      <c r="B393" s="4">
        <v>0.63010993044769326</v>
      </c>
      <c r="C393" s="4">
        <v>0.56511675824175811</v>
      </c>
      <c r="D393" s="4">
        <v>0.58060872805772001</v>
      </c>
      <c r="E393" s="4">
        <v>0.72149643519201023</v>
      </c>
      <c r="F393" s="6">
        <v>4080222</v>
      </c>
      <c r="G393" s="6"/>
    </row>
    <row r="394" spans="1:7" x14ac:dyDescent="0.35">
      <c r="A394" s="68">
        <v>46023</v>
      </c>
      <c r="B394" s="4">
        <v>0.67490042083632418</v>
      </c>
      <c r="C394" s="4">
        <v>0.68501344086021498</v>
      </c>
      <c r="D394" s="4">
        <v>0.58060872805772001</v>
      </c>
      <c r="E394" s="4">
        <v>0.74188507596620967</v>
      </c>
      <c r="F394" s="6">
        <v>815800</v>
      </c>
      <c r="G394" s="6"/>
    </row>
    <row r="395" spans="1:7" x14ac:dyDescent="0.35">
      <c r="A395" s="68">
        <v>46054</v>
      </c>
      <c r="B395" s="4">
        <v>0.56641021053259377</v>
      </c>
      <c r="C395" s="4">
        <v>0.59170977011494263</v>
      </c>
      <c r="D395" s="4">
        <v>0.58060872805772001</v>
      </c>
      <c r="E395" s="4">
        <v>0.71364430501023834</v>
      </c>
      <c r="F395" s="6">
        <v>691450</v>
      </c>
      <c r="G395" s="6"/>
    </row>
    <row r="396" spans="1:7" x14ac:dyDescent="0.35">
      <c r="A396" s="68">
        <v>46082</v>
      </c>
      <c r="B396" s="4">
        <v>0.67529680241245349</v>
      </c>
      <c r="C396" s="4">
        <v>0.73333333333333317</v>
      </c>
      <c r="D396" s="4">
        <v>0.58060872805772001</v>
      </c>
      <c r="E396" s="4">
        <v>0.74103775694247775</v>
      </c>
      <c r="F396" s="6">
        <v>857330</v>
      </c>
      <c r="G396" s="6"/>
    </row>
    <row r="397" spans="1:7" x14ac:dyDescent="0.35">
      <c r="A397" s="68">
        <v>46113</v>
      </c>
      <c r="B397" s="4">
        <v>0.61771832032701601</v>
      </c>
      <c r="C397" s="4">
        <v>0.61862499999999998</v>
      </c>
      <c r="D397" s="4">
        <v>0.58060872805772001</v>
      </c>
      <c r="E397" s="4">
        <v>0.72027523571824725</v>
      </c>
      <c r="F397" s="6">
        <v>802652</v>
      </c>
      <c r="G397" s="6"/>
    </row>
    <row r="398" spans="1:7" x14ac:dyDescent="0.35">
      <c r="A398" s="68">
        <v>46174</v>
      </c>
      <c r="B398" s="4">
        <v>0.62598970031080559</v>
      </c>
      <c r="C398" s="4">
        <v>0.4105138888888889</v>
      </c>
      <c r="D398" s="4">
        <v>0.58060872805772001</v>
      </c>
      <c r="E398" s="4">
        <v>0.71508539145308003</v>
      </c>
      <c r="F398" s="6">
        <v>474760</v>
      </c>
      <c r="G398" s="6"/>
    </row>
    <row r="399" spans="1:7" x14ac:dyDescent="0.35">
      <c r="A399" s="68">
        <v>46143</v>
      </c>
      <c r="B399" s="4">
        <v>0.60100095328884651</v>
      </c>
      <c r="C399" s="4">
        <v>0.34995967741935485</v>
      </c>
      <c r="D399" s="4">
        <v>0.58060872805772001</v>
      </c>
      <c r="E399" s="4">
        <v>0.67111986374281463</v>
      </c>
      <c r="F399" s="6">
        <v>438230</v>
      </c>
      <c r="G399" s="6"/>
    </row>
    <row r="400" spans="1:7" x14ac:dyDescent="0.35">
      <c r="A400" s="3" t="s">
        <v>50</v>
      </c>
      <c r="B400" s="4">
        <v>0.59243712203131882</v>
      </c>
      <c r="C400" s="4">
        <v>0.62955145719489991</v>
      </c>
      <c r="D400" s="4">
        <v>0.56920035442515826</v>
      </c>
      <c r="E400" s="4">
        <v>0.61375072770436989</v>
      </c>
      <c r="F400" s="6">
        <v>11148701</v>
      </c>
      <c r="G400" s="6">
        <v>4878516.1360273743</v>
      </c>
    </row>
    <row r="401" spans="1:7" x14ac:dyDescent="0.35">
      <c r="A401" s="52" t="s">
        <v>87</v>
      </c>
      <c r="B401" s="4">
        <v>0.57678673467228203</v>
      </c>
      <c r="C401" s="4">
        <v>0.57565670289855075</v>
      </c>
      <c r="D401" s="4">
        <v>0.56920035442515837</v>
      </c>
      <c r="E401" s="4">
        <v>0.60058893691102866</v>
      </c>
      <c r="F401" s="6">
        <v>5383670</v>
      </c>
      <c r="G401" s="6">
        <v>4878516.1360273743</v>
      </c>
    </row>
    <row r="402" spans="1:7" x14ac:dyDescent="0.35">
      <c r="A402" s="52" t="s">
        <v>88</v>
      </c>
      <c r="B402" s="4">
        <v>0.60648931116389537</v>
      </c>
      <c r="C402" s="4">
        <v>0.6840384615384616</v>
      </c>
      <c r="D402" s="4">
        <v>0.56920035442515837</v>
      </c>
      <c r="E402" s="4">
        <v>0.62545500864700132</v>
      </c>
      <c r="F402" s="6">
        <v>5765031</v>
      </c>
      <c r="G402" s="6"/>
    </row>
    <row r="403" spans="1:7" x14ac:dyDescent="0.35">
      <c r="A403" s="68">
        <v>46023</v>
      </c>
      <c r="B403" s="4">
        <v>0.59585658930994456</v>
      </c>
      <c r="C403" s="4">
        <v>0.66873655913978491</v>
      </c>
      <c r="D403" s="4">
        <v>0.56920035442515837</v>
      </c>
      <c r="E403" s="4">
        <v>0.61378406028905319</v>
      </c>
      <c r="F403" s="6">
        <v>922400</v>
      </c>
      <c r="G403" s="6"/>
    </row>
    <row r="404" spans="1:7" x14ac:dyDescent="0.35">
      <c r="A404" s="68">
        <v>46054</v>
      </c>
      <c r="B404" s="4">
        <v>0.62672852439389404</v>
      </c>
      <c r="C404" s="4">
        <v>0.69014367816091948</v>
      </c>
      <c r="D404" s="4">
        <v>0.56920035442515837</v>
      </c>
      <c r="E404" s="4">
        <v>0.67601859624200944</v>
      </c>
      <c r="F404" s="6">
        <v>988240</v>
      </c>
      <c r="G404" s="6"/>
    </row>
    <row r="405" spans="1:7" x14ac:dyDescent="0.35">
      <c r="A405" s="68">
        <v>46082</v>
      </c>
      <c r="B405" s="4">
        <v>0.62042468244527393</v>
      </c>
      <c r="C405" s="4">
        <v>0.717741935483871</v>
      </c>
      <c r="D405" s="4">
        <v>0.56920035442515837</v>
      </c>
      <c r="E405" s="4">
        <v>0.62760719225449513</v>
      </c>
      <c r="F405" s="6">
        <v>1020161</v>
      </c>
      <c r="G405" s="6"/>
    </row>
    <row r="406" spans="1:7" x14ac:dyDescent="0.35">
      <c r="A406" s="68">
        <v>46113</v>
      </c>
      <c r="B406" s="4">
        <v>0.63821076342384031</v>
      </c>
      <c r="C406" s="4">
        <v>0.66522222222222216</v>
      </c>
      <c r="D406" s="4">
        <v>0.56920035442515837</v>
      </c>
      <c r="E406" s="4">
        <v>0.65253182285020694</v>
      </c>
      <c r="F406" s="6">
        <v>983700</v>
      </c>
      <c r="G406" s="6"/>
    </row>
    <row r="407" spans="1:7" x14ac:dyDescent="0.35">
      <c r="A407" s="68">
        <v>46174</v>
      </c>
      <c r="B407" s="4">
        <v>0.58421874780112293</v>
      </c>
      <c r="C407" s="4">
        <v>0.69986111111111104</v>
      </c>
      <c r="D407" s="4">
        <v>0.56920035442515837</v>
      </c>
      <c r="E407" s="4">
        <v>0.59525106822287854</v>
      </c>
      <c r="F407" s="6">
        <v>916200</v>
      </c>
      <c r="G407" s="6"/>
    </row>
    <row r="408" spans="1:7" x14ac:dyDescent="0.35">
      <c r="A408" s="68">
        <v>46143</v>
      </c>
      <c r="B408" s="4">
        <v>0.57745937109337431</v>
      </c>
      <c r="C408" s="4">
        <v>0.66282258064516131</v>
      </c>
      <c r="D408" s="4">
        <v>0.56920035442515837</v>
      </c>
      <c r="E408" s="4">
        <v>0.59554000255018902</v>
      </c>
      <c r="F408" s="6">
        <v>934330</v>
      </c>
      <c r="G408" s="6"/>
    </row>
    <row r="409" spans="1:7" x14ac:dyDescent="0.35">
      <c r="A409" s="3" t="s">
        <v>51</v>
      </c>
      <c r="B409" s="4">
        <v>0.50511256985623476</v>
      </c>
      <c r="C409" s="4">
        <v>0.51947290528233148</v>
      </c>
      <c r="D409" s="4">
        <v>0.5408267595652746</v>
      </c>
      <c r="E409" s="4">
        <v>0.54047835396253219</v>
      </c>
      <c r="F409" s="6">
        <v>8376384</v>
      </c>
      <c r="G409" s="6">
        <v>3679659.2898310535</v>
      </c>
    </row>
    <row r="410" spans="1:7" x14ac:dyDescent="0.35">
      <c r="A410" s="52" t="s">
        <v>87</v>
      </c>
      <c r="B410" s="4">
        <v>0.46872308402998192</v>
      </c>
      <c r="C410" s="4">
        <v>0.43717844202898548</v>
      </c>
      <c r="D410" s="4">
        <v>0.5408267595652746</v>
      </c>
      <c r="E410" s="4">
        <v>0.50081838793498745</v>
      </c>
      <c r="F410" s="6">
        <v>3446834</v>
      </c>
      <c r="G410" s="6">
        <v>3679659.2898310535</v>
      </c>
    </row>
    <row r="411" spans="1:7" x14ac:dyDescent="0.35">
      <c r="A411" s="52" t="s">
        <v>88</v>
      </c>
      <c r="B411" s="4">
        <v>0.53456414610554848</v>
      </c>
      <c r="C411" s="4">
        <v>0.60267170329670328</v>
      </c>
      <c r="D411" s="4">
        <v>0.5408267595652746</v>
      </c>
      <c r="E411" s="4">
        <v>0.57266076998012894</v>
      </c>
      <c r="F411" s="6">
        <v>4929550</v>
      </c>
      <c r="G411" s="6"/>
    </row>
    <row r="412" spans="1:7" x14ac:dyDescent="0.35">
      <c r="A412" s="68">
        <v>46023</v>
      </c>
      <c r="B412" s="4">
        <v>0.53206547023247286</v>
      </c>
      <c r="C412" s="4">
        <v>0.59780913978494632</v>
      </c>
      <c r="D412" s="4">
        <v>0.5408267595652746</v>
      </c>
      <c r="E412" s="4">
        <v>0.56117108276087679</v>
      </c>
      <c r="F412" s="6">
        <v>799600</v>
      </c>
      <c r="G412" s="6"/>
    </row>
    <row r="413" spans="1:7" x14ac:dyDescent="0.35">
      <c r="A413" s="68">
        <v>46054</v>
      </c>
      <c r="B413" s="4">
        <v>0.57104843001596595</v>
      </c>
      <c r="C413" s="4">
        <v>0.59895114942528727</v>
      </c>
      <c r="D413" s="4">
        <v>0.5408267595652746</v>
      </c>
      <c r="E413" s="4">
        <v>0.59553963368484786</v>
      </c>
      <c r="F413" s="6">
        <v>797705</v>
      </c>
      <c r="G413" s="6"/>
    </row>
    <row r="414" spans="1:7" x14ac:dyDescent="0.35">
      <c r="A414" s="68">
        <v>46082</v>
      </c>
      <c r="B414" s="4">
        <v>0.56146603995967115</v>
      </c>
      <c r="C414" s="4">
        <v>0.63002688172043009</v>
      </c>
      <c r="D414" s="4">
        <v>0.5408267595652746</v>
      </c>
      <c r="E414" s="4">
        <v>0.58787932854572766</v>
      </c>
      <c r="F414" s="6">
        <v>845720</v>
      </c>
      <c r="G414" s="6"/>
    </row>
    <row r="415" spans="1:7" x14ac:dyDescent="0.35">
      <c r="A415" s="68">
        <v>46113</v>
      </c>
      <c r="B415" s="4">
        <v>0.51995576274271005</v>
      </c>
      <c r="C415" s="4">
        <v>0.59934722222222214</v>
      </c>
      <c r="D415" s="4">
        <v>0.5408267595652746</v>
      </c>
      <c r="E415" s="4">
        <v>0.58141573526188917</v>
      </c>
      <c r="F415" s="6">
        <v>870850</v>
      </c>
      <c r="G415" s="6"/>
    </row>
    <row r="416" spans="1:7" x14ac:dyDescent="0.35">
      <c r="A416" s="68">
        <v>46174</v>
      </c>
      <c r="B416" s="4">
        <v>0.49165629960104673</v>
      </c>
      <c r="C416" s="4">
        <v>0.59745833333333331</v>
      </c>
      <c r="D416" s="4">
        <v>0.5408267595652746</v>
      </c>
      <c r="E416" s="4">
        <v>0.54479338319178605</v>
      </c>
      <c r="F416" s="6">
        <v>798000</v>
      </c>
      <c r="G416" s="6"/>
    </row>
    <row r="417" spans="1:7" x14ac:dyDescent="0.35">
      <c r="A417" s="68">
        <v>46143</v>
      </c>
      <c r="B417" s="4">
        <v>0.53549033643521837</v>
      </c>
      <c r="C417" s="4">
        <v>0.5919220430107528</v>
      </c>
      <c r="D417" s="4">
        <v>0.5408267595652746</v>
      </c>
      <c r="E417" s="4">
        <v>0.56642689482850006</v>
      </c>
      <c r="F417" s="6">
        <v>817675</v>
      </c>
      <c r="G417" s="6"/>
    </row>
    <row r="418" spans="1:7" x14ac:dyDescent="0.35">
      <c r="A418" s="3" t="s">
        <v>52</v>
      </c>
      <c r="B418" s="4">
        <v>8.468686752394497E-2</v>
      </c>
      <c r="C418" s="4">
        <v>8.9118852459016393E-2</v>
      </c>
      <c r="D418" s="4">
        <v>0.68640475919117672</v>
      </c>
      <c r="E418" s="4">
        <v>0.33860792601272161</v>
      </c>
      <c r="F418" s="6">
        <v>1297803</v>
      </c>
      <c r="G418" s="6">
        <v>621639.65527910774</v>
      </c>
    </row>
    <row r="419" spans="1:7" x14ac:dyDescent="0.35">
      <c r="A419" s="52" t="s">
        <v>87</v>
      </c>
      <c r="B419" s="4">
        <v>8.1114729985291026E-2</v>
      </c>
      <c r="C419" s="4">
        <v>8.651268115942029E-2</v>
      </c>
      <c r="D419" s="4">
        <v>0.68640475919117661</v>
      </c>
      <c r="E419" s="4">
        <v>0.57096899439791404</v>
      </c>
      <c r="F419" s="6">
        <v>643707</v>
      </c>
      <c r="G419" s="6">
        <v>621639.65527910774</v>
      </c>
    </row>
    <row r="420" spans="1:7" x14ac:dyDescent="0.35">
      <c r="A420" s="52" t="s">
        <v>88</v>
      </c>
      <c r="B420" s="4">
        <v>8.8231844165187409E-2</v>
      </c>
      <c r="C420" s="4">
        <v>9.1753663003663E-2</v>
      </c>
      <c r="D420" s="4">
        <v>0.68640475919117661</v>
      </c>
      <c r="E420" s="4">
        <v>0.24692699936533877</v>
      </c>
      <c r="F420" s="6">
        <v>654096</v>
      </c>
      <c r="G420" s="6"/>
    </row>
    <row r="421" spans="1:7" x14ac:dyDescent="0.35">
      <c r="A421" s="68">
        <v>46023</v>
      </c>
      <c r="B421" s="4">
        <v>5.919788501110642E-2</v>
      </c>
      <c r="C421" s="4">
        <v>7.2405913978494621E-2</v>
      </c>
      <c r="D421" s="4">
        <v>0.68640475919117661</v>
      </c>
      <c r="E421" s="4">
        <v>9.1744281822213794E-2</v>
      </c>
      <c r="F421" s="6">
        <v>86825</v>
      </c>
      <c r="G421" s="6"/>
    </row>
    <row r="422" spans="1:7" x14ac:dyDescent="0.35">
      <c r="A422" s="68">
        <v>46054</v>
      </c>
      <c r="B422" s="4">
        <v>7.9419642857142855E-2</v>
      </c>
      <c r="C422" s="4">
        <v>8.6896551724137933E-2</v>
      </c>
      <c r="D422" s="4">
        <v>0.68640475919117661</v>
      </c>
      <c r="E422" s="4">
        <v>0.11890386543388658</v>
      </c>
      <c r="F422" s="6">
        <v>109453</v>
      </c>
      <c r="G422" s="6"/>
    </row>
    <row r="423" spans="1:7" x14ac:dyDescent="0.35">
      <c r="A423" s="68">
        <v>46082</v>
      </c>
      <c r="B423" s="4">
        <v>0.11841238693028319</v>
      </c>
      <c r="C423" s="4">
        <v>0.13764784946236558</v>
      </c>
      <c r="D423" s="4">
        <v>0.68640475919117661</v>
      </c>
      <c r="E423" s="4">
        <v>0.5676912172176044</v>
      </c>
      <c r="F423" s="6">
        <v>179630</v>
      </c>
      <c r="G423" s="6"/>
    </row>
    <row r="424" spans="1:7" x14ac:dyDescent="0.35">
      <c r="A424" s="68">
        <v>46113</v>
      </c>
      <c r="B424" s="4">
        <v>7.530620194180361E-2</v>
      </c>
      <c r="C424" s="4">
        <v>8.4041666666666667E-2</v>
      </c>
      <c r="D424" s="4">
        <v>0.68640475919117661</v>
      </c>
      <c r="E424" s="4">
        <v>0.70265177009018753</v>
      </c>
      <c r="F424" s="6">
        <v>95503</v>
      </c>
      <c r="G424" s="6"/>
    </row>
    <row r="425" spans="1:7" x14ac:dyDescent="0.35">
      <c r="A425" s="68">
        <v>46174</v>
      </c>
      <c r="B425" s="4">
        <v>0.12836111111111112</v>
      </c>
      <c r="C425" s="4">
        <v>0.1569861111111111</v>
      </c>
      <c r="D425" s="4">
        <v>0.68640475919117661</v>
      </c>
      <c r="E425" s="4">
        <v>0.4458488108447104</v>
      </c>
      <c r="F425" s="6">
        <v>159585</v>
      </c>
      <c r="G425" s="6"/>
    </row>
    <row r="426" spans="1:7" x14ac:dyDescent="0.35">
      <c r="A426" s="68">
        <v>46143</v>
      </c>
      <c r="B426" s="4">
        <v>3.2774892091594128E-2</v>
      </c>
      <c r="C426" s="4">
        <v>1.4086021505376344E-2</v>
      </c>
      <c r="D426" s="4">
        <v>0.68640475919117661</v>
      </c>
      <c r="E426" s="4">
        <v>0.76581196581197031</v>
      </c>
      <c r="F426" s="6">
        <v>23100</v>
      </c>
      <c r="G426" s="6"/>
    </row>
    <row r="427" spans="1:7" x14ac:dyDescent="0.35">
      <c r="A427" s="3" t="s">
        <v>53</v>
      </c>
      <c r="B427" s="4">
        <v>0.50484362122672477</v>
      </c>
      <c r="C427" s="4">
        <v>0.60355646630236803</v>
      </c>
      <c r="D427" s="4">
        <v>0.53923366299999997</v>
      </c>
      <c r="E427" s="4">
        <v>0.55854125937888777</v>
      </c>
      <c r="F427" s="6">
        <v>9169319</v>
      </c>
      <c r="G427" s="6">
        <v>4397601.4752484066</v>
      </c>
    </row>
    <row r="428" spans="1:7" x14ac:dyDescent="0.35">
      <c r="A428" s="52" t="s">
        <v>87</v>
      </c>
      <c r="B428" s="4">
        <v>0.47949941948942826</v>
      </c>
      <c r="C428" s="4">
        <v>0.58310235507246366</v>
      </c>
      <c r="D428" s="4">
        <v>0.53923366299999997</v>
      </c>
      <c r="E428" s="4">
        <v>0.53394920239205124</v>
      </c>
      <c r="F428" s="6">
        <v>4345140</v>
      </c>
      <c r="G428" s="6">
        <v>4397601.4752484066</v>
      </c>
    </row>
    <row r="429" spans="1:7" x14ac:dyDescent="0.35">
      <c r="A429" s="52" t="s">
        <v>88</v>
      </c>
      <c r="B429" s="4">
        <v>0.53052567437718245</v>
      </c>
      <c r="C429" s="4">
        <v>0.62423534798534797</v>
      </c>
      <c r="D429" s="4">
        <v>0.53923366299999997</v>
      </c>
      <c r="E429" s="4">
        <v>0.58313927128843457</v>
      </c>
      <c r="F429" s="6">
        <v>4824179</v>
      </c>
      <c r="G429" s="6"/>
    </row>
    <row r="430" spans="1:7" x14ac:dyDescent="0.35">
      <c r="A430" s="68">
        <v>46023</v>
      </c>
      <c r="B430" s="4">
        <v>0.52371996674707333</v>
      </c>
      <c r="C430" s="4">
        <v>0.61805107526881731</v>
      </c>
      <c r="D430" s="4">
        <v>0.53923366299999997</v>
      </c>
      <c r="E430" s="4">
        <v>0.59160675523808059</v>
      </c>
      <c r="F430" s="6">
        <v>794520</v>
      </c>
      <c r="G430" s="6"/>
    </row>
    <row r="431" spans="1:7" x14ac:dyDescent="0.35">
      <c r="A431" s="68">
        <v>46054</v>
      </c>
      <c r="B431" s="4">
        <v>0.49167579901820957</v>
      </c>
      <c r="C431" s="4">
        <v>0.56395114942528735</v>
      </c>
      <c r="D431" s="4">
        <v>0.53923366299999997</v>
      </c>
      <c r="E431" s="4">
        <v>0.53067176512524705</v>
      </c>
      <c r="F431" s="6">
        <v>714610</v>
      </c>
      <c r="G431" s="6"/>
    </row>
    <row r="432" spans="1:7" x14ac:dyDescent="0.35">
      <c r="A432" s="68">
        <v>46082</v>
      </c>
      <c r="B432" s="4">
        <v>0.57645856309008259</v>
      </c>
      <c r="C432" s="4">
        <v>0.67874999999999996</v>
      </c>
      <c r="D432" s="4">
        <v>0.53923366299999997</v>
      </c>
      <c r="E432" s="4">
        <v>0.61192090798772214</v>
      </c>
      <c r="F432" s="6">
        <v>903999</v>
      </c>
      <c r="G432" s="6"/>
    </row>
    <row r="433" spans="1:7" x14ac:dyDescent="0.35">
      <c r="A433" s="68">
        <v>46113</v>
      </c>
      <c r="B433" s="4">
        <v>0.49935614153179791</v>
      </c>
      <c r="C433" s="4">
        <v>0.57977777777777784</v>
      </c>
      <c r="D433" s="4">
        <v>0.53923366299999997</v>
      </c>
      <c r="E433" s="4">
        <v>0.56705827614284066</v>
      </c>
      <c r="F433" s="6">
        <v>766320</v>
      </c>
      <c r="G433" s="6"/>
    </row>
    <row r="434" spans="1:7" x14ac:dyDescent="0.35">
      <c r="A434" s="68">
        <v>46174</v>
      </c>
      <c r="B434" s="4">
        <v>0.54922140430351074</v>
      </c>
      <c r="C434" s="4">
        <v>0.65204166666666674</v>
      </c>
      <c r="D434" s="4">
        <v>0.53923366299999997</v>
      </c>
      <c r="E434" s="4">
        <v>0.60086109433319379</v>
      </c>
      <c r="F434" s="6">
        <v>825510</v>
      </c>
      <c r="G434" s="6"/>
    </row>
    <row r="435" spans="1:7" x14ac:dyDescent="0.35">
      <c r="A435" s="68">
        <v>46143</v>
      </c>
      <c r="B435" s="4">
        <v>0.53708701341184162</v>
      </c>
      <c r="C435" s="4">
        <v>0.64841397849462368</v>
      </c>
      <c r="D435" s="4">
        <v>0.53923366299999997</v>
      </c>
      <c r="E435" s="4">
        <v>0.59056711228343628</v>
      </c>
      <c r="F435" s="6">
        <v>819220</v>
      </c>
      <c r="G435" s="6"/>
    </row>
    <row r="436" spans="1:7" x14ac:dyDescent="0.35">
      <c r="A436" s="3" t="s">
        <v>54</v>
      </c>
      <c r="B436" s="4">
        <v>0.56977772368143131</v>
      </c>
      <c r="C436" s="4">
        <v>0.62379667577413467</v>
      </c>
      <c r="D436" s="4">
        <v>0.56813721429629627</v>
      </c>
      <c r="E436" s="4">
        <v>0.61379772236155528</v>
      </c>
      <c r="F436" s="6">
        <v>10318230</v>
      </c>
      <c r="G436" s="6">
        <v>4395470.5904002367</v>
      </c>
    </row>
    <row r="437" spans="1:7" x14ac:dyDescent="0.35">
      <c r="A437" s="52" t="s">
        <v>87</v>
      </c>
      <c r="B437" s="4">
        <v>0.56415626860383561</v>
      </c>
      <c r="C437" s="4">
        <v>0.60475996376811603</v>
      </c>
      <c r="D437" s="4">
        <v>0.56813721429629627</v>
      </c>
      <c r="E437" s="4">
        <v>0.61127708804495995</v>
      </c>
      <c r="F437" s="6">
        <v>5020350</v>
      </c>
      <c r="G437" s="6">
        <v>4395470.5904002367</v>
      </c>
    </row>
    <row r="438" spans="1:7" x14ac:dyDescent="0.35">
      <c r="A438" s="52" t="s">
        <v>88</v>
      </c>
      <c r="B438" s="4">
        <v>0.57529011368202132</v>
      </c>
      <c r="C438" s="4">
        <v>0.64304258241758239</v>
      </c>
      <c r="D438" s="4">
        <v>0.56813721429629627</v>
      </c>
      <c r="E438" s="4">
        <v>0.61624130047874282</v>
      </c>
      <c r="F438" s="6">
        <v>5297880</v>
      </c>
      <c r="G438" s="6"/>
    </row>
    <row r="439" spans="1:7" x14ac:dyDescent="0.35">
      <c r="A439" s="68">
        <v>46023</v>
      </c>
      <c r="B439" s="4">
        <v>0.59974156940406464</v>
      </c>
      <c r="C439" s="4">
        <v>0.65024193548387088</v>
      </c>
      <c r="D439" s="4">
        <v>0.56813721429629627</v>
      </c>
      <c r="E439" s="4">
        <v>0.64565440909640748</v>
      </c>
      <c r="F439" s="6">
        <v>894240</v>
      </c>
      <c r="G439" s="6"/>
    </row>
    <row r="440" spans="1:7" x14ac:dyDescent="0.35">
      <c r="A440" s="68">
        <v>46054</v>
      </c>
      <c r="B440" s="4">
        <v>0.55922382215485666</v>
      </c>
      <c r="C440" s="4">
        <v>0.59681034482758621</v>
      </c>
      <c r="D440" s="4">
        <v>0.56813721429629627</v>
      </c>
      <c r="E440" s="4">
        <v>0.5968220267583324</v>
      </c>
      <c r="F440" s="6">
        <v>792600</v>
      </c>
      <c r="G440" s="6"/>
    </row>
    <row r="441" spans="1:7" x14ac:dyDescent="0.35">
      <c r="A441" s="68">
        <v>46082</v>
      </c>
      <c r="B441" s="4">
        <v>0.58119694397283539</v>
      </c>
      <c r="C441" s="4">
        <v>0.64608870967741938</v>
      </c>
      <c r="D441" s="4">
        <v>0.56813721429629627</v>
      </c>
      <c r="E441" s="4">
        <v>0.60508174988952712</v>
      </c>
      <c r="F441" s="6">
        <v>883320</v>
      </c>
      <c r="G441" s="6"/>
    </row>
    <row r="442" spans="1:7" x14ac:dyDescent="0.35">
      <c r="A442" s="68">
        <v>46113</v>
      </c>
      <c r="B442" s="4">
        <v>0.52540158968373074</v>
      </c>
      <c r="C442" s="4">
        <v>0.62088888888888893</v>
      </c>
      <c r="D442" s="4">
        <v>0.56813721429629627</v>
      </c>
      <c r="E442" s="4">
        <v>0.59005290344730721</v>
      </c>
      <c r="F442" s="6">
        <v>868200</v>
      </c>
      <c r="G442" s="6"/>
    </row>
    <row r="443" spans="1:7" x14ac:dyDescent="0.35">
      <c r="A443" s="68">
        <v>46174</v>
      </c>
      <c r="B443" s="4">
        <v>0.58118957661962434</v>
      </c>
      <c r="C443" s="4">
        <v>0.66370833333333346</v>
      </c>
      <c r="D443" s="4">
        <v>0.56813721429629627</v>
      </c>
      <c r="E443" s="4">
        <v>0.61568004237849294</v>
      </c>
      <c r="F443" s="6">
        <v>894720</v>
      </c>
      <c r="G443" s="6"/>
    </row>
    <row r="444" spans="1:7" x14ac:dyDescent="0.35">
      <c r="A444" s="68">
        <v>46143</v>
      </c>
      <c r="B444" s="4">
        <v>0.60267247325498041</v>
      </c>
      <c r="C444" s="4">
        <v>0.67748655913978506</v>
      </c>
      <c r="D444" s="4">
        <v>0.56813721429629627</v>
      </c>
      <c r="E444" s="4">
        <v>0.64040067257807221</v>
      </c>
      <c r="F444" s="6">
        <v>964800</v>
      </c>
      <c r="G444" s="6"/>
    </row>
    <row r="445" spans="1:7" x14ac:dyDescent="0.35">
      <c r="A445" s="3" t="s">
        <v>55</v>
      </c>
      <c r="B445" s="4">
        <v>0.7091000450701177</v>
      </c>
      <c r="C445" s="4">
        <v>0.74594376138433516</v>
      </c>
      <c r="D445" s="4">
        <v>0.74540456666666677</v>
      </c>
      <c r="E445" s="4">
        <v>0.77581993701606544</v>
      </c>
      <c r="F445" s="6">
        <v>15245400</v>
      </c>
      <c r="G445" s="6">
        <v>5975367.014475001</v>
      </c>
    </row>
    <row r="446" spans="1:7" x14ac:dyDescent="0.35">
      <c r="A446" s="52" t="s">
        <v>87</v>
      </c>
      <c r="B446" s="4">
        <v>0.73161215072227659</v>
      </c>
      <c r="C446" s="4">
        <v>0.7703826992753624</v>
      </c>
      <c r="D446" s="4">
        <v>0.74540456666666677</v>
      </c>
      <c r="E446" s="4">
        <v>0.79503364886479089</v>
      </c>
      <c r="F446" s="6">
        <v>8015880</v>
      </c>
      <c r="G446" s="6">
        <v>5975367.014475001</v>
      </c>
    </row>
    <row r="447" spans="1:7" x14ac:dyDescent="0.35">
      <c r="A447" s="52" t="s">
        <v>88</v>
      </c>
      <c r="B447" s="4">
        <v>0.68581046300885129</v>
      </c>
      <c r="C447" s="4">
        <v>0.72123626373626382</v>
      </c>
      <c r="D447" s="4">
        <v>0.74540456666666677</v>
      </c>
      <c r="E447" s="4">
        <v>0.75566518057350884</v>
      </c>
      <c r="F447" s="6">
        <v>7229520</v>
      </c>
      <c r="G447" s="6"/>
    </row>
    <row r="448" spans="1:7" x14ac:dyDescent="0.35">
      <c r="A448" s="68">
        <v>46023</v>
      </c>
      <c r="B448" s="4">
        <v>0.62531435677767033</v>
      </c>
      <c r="C448" s="4">
        <v>0.67223118279569893</v>
      </c>
      <c r="D448" s="4">
        <v>0.74540456666666677</v>
      </c>
      <c r="E448" s="4">
        <v>0.7424774405250204</v>
      </c>
      <c r="F448" s="6">
        <v>1130000</v>
      </c>
      <c r="G448" s="6"/>
    </row>
    <row r="449" spans="1:7" x14ac:dyDescent="0.35">
      <c r="A449" s="68">
        <v>46054</v>
      </c>
      <c r="B449" s="4">
        <v>0.66566718900675026</v>
      </c>
      <c r="C449" s="4">
        <v>0.71218390804597698</v>
      </c>
      <c r="D449" s="4">
        <v>0.74540456666666677</v>
      </c>
      <c r="E449" s="4">
        <v>0.73452931200744853</v>
      </c>
      <c r="F449" s="6">
        <v>1148400</v>
      </c>
      <c r="G449" s="6"/>
    </row>
    <row r="450" spans="1:7" x14ac:dyDescent="0.35">
      <c r="A450" s="68">
        <v>46082</v>
      </c>
      <c r="B450" s="4">
        <v>0.73515763614030305</v>
      </c>
      <c r="C450" s="4">
        <v>0.79155913978494619</v>
      </c>
      <c r="D450" s="4">
        <v>0.74540456666666677</v>
      </c>
      <c r="E450" s="4">
        <v>0.79058605961868689</v>
      </c>
      <c r="F450" s="6">
        <v>1374800</v>
      </c>
      <c r="G450" s="6"/>
    </row>
    <row r="451" spans="1:7" x14ac:dyDescent="0.35">
      <c r="A451" s="68">
        <v>46113</v>
      </c>
      <c r="B451" s="4">
        <v>0.65524953581274969</v>
      </c>
      <c r="C451" s="4">
        <v>0.69508333333333328</v>
      </c>
      <c r="D451" s="4">
        <v>0.74540456666666677</v>
      </c>
      <c r="E451" s="4">
        <v>0.74652243589743583</v>
      </c>
      <c r="F451" s="6">
        <v>1179720</v>
      </c>
      <c r="G451" s="6"/>
    </row>
    <row r="452" spans="1:7" x14ac:dyDescent="0.35">
      <c r="A452" s="68">
        <v>46174</v>
      </c>
      <c r="B452" s="4">
        <v>0.78528958025326223</v>
      </c>
      <c r="C452" s="4">
        <v>0.73801388888888886</v>
      </c>
      <c r="D452" s="4">
        <v>0.74540456666666677</v>
      </c>
      <c r="E452" s="4">
        <v>0.82039788466381269</v>
      </c>
      <c r="F452" s="6">
        <v>1233800</v>
      </c>
      <c r="G452" s="6"/>
    </row>
    <row r="453" spans="1:7" x14ac:dyDescent="0.35">
      <c r="A453" s="68">
        <v>46143</v>
      </c>
      <c r="B453" s="4">
        <v>0.65929539894683009</v>
      </c>
      <c r="C453" s="4">
        <v>0.71745967741935479</v>
      </c>
      <c r="D453" s="4">
        <v>0.74540456666666677</v>
      </c>
      <c r="E453" s="4">
        <v>0.70278154281336558</v>
      </c>
      <c r="F453" s="6">
        <v>1162800</v>
      </c>
      <c r="G453" s="6"/>
    </row>
    <row r="454" spans="1:7" x14ac:dyDescent="0.35">
      <c r="A454" s="3" t="s">
        <v>56</v>
      </c>
      <c r="B454" s="4">
        <v>0.62352560937503732</v>
      </c>
      <c r="C454" s="4">
        <v>0.67159266848816035</v>
      </c>
      <c r="D454" s="4">
        <v>0.67101163250107909</v>
      </c>
      <c r="E454" s="4">
        <v>0.65669716427509162</v>
      </c>
      <c r="F454" s="6">
        <v>12513448</v>
      </c>
      <c r="G454" s="6">
        <v>4792629.8606368862</v>
      </c>
    </row>
    <row r="455" spans="1:7" x14ac:dyDescent="0.35">
      <c r="A455" s="52" t="s">
        <v>87</v>
      </c>
      <c r="B455" s="4">
        <v>0.62162793606441713</v>
      </c>
      <c r="C455" s="4">
        <v>0.67094429347826079</v>
      </c>
      <c r="D455" s="4">
        <v>0.67101163250107909</v>
      </c>
      <c r="E455" s="4">
        <v>0.65249583222894636</v>
      </c>
      <c r="F455" s="6">
        <v>6330819</v>
      </c>
      <c r="G455" s="6">
        <v>4792629.8606368862</v>
      </c>
    </row>
    <row r="456" spans="1:7" x14ac:dyDescent="0.35">
      <c r="A456" s="52" t="s">
        <v>88</v>
      </c>
      <c r="B456" s="4">
        <v>0.62546444424619574</v>
      </c>
      <c r="C456" s="4">
        <v>0.67224816849816837</v>
      </c>
      <c r="D456" s="4">
        <v>0.67101163250107909</v>
      </c>
      <c r="E456" s="4">
        <v>0.66101902225846298</v>
      </c>
      <c r="F456" s="6">
        <v>6182629</v>
      </c>
      <c r="G456" s="6"/>
    </row>
    <row r="457" spans="1:7" x14ac:dyDescent="0.35">
      <c r="A457" s="68">
        <v>46023</v>
      </c>
      <c r="B457" s="4">
        <v>0.61003025132976818</v>
      </c>
      <c r="C457" s="4">
        <v>0.64607526881720434</v>
      </c>
      <c r="D457" s="4">
        <v>0.67101163250107909</v>
      </c>
      <c r="E457" s="4">
        <v>0.6646827256537633</v>
      </c>
      <c r="F457" s="6">
        <v>909960</v>
      </c>
      <c r="G457" s="6"/>
    </row>
    <row r="458" spans="1:7" x14ac:dyDescent="0.35">
      <c r="A458" s="68">
        <v>46054</v>
      </c>
      <c r="B458" s="4">
        <v>0.58350908569403892</v>
      </c>
      <c r="C458" s="4">
        <v>0.58278735632183898</v>
      </c>
      <c r="D458" s="4">
        <v>0.67101163250107909</v>
      </c>
      <c r="E458" s="4">
        <v>0.61557082339539348</v>
      </c>
      <c r="F458" s="6">
        <v>858589</v>
      </c>
      <c r="G458" s="6"/>
    </row>
    <row r="459" spans="1:7" x14ac:dyDescent="0.35">
      <c r="A459" s="68">
        <v>46082</v>
      </c>
      <c r="B459" s="4">
        <v>0.65449357277104803</v>
      </c>
      <c r="C459" s="4">
        <v>0.71712365591397842</v>
      </c>
      <c r="D459" s="4">
        <v>0.67101163250107909</v>
      </c>
      <c r="E459" s="4">
        <v>0.6787502845435921</v>
      </c>
      <c r="F459" s="6">
        <v>1163520</v>
      </c>
      <c r="G459" s="6"/>
    </row>
    <row r="460" spans="1:7" x14ac:dyDescent="0.35">
      <c r="A460" s="68">
        <v>46113</v>
      </c>
      <c r="B460" s="4">
        <v>0.64968546232729152</v>
      </c>
      <c r="C460" s="4">
        <v>0.6995555555555556</v>
      </c>
      <c r="D460" s="4">
        <v>0.67101163250107909</v>
      </c>
      <c r="E460" s="4">
        <v>0.68207177322074786</v>
      </c>
      <c r="F460" s="6">
        <v>1098480</v>
      </c>
      <c r="G460" s="6"/>
    </row>
    <row r="461" spans="1:7" x14ac:dyDescent="0.35">
      <c r="A461" s="68">
        <v>46174</v>
      </c>
      <c r="B461" s="4">
        <v>0.62984501675881621</v>
      </c>
      <c r="C461" s="4">
        <v>0.70009722222222226</v>
      </c>
      <c r="D461" s="4">
        <v>0.67101163250107909</v>
      </c>
      <c r="E461" s="4">
        <v>0.66438014655888789</v>
      </c>
      <c r="F461" s="6">
        <v>1061760</v>
      </c>
      <c r="G461" s="6"/>
    </row>
    <row r="462" spans="1:7" x14ac:dyDescent="0.35">
      <c r="A462" s="68">
        <v>46143</v>
      </c>
      <c r="B462" s="4">
        <v>0.61803738827120125</v>
      </c>
      <c r="C462" s="4">
        <v>0.68385752688172041</v>
      </c>
      <c r="D462" s="4">
        <v>0.67101163250107909</v>
      </c>
      <c r="E462" s="4">
        <v>0.65315496932868711</v>
      </c>
      <c r="F462" s="6">
        <v>1090320</v>
      </c>
      <c r="G462" s="6"/>
    </row>
    <row r="463" spans="1:7" x14ac:dyDescent="0.35">
      <c r="A463" s="3" t="s">
        <v>57</v>
      </c>
      <c r="B463" s="4">
        <v>0.59424782453457148</v>
      </c>
      <c r="C463" s="4">
        <v>0.55522996357012755</v>
      </c>
      <c r="D463" s="4">
        <v>0.67241705007002495</v>
      </c>
      <c r="E463" s="4">
        <v>0.63503928144342858</v>
      </c>
      <c r="F463" s="6">
        <v>10219709</v>
      </c>
      <c r="G463" s="6">
        <v>5366254.5212040544</v>
      </c>
    </row>
    <row r="464" spans="1:7" x14ac:dyDescent="0.35">
      <c r="A464" s="52" t="s">
        <v>87</v>
      </c>
      <c r="B464" s="4">
        <v>0.6512110705103864</v>
      </c>
      <c r="C464" s="4">
        <v>0.50135869565217395</v>
      </c>
      <c r="D464" s="4">
        <v>0.67241705007002495</v>
      </c>
      <c r="E464" s="4">
        <v>0.70330095129248038</v>
      </c>
      <c r="F464" s="6">
        <v>4957667</v>
      </c>
      <c r="G464" s="6">
        <v>5366254.5212040544</v>
      </c>
    </row>
    <row r="465" spans="1:7" x14ac:dyDescent="0.35">
      <c r="A465" s="52" t="s">
        <v>88</v>
      </c>
      <c r="B465" s="4">
        <v>0.54957811313938987</v>
      </c>
      <c r="C465" s="4">
        <v>0.60969322344322341</v>
      </c>
      <c r="D465" s="4">
        <v>0.67241705007002495</v>
      </c>
      <c r="E465" s="4">
        <v>0.58250463073150038</v>
      </c>
      <c r="F465" s="6">
        <v>5262042</v>
      </c>
      <c r="G465" s="6"/>
    </row>
    <row r="466" spans="1:7" x14ac:dyDescent="0.35">
      <c r="A466" s="68">
        <v>46023</v>
      </c>
      <c r="B466" s="4">
        <v>0.49244769386326515</v>
      </c>
      <c r="C466" s="4">
        <v>0.53100806451612903</v>
      </c>
      <c r="D466" s="4">
        <v>0.67241705007002495</v>
      </c>
      <c r="E466" s="4">
        <v>0.53370985416842287</v>
      </c>
      <c r="F466" s="6">
        <v>819332</v>
      </c>
      <c r="G466" s="6"/>
    </row>
    <row r="467" spans="1:7" x14ac:dyDescent="0.35">
      <c r="A467" s="68">
        <v>46054</v>
      </c>
      <c r="B467" s="4">
        <v>0.53380162099575446</v>
      </c>
      <c r="C467" s="4">
        <v>0.5922557471264368</v>
      </c>
      <c r="D467" s="4">
        <v>0.67241705007002495</v>
      </c>
      <c r="E467" s="4">
        <v>0.56594539740735883</v>
      </c>
      <c r="F467" s="6">
        <v>809979</v>
      </c>
      <c r="G467" s="6"/>
    </row>
    <row r="468" spans="1:7" x14ac:dyDescent="0.35">
      <c r="A468" s="68">
        <v>46082</v>
      </c>
      <c r="B468" s="4">
        <v>0.55626494123709869</v>
      </c>
      <c r="C468" s="4">
        <v>0.62545698924731175</v>
      </c>
      <c r="D468" s="4">
        <v>0.67241705007002495</v>
      </c>
      <c r="E468" s="4">
        <v>0.57703102029906594</v>
      </c>
      <c r="F468" s="6">
        <v>892880</v>
      </c>
      <c r="G468" s="6"/>
    </row>
    <row r="469" spans="1:7" x14ac:dyDescent="0.35">
      <c r="A469" s="68">
        <v>46113</v>
      </c>
      <c r="B469" s="4">
        <v>0.56451351072150657</v>
      </c>
      <c r="C469" s="4">
        <v>0.60938888888888887</v>
      </c>
      <c r="D469" s="4">
        <v>0.67241705007002495</v>
      </c>
      <c r="E469" s="4">
        <v>0.60641417904532413</v>
      </c>
      <c r="F469" s="6">
        <v>874092</v>
      </c>
      <c r="G469" s="6"/>
    </row>
    <row r="470" spans="1:7" x14ac:dyDescent="0.35">
      <c r="A470" s="68">
        <v>46174</v>
      </c>
      <c r="B470" s="4">
        <v>0.55863093133441766</v>
      </c>
      <c r="C470" s="4">
        <v>0.64355555555555555</v>
      </c>
      <c r="D470" s="4">
        <v>0.67241705007002495</v>
      </c>
      <c r="E470" s="4">
        <v>0.58997147082107282</v>
      </c>
      <c r="F470" s="6">
        <v>908260</v>
      </c>
      <c r="G470" s="6"/>
    </row>
    <row r="471" spans="1:7" x14ac:dyDescent="0.35">
      <c r="A471" s="68">
        <v>46143</v>
      </c>
      <c r="B471" s="4">
        <v>0.58518610696311046</v>
      </c>
      <c r="C471" s="4">
        <v>0.65645161290322585</v>
      </c>
      <c r="D471" s="4">
        <v>0.67241705007002495</v>
      </c>
      <c r="E471" s="4">
        <v>0.61546403746037293</v>
      </c>
      <c r="F471" s="6">
        <v>957499</v>
      </c>
      <c r="G471" s="6"/>
    </row>
    <row r="472" spans="1:7" x14ac:dyDescent="0.35">
      <c r="A472" s="3" t="s">
        <v>58</v>
      </c>
      <c r="B472" s="4">
        <v>0.37389754130573022</v>
      </c>
      <c r="C472" s="4">
        <v>0.55242144808743177</v>
      </c>
      <c r="D472" s="4">
        <v>0.54190859388679236</v>
      </c>
      <c r="E472" s="4">
        <v>0.40301523018567603</v>
      </c>
      <c r="F472" s="6">
        <v>10446581</v>
      </c>
      <c r="G472" s="6">
        <v>5060420.4704829669</v>
      </c>
    </row>
    <row r="473" spans="1:7" x14ac:dyDescent="0.35">
      <c r="A473" s="52" t="s">
        <v>87</v>
      </c>
      <c r="B473" s="4">
        <v>0.23945064725300086</v>
      </c>
      <c r="C473" s="4">
        <v>0.53601222826086947</v>
      </c>
      <c r="D473" s="4">
        <v>0.54190859388679236</v>
      </c>
      <c r="E473" s="4">
        <v>0.26273787441161128</v>
      </c>
      <c r="F473" s="6">
        <v>5068868</v>
      </c>
      <c r="G473" s="6">
        <v>5060420.4704829669</v>
      </c>
    </row>
    <row r="474" spans="1:7" x14ac:dyDescent="0.35">
      <c r="A474" s="52" t="s">
        <v>88</v>
      </c>
      <c r="B474" s="4">
        <v>0.51149408668999219</v>
      </c>
      <c r="C474" s="4">
        <v>0.5690109890109889</v>
      </c>
      <c r="D474" s="4">
        <v>0.54190859388679236</v>
      </c>
      <c r="E474" s="4">
        <v>0.54154006291281753</v>
      </c>
      <c r="F474" s="6">
        <v>5377713</v>
      </c>
      <c r="G474" s="6"/>
    </row>
    <row r="475" spans="1:7" x14ac:dyDescent="0.35">
      <c r="A475" s="68">
        <v>46023</v>
      </c>
      <c r="B475" s="4">
        <v>0.23271218620350187</v>
      </c>
      <c r="C475" s="4">
        <v>0.57317204301075264</v>
      </c>
      <c r="D475" s="4">
        <v>0.54190859388679236</v>
      </c>
      <c r="E475" s="4">
        <v>0.2454534666389771</v>
      </c>
      <c r="F475" s="6">
        <v>895930</v>
      </c>
      <c r="G475" s="6"/>
    </row>
    <row r="476" spans="1:7" x14ac:dyDescent="0.35">
      <c r="A476" s="68">
        <v>46054</v>
      </c>
      <c r="B476" s="4">
        <v>0.48722360697917505</v>
      </c>
      <c r="C476" s="4">
        <v>0.5215086206896552</v>
      </c>
      <c r="D476" s="4">
        <v>0.54190859388679236</v>
      </c>
      <c r="E476" s="4">
        <v>0.51135864978902945</v>
      </c>
      <c r="F476" s="6">
        <v>853887</v>
      </c>
      <c r="G476" s="6"/>
    </row>
    <row r="477" spans="1:7" x14ac:dyDescent="0.35">
      <c r="A477" s="68">
        <v>46082</v>
      </c>
      <c r="B477" s="4">
        <v>0.54857010061242328</v>
      </c>
      <c r="C477" s="4">
        <v>0.62099462365591407</v>
      </c>
      <c r="D477" s="4">
        <v>0.54190859388679236</v>
      </c>
      <c r="E477" s="4">
        <v>0.5850305424751796</v>
      </c>
      <c r="F477" s="6">
        <v>949970</v>
      </c>
      <c r="G477" s="6"/>
    </row>
    <row r="478" spans="1:7" x14ac:dyDescent="0.35">
      <c r="A478" s="68">
        <v>46113</v>
      </c>
      <c r="B478" s="4">
        <v>0.46964319366794388</v>
      </c>
      <c r="C478" s="4">
        <v>0.45233333333333342</v>
      </c>
      <c r="D478" s="4">
        <v>0.54190859388679236</v>
      </c>
      <c r="E478" s="4">
        <v>0.48461326548801625</v>
      </c>
      <c r="F478" s="6">
        <v>792766</v>
      </c>
      <c r="G478" s="6"/>
    </row>
    <row r="479" spans="1:7" x14ac:dyDescent="0.35">
      <c r="A479" s="68">
        <v>46174</v>
      </c>
      <c r="B479" s="4">
        <v>0.76943235132507715</v>
      </c>
      <c r="C479" s="4">
        <v>0.67712499999999998</v>
      </c>
      <c r="D479" s="4">
        <v>0.54190859388679236</v>
      </c>
      <c r="E479" s="4">
        <v>0.81629846641356019</v>
      </c>
      <c r="F479" s="6">
        <v>1005610</v>
      </c>
      <c r="G479" s="6"/>
    </row>
    <row r="480" spans="1:7" x14ac:dyDescent="0.35">
      <c r="A480" s="68">
        <v>46143</v>
      </c>
      <c r="B480" s="4">
        <v>0.55177873100499319</v>
      </c>
      <c r="C480" s="4">
        <v>0.56559139784946233</v>
      </c>
      <c r="D480" s="4">
        <v>0.54190859388679236</v>
      </c>
      <c r="E480" s="4">
        <v>0.59875482724696416</v>
      </c>
      <c r="F480" s="6">
        <v>879550</v>
      </c>
      <c r="G480" s="6"/>
    </row>
    <row r="481" spans="1:7" x14ac:dyDescent="0.35">
      <c r="A481" s="3" t="s">
        <v>59</v>
      </c>
      <c r="B481" s="4">
        <v>0.60159814148714708</v>
      </c>
      <c r="C481" s="4">
        <v>0.53431124772313288</v>
      </c>
      <c r="D481" s="4">
        <v>0.7299720345507249</v>
      </c>
      <c r="E481" s="4">
        <v>0.67587830798739779</v>
      </c>
      <c r="F481" s="6">
        <v>9348120</v>
      </c>
      <c r="G481" s="6">
        <v>3693923.2797528068</v>
      </c>
    </row>
    <row r="482" spans="1:7" x14ac:dyDescent="0.35">
      <c r="A482" s="52" t="s">
        <v>87</v>
      </c>
      <c r="B482" s="4">
        <v>0.54888090982426729</v>
      </c>
      <c r="C482" s="4">
        <v>0.43466485507246377</v>
      </c>
      <c r="D482" s="4">
        <v>0.72997203455072468</v>
      </c>
      <c r="E482" s="4">
        <v>0.64624553039332544</v>
      </c>
      <c r="F482" s="6">
        <v>3862440</v>
      </c>
      <c r="G482" s="6">
        <v>3693923.2797528068</v>
      </c>
    </row>
    <row r="483" spans="1:7" x14ac:dyDescent="0.35">
      <c r="A483" s="52" t="s">
        <v>88</v>
      </c>
      <c r="B483" s="4">
        <v>0.64360271524464163</v>
      </c>
      <c r="C483" s="4">
        <v>0.63505265567765568</v>
      </c>
      <c r="D483" s="4">
        <v>0.72997203455072468</v>
      </c>
      <c r="E483" s="4">
        <v>0.6976150729357633</v>
      </c>
      <c r="F483" s="6">
        <v>5485680</v>
      </c>
      <c r="G483" s="6"/>
    </row>
    <row r="484" spans="1:7" x14ac:dyDescent="0.35">
      <c r="A484" s="68">
        <v>46023</v>
      </c>
      <c r="B484" s="4">
        <v>0.74457326097681298</v>
      </c>
      <c r="C484" s="4">
        <v>0.70657258064516126</v>
      </c>
      <c r="D484" s="4">
        <v>0.72997203455072468</v>
      </c>
      <c r="E484" s="4">
        <v>0.78156455319286666</v>
      </c>
      <c r="F484" s="6">
        <v>1045800</v>
      </c>
      <c r="G484" s="6"/>
    </row>
    <row r="485" spans="1:7" x14ac:dyDescent="0.35">
      <c r="A485" s="68">
        <v>46054</v>
      </c>
      <c r="B485" s="4">
        <v>0.71852653983308756</v>
      </c>
      <c r="C485" s="4">
        <v>0.59647988505747129</v>
      </c>
      <c r="D485" s="4">
        <v>0.72997203455072468</v>
      </c>
      <c r="E485" s="4">
        <v>0.76991557636138119</v>
      </c>
      <c r="F485" s="6">
        <v>832680</v>
      </c>
      <c r="G485" s="6"/>
    </row>
    <row r="486" spans="1:7" x14ac:dyDescent="0.35">
      <c r="A486" s="68">
        <v>46082</v>
      </c>
      <c r="B486" s="4">
        <v>0.63390897815093972</v>
      </c>
      <c r="C486" s="4">
        <v>0.57756720430107522</v>
      </c>
      <c r="D486" s="4">
        <v>0.72997203455072468</v>
      </c>
      <c r="E486" s="4">
        <v>0.70864294094642144</v>
      </c>
      <c r="F486" s="6">
        <v>849600</v>
      </c>
      <c r="G486" s="6"/>
    </row>
    <row r="487" spans="1:7" x14ac:dyDescent="0.35">
      <c r="A487" s="68">
        <v>46113</v>
      </c>
      <c r="B487" s="4">
        <v>0.67147528100924769</v>
      </c>
      <c r="C487" s="4">
        <v>0.71802777777777782</v>
      </c>
      <c r="D487" s="4">
        <v>0.72997203455072468</v>
      </c>
      <c r="E487" s="4">
        <v>0.70359369485942824</v>
      </c>
      <c r="F487" s="6">
        <v>1035000</v>
      </c>
      <c r="G487" s="6"/>
    </row>
    <row r="488" spans="1:7" x14ac:dyDescent="0.35">
      <c r="A488" s="68">
        <v>46174</v>
      </c>
      <c r="B488" s="4">
        <v>0.68897960336742181</v>
      </c>
      <c r="C488" s="4">
        <v>0.7365694444444445</v>
      </c>
      <c r="D488" s="4">
        <v>0.72997203455072468</v>
      </c>
      <c r="E488" s="4">
        <v>0.76066683301104121</v>
      </c>
      <c r="F488" s="6">
        <v>1033200</v>
      </c>
      <c r="G488" s="6"/>
    </row>
    <row r="489" spans="1:7" x14ac:dyDescent="0.35">
      <c r="A489" s="68">
        <v>46143</v>
      </c>
      <c r="B489" s="4">
        <v>0.4370526889782565</v>
      </c>
      <c r="C489" s="4">
        <v>0.47856182795698926</v>
      </c>
      <c r="D489" s="4">
        <v>0.72997203455072468</v>
      </c>
      <c r="E489" s="4">
        <v>0.48693063592594293</v>
      </c>
      <c r="F489" s="6">
        <v>689400</v>
      </c>
      <c r="G489" s="6"/>
    </row>
    <row r="490" spans="1:7" x14ac:dyDescent="0.35">
      <c r="A490" s="3" t="s">
        <v>60</v>
      </c>
      <c r="B490" s="4">
        <v>0.65049397118265539</v>
      </c>
      <c r="C490" s="4">
        <v>0.54504667577413479</v>
      </c>
      <c r="D490" s="4">
        <v>0.70025838806458662</v>
      </c>
      <c r="E490" s="4">
        <v>0.70131812282347494</v>
      </c>
      <c r="F490" s="6">
        <v>9579960</v>
      </c>
      <c r="G490" s="6">
        <v>4628240.9593468178</v>
      </c>
    </row>
    <row r="491" spans="1:7" x14ac:dyDescent="0.35">
      <c r="A491" s="52" t="s">
        <v>87</v>
      </c>
      <c r="B491" s="4">
        <v>0.65935305275029477</v>
      </c>
      <c r="C491" s="4">
        <v>0.59906250000000005</v>
      </c>
      <c r="D491" s="4">
        <v>0.70025838806458685</v>
      </c>
      <c r="E491" s="4">
        <v>0.71199694664495128</v>
      </c>
      <c r="F491" s="6">
        <v>5323680</v>
      </c>
      <c r="G491" s="6">
        <v>4628240.9593468178</v>
      </c>
    </row>
    <row r="492" spans="1:7" x14ac:dyDescent="0.35">
      <c r="A492" s="52" t="s">
        <v>88</v>
      </c>
      <c r="B492" s="4">
        <v>0.63956947032206546</v>
      </c>
      <c r="C492" s="4">
        <v>0.49043727106227109</v>
      </c>
      <c r="D492" s="4">
        <v>0.70025838806458685</v>
      </c>
      <c r="E492" s="4">
        <v>0.68819610271979048</v>
      </c>
      <c r="F492" s="6">
        <v>4256280</v>
      </c>
      <c r="G492" s="6"/>
    </row>
    <row r="493" spans="1:7" x14ac:dyDescent="0.35">
      <c r="A493" s="68">
        <v>46023</v>
      </c>
      <c r="B493" s="4">
        <v>0.70417211390894108</v>
      </c>
      <c r="C493" s="4">
        <v>0.72876344086021516</v>
      </c>
      <c r="D493" s="4">
        <v>0.70025838806458685</v>
      </c>
      <c r="E493" s="4">
        <v>0.74981842391962239</v>
      </c>
      <c r="F493" s="6">
        <v>1086840</v>
      </c>
      <c r="G493" s="6"/>
    </row>
    <row r="494" spans="1:7" x14ac:dyDescent="0.35">
      <c r="A494" s="68">
        <v>46054</v>
      </c>
      <c r="B494" s="4">
        <v>0.65715579710144922</v>
      </c>
      <c r="C494" s="4">
        <v>0.64073275862068968</v>
      </c>
      <c r="D494" s="4">
        <v>0.70025838806458685</v>
      </c>
      <c r="E494" s="4">
        <v>0.70613181312569517</v>
      </c>
      <c r="F494" s="6">
        <v>913320</v>
      </c>
      <c r="G494" s="6"/>
    </row>
    <row r="495" spans="1:7" x14ac:dyDescent="0.35">
      <c r="A495" s="68">
        <v>46082</v>
      </c>
      <c r="B495" s="4">
        <v>0.63247054369942746</v>
      </c>
      <c r="C495" s="4">
        <v>0.59994623655913981</v>
      </c>
      <c r="D495" s="4">
        <v>0.70025838806458685</v>
      </c>
      <c r="E495" s="4">
        <v>0.6792126837861644</v>
      </c>
      <c r="F495" s="6">
        <v>876600</v>
      </c>
      <c r="G495" s="6"/>
    </row>
    <row r="496" spans="1:7" x14ac:dyDescent="0.35">
      <c r="A496" s="68">
        <v>46113</v>
      </c>
      <c r="B496" s="4">
        <v>0.71010427903631779</v>
      </c>
      <c r="C496" s="4">
        <v>0.1499722222222222</v>
      </c>
      <c r="D496" s="4">
        <v>0.70025838806458685</v>
      </c>
      <c r="E496" s="4">
        <v>0.74257351282244111</v>
      </c>
      <c r="F496" s="6">
        <v>232560</v>
      </c>
      <c r="G496" s="6"/>
    </row>
    <row r="497" spans="1:7" x14ac:dyDescent="0.35">
      <c r="A497" s="68">
        <v>46174</v>
      </c>
      <c r="B497" s="4">
        <v>0.58610413769437775</v>
      </c>
      <c r="C497" s="4">
        <v>0.52083333333333337</v>
      </c>
      <c r="D497" s="4">
        <v>0.70025838806458685</v>
      </c>
      <c r="E497" s="4">
        <v>0.65001502253380072</v>
      </c>
      <c r="F497" s="6">
        <v>725040</v>
      </c>
      <c r="G497" s="6"/>
    </row>
    <row r="498" spans="1:7" x14ac:dyDescent="0.35">
      <c r="A498" s="68">
        <v>46143</v>
      </c>
      <c r="B498" s="4">
        <v>0.54980247121122972</v>
      </c>
      <c r="C498" s="4">
        <v>0.30206989247311827</v>
      </c>
      <c r="D498" s="4">
        <v>0.70025838806458685</v>
      </c>
      <c r="E498" s="4">
        <v>0.58679465326993807</v>
      </c>
      <c r="F498" s="6">
        <v>421920</v>
      </c>
      <c r="G498" s="6"/>
    </row>
    <row r="499" spans="1:7" x14ac:dyDescent="0.35">
      <c r="A499" s="3" t="s">
        <v>61</v>
      </c>
      <c r="B499" s="4">
        <v>0.56638512551943987</v>
      </c>
      <c r="C499" s="4">
        <v>0.40417805100182147</v>
      </c>
      <c r="D499" s="4">
        <v>0.70849828786941227</v>
      </c>
      <c r="E499" s="4">
        <v>0.62833765526387453</v>
      </c>
      <c r="F499" s="6">
        <v>7626960</v>
      </c>
      <c r="G499" s="6">
        <v>3451613.2428155066</v>
      </c>
    </row>
    <row r="500" spans="1:7" x14ac:dyDescent="0.35">
      <c r="A500" s="52" t="s">
        <v>87</v>
      </c>
      <c r="B500" s="4">
        <v>0.57843024911847607</v>
      </c>
      <c r="C500" s="4">
        <v>0.42928215579710138</v>
      </c>
      <c r="D500" s="4">
        <v>0.70849828786941205</v>
      </c>
      <c r="E500" s="4">
        <v>0.64590355719665116</v>
      </c>
      <c r="F500" s="6">
        <v>4271040</v>
      </c>
      <c r="G500" s="6">
        <v>3451613.2428155066</v>
      </c>
    </row>
    <row r="501" spans="1:7" x14ac:dyDescent="0.35">
      <c r="A501" s="52" t="s">
        <v>88</v>
      </c>
      <c r="B501" s="4">
        <v>0.5520535084746423</v>
      </c>
      <c r="C501" s="4">
        <v>0.37879807692307688</v>
      </c>
      <c r="D501" s="4">
        <v>0.70849828786941205</v>
      </c>
      <c r="E501" s="4">
        <v>0.60773281643995403</v>
      </c>
      <c r="F501" s="6">
        <v>3355920</v>
      </c>
      <c r="G501" s="6"/>
    </row>
    <row r="502" spans="1:7" x14ac:dyDescent="0.35">
      <c r="A502" s="68">
        <v>46023</v>
      </c>
      <c r="B502" s="4">
        <v>0.59414244410602746</v>
      </c>
      <c r="C502" s="4">
        <v>0.41338709677419355</v>
      </c>
      <c r="D502" s="4">
        <v>0.70849828786941205</v>
      </c>
      <c r="E502" s="4">
        <v>0.69748160431132755</v>
      </c>
      <c r="F502" s="6">
        <v>626040</v>
      </c>
      <c r="G502" s="6"/>
    </row>
    <row r="503" spans="1:7" x14ac:dyDescent="0.35">
      <c r="A503" s="68">
        <v>46054</v>
      </c>
      <c r="B503" s="4">
        <v>0.61422082135904332</v>
      </c>
      <c r="C503" s="4">
        <v>0.55423850574712641</v>
      </c>
      <c r="D503" s="4">
        <v>0.70849828786941205</v>
      </c>
      <c r="E503" s="4">
        <v>0.70459620988153226</v>
      </c>
      <c r="F503" s="6">
        <v>809640</v>
      </c>
      <c r="G503" s="6"/>
    </row>
    <row r="504" spans="1:7" x14ac:dyDescent="0.35">
      <c r="A504" s="68">
        <v>46082</v>
      </c>
      <c r="B504" s="4">
        <v>0.53385842472582257</v>
      </c>
      <c r="C504" s="4">
        <v>0.43016129032258066</v>
      </c>
      <c r="D504" s="4">
        <v>0.70849828786941205</v>
      </c>
      <c r="E504" s="4">
        <v>0.57961507653005995</v>
      </c>
      <c r="F504" s="6">
        <v>633240</v>
      </c>
      <c r="G504" s="6"/>
    </row>
    <row r="505" spans="1:7" x14ac:dyDescent="0.35">
      <c r="A505" s="68">
        <v>46113</v>
      </c>
      <c r="B505" s="4">
        <v>0.72222222222222232</v>
      </c>
      <c r="C505" s="4">
        <v>2.3611111111111112E-4</v>
      </c>
      <c r="D505" s="4">
        <v>0.70849828786941205</v>
      </c>
      <c r="E505" s="4">
        <v>0.72222222222222232</v>
      </c>
      <c r="F505" s="6">
        <v>0</v>
      </c>
      <c r="G505" s="6"/>
    </row>
    <row r="506" spans="1:7" x14ac:dyDescent="0.35">
      <c r="A506" s="68">
        <v>46174</v>
      </c>
      <c r="B506" s="4">
        <v>0.52514445584782576</v>
      </c>
      <c r="C506" s="4">
        <v>0.60106944444444443</v>
      </c>
      <c r="D506" s="4">
        <v>0.70849828786941205</v>
      </c>
      <c r="E506" s="4">
        <v>0.55241207962376881</v>
      </c>
      <c r="F506" s="6">
        <v>883800</v>
      </c>
      <c r="G506" s="6"/>
    </row>
    <row r="507" spans="1:7" x14ac:dyDescent="0.35">
      <c r="A507" s="68">
        <v>46143</v>
      </c>
      <c r="B507" s="4">
        <v>0.48468174528562741</v>
      </c>
      <c r="C507" s="4">
        <v>0.27997311827956989</v>
      </c>
      <c r="D507" s="4">
        <v>0.70849828786941205</v>
      </c>
      <c r="E507" s="4">
        <v>0.51940855754415083</v>
      </c>
      <c r="F507" s="6">
        <v>403200</v>
      </c>
      <c r="G507" s="6"/>
    </row>
    <row r="508" spans="1:7" x14ac:dyDescent="0.35">
      <c r="A508" s="3" t="s">
        <v>62</v>
      </c>
      <c r="B508" s="4">
        <v>0.55490185222944044</v>
      </c>
      <c r="C508" s="4">
        <v>0.53800546448087438</v>
      </c>
      <c r="D508" s="4">
        <v>0.58948155066159469</v>
      </c>
      <c r="E508" s="4">
        <v>0.60470263119558199</v>
      </c>
      <c r="F508" s="6">
        <v>10803530</v>
      </c>
      <c r="G508" s="6">
        <v>3721511.116269595</v>
      </c>
    </row>
    <row r="509" spans="1:7" x14ac:dyDescent="0.35">
      <c r="A509" s="52" t="s">
        <v>87</v>
      </c>
      <c r="B509" s="4">
        <v>0.55726681597368732</v>
      </c>
      <c r="C509" s="4">
        <v>0.5341576086956521</v>
      </c>
      <c r="D509" s="4">
        <v>0.58948155066159469</v>
      </c>
      <c r="E509" s="4">
        <v>0.60041207550249021</v>
      </c>
      <c r="F509" s="6">
        <v>5489130</v>
      </c>
      <c r="G509" s="6">
        <v>3721511.116269595</v>
      </c>
    </row>
    <row r="510" spans="1:7" x14ac:dyDescent="0.35">
      <c r="A510" s="52" t="s">
        <v>88</v>
      </c>
      <c r="B510" s="4">
        <v>0.55254422839947248</v>
      </c>
      <c r="C510" s="4">
        <v>0.54189560439560425</v>
      </c>
      <c r="D510" s="4">
        <v>0.58948155066159469</v>
      </c>
      <c r="E510" s="4">
        <v>0.6090786955022649</v>
      </c>
      <c r="F510" s="6">
        <v>5314400</v>
      </c>
      <c r="G510" s="6"/>
    </row>
    <row r="511" spans="1:7" x14ac:dyDescent="0.35">
      <c r="A511" s="68">
        <v>46023</v>
      </c>
      <c r="B511" s="4">
        <v>0.61930227039000074</v>
      </c>
      <c r="C511" s="4">
        <v>0.58749999999999991</v>
      </c>
      <c r="D511" s="4">
        <v>0.58948155066159469</v>
      </c>
      <c r="E511" s="4">
        <v>0.66509778600920932</v>
      </c>
      <c r="F511" s="6">
        <v>972320</v>
      </c>
      <c r="G511" s="6"/>
    </row>
    <row r="512" spans="1:7" x14ac:dyDescent="0.35">
      <c r="A512" s="68">
        <v>46054</v>
      </c>
      <c r="B512" s="4">
        <v>0.53283494330113401</v>
      </c>
      <c r="C512" s="4">
        <v>0.52445402298850574</v>
      </c>
      <c r="D512" s="4">
        <v>0.58948155066159469</v>
      </c>
      <c r="E512" s="4">
        <v>0.57381408980714266</v>
      </c>
      <c r="F512" s="6">
        <v>806280</v>
      </c>
      <c r="G512" s="6"/>
    </row>
    <row r="513" spans="1:7" x14ac:dyDescent="0.35">
      <c r="A513" s="68">
        <v>46082</v>
      </c>
      <c r="B513" s="4">
        <v>0.58643379519091565</v>
      </c>
      <c r="C513" s="4">
        <v>0.4775806451612904</v>
      </c>
      <c r="D513" s="4">
        <v>0.58948155066159469</v>
      </c>
      <c r="E513" s="4">
        <v>0.61213155932336427</v>
      </c>
      <c r="F513" s="6">
        <v>828720</v>
      </c>
      <c r="G513" s="6"/>
    </row>
    <row r="514" spans="1:7" x14ac:dyDescent="0.35">
      <c r="A514" s="68">
        <v>46113</v>
      </c>
      <c r="B514" s="4">
        <v>0.57360406091370553</v>
      </c>
      <c r="C514" s="4">
        <v>0.56022222222222229</v>
      </c>
      <c r="D514" s="4">
        <v>0.58948155066159469</v>
      </c>
      <c r="E514" s="4">
        <v>0.63646934845016179</v>
      </c>
      <c r="F514" s="6">
        <v>890640</v>
      </c>
      <c r="G514" s="6"/>
    </row>
    <row r="515" spans="1:7" x14ac:dyDescent="0.35">
      <c r="A515" s="68">
        <v>46174</v>
      </c>
      <c r="B515" s="4">
        <v>0.51453506723060416</v>
      </c>
      <c r="C515" s="4">
        <v>0.53774999999999995</v>
      </c>
      <c r="D515" s="4">
        <v>0.58948155066159469</v>
      </c>
      <c r="E515" s="4">
        <v>0.5522562504234706</v>
      </c>
      <c r="F515" s="6">
        <v>902760</v>
      </c>
      <c r="G515" s="6"/>
    </row>
    <row r="516" spans="1:7" x14ac:dyDescent="0.35">
      <c r="A516" s="68">
        <v>46143</v>
      </c>
      <c r="B516" s="4">
        <v>0.49968796096675372</v>
      </c>
      <c r="C516" s="4">
        <v>0.56319892473118283</v>
      </c>
      <c r="D516" s="4">
        <v>0.58948155066159469</v>
      </c>
      <c r="E516" s="4">
        <v>0.61508109712450032</v>
      </c>
      <c r="F516" s="6">
        <v>913680</v>
      </c>
      <c r="G516" s="6"/>
    </row>
    <row r="517" spans="1:7" x14ac:dyDescent="0.35">
      <c r="A517" s="3" t="s">
        <v>63</v>
      </c>
      <c r="B517" s="4">
        <v>0.42447532039081343</v>
      </c>
      <c r="C517" s="4">
        <v>0.44968579234972683</v>
      </c>
      <c r="D517" s="4">
        <v>0.55035091847041862</v>
      </c>
      <c r="E517" s="4">
        <v>0.47231913298478412</v>
      </c>
      <c r="F517" s="6">
        <v>7887667</v>
      </c>
      <c r="G517" s="6">
        <v>3658233.132971222</v>
      </c>
    </row>
    <row r="518" spans="1:7" x14ac:dyDescent="0.35">
      <c r="A518" s="52" t="s">
        <v>87</v>
      </c>
      <c r="B518" s="4">
        <v>0.4527470324813736</v>
      </c>
      <c r="C518" s="4">
        <v>0.47604846014492752</v>
      </c>
      <c r="D518" s="4">
        <v>0.55035091847041862</v>
      </c>
      <c r="E518" s="4">
        <v>0.50897074786001839</v>
      </c>
      <c r="F518" s="6">
        <v>4192954</v>
      </c>
      <c r="G518" s="6">
        <v>3658233.132971222</v>
      </c>
    </row>
    <row r="519" spans="1:7" x14ac:dyDescent="0.35">
      <c r="A519" s="52" t="s">
        <v>88</v>
      </c>
      <c r="B519" s="4">
        <v>0.39395890280841367</v>
      </c>
      <c r="C519" s="4">
        <v>0.42303342490842494</v>
      </c>
      <c r="D519" s="4">
        <v>0.55035091847041862</v>
      </c>
      <c r="E519" s="4">
        <v>0.43358771532448226</v>
      </c>
      <c r="F519" s="6">
        <v>3694713</v>
      </c>
      <c r="G519" s="6"/>
    </row>
    <row r="520" spans="1:7" x14ac:dyDescent="0.35">
      <c r="A520" s="68">
        <v>46023</v>
      </c>
      <c r="B520" s="4">
        <v>0.38787687947728877</v>
      </c>
      <c r="C520" s="4">
        <v>0.37516129032258072</v>
      </c>
      <c r="D520" s="4">
        <v>0.5503509184704185</v>
      </c>
      <c r="E520" s="4">
        <v>0.43846441347642695</v>
      </c>
      <c r="F520" s="6">
        <v>572609</v>
      </c>
      <c r="G520" s="6"/>
    </row>
    <row r="521" spans="1:7" x14ac:dyDescent="0.35">
      <c r="A521" s="68">
        <v>46054</v>
      </c>
      <c r="B521" s="4">
        <v>0.41904988123515441</v>
      </c>
      <c r="C521" s="4">
        <v>0.52889367816091959</v>
      </c>
      <c r="D521" s="4">
        <v>0.5503509184704185</v>
      </c>
      <c r="E521" s="4">
        <v>0.45297843204382054</v>
      </c>
      <c r="F521" s="6">
        <v>719950</v>
      </c>
      <c r="G521" s="6"/>
    </row>
    <row r="522" spans="1:7" x14ac:dyDescent="0.35">
      <c r="A522" s="68">
        <v>46082</v>
      </c>
      <c r="B522" s="4">
        <v>0.51064667358551341</v>
      </c>
      <c r="C522" s="4">
        <v>0.45774193548387099</v>
      </c>
      <c r="D522" s="4">
        <v>0.5503509184704185</v>
      </c>
      <c r="E522" s="4">
        <v>0.52037709013329458</v>
      </c>
      <c r="F522" s="6">
        <v>679353</v>
      </c>
      <c r="G522" s="6"/>
    </row>
    <row r="523" spans="1:7" x14ac:dyDescent="0.35">
      <c r="A523" s="68">
        <v>46113</v>
      </c>
      <c r="B523" s="4">
        <v>0.2367703530285078</v>
      </c>
      <c r="C523" s="4">
        <v>0.26874999999999999</v>
      </c>
      <c r="D523" s="4">
        <v>0.5503509184704185</v>
      </c>
      <c r="E523" s="4">
        <v>0.31012303204816566</v>
      </c>
      <c r="F523" s="6">
        <v>451000</v>
      </c>
      <c r="G523" s="6"/>
    </row>
    <row r="524" spans="1:7" x14ac:dyDescent="0.35">
      <c r="A524" s="68">
        <v>46174</v>
      </c>
      <c r="B524" s="4">
        <v>0.43344425956738769</v>
      </c>
      <c r="C524" s="4">
        <v>0.54959722222222218</v>
      </c>
      <c r="D524" s="4">
        <v>0.5503509184704185</v>
      </c>
      <c r="E524" s="4">
        <v>0.45719732502193849</v>
      </c>
      <c r="F524" s="6">
        <v>742551</v>
      </c>
      <c r="G524" s="6"/>
    </row>
    <row r="525" spans="1:7" x14ac:dyDescent="0.35">
      <c r="A525" s="68">
        <v>46143</v>
      </c>
      <c r="B525" s="4">
        <v>0.40346822848675168</v>
      </c>
      <c r="C525" s="4">
        <v>0.36399193548387099</v>
      </c>
      <c r="D525" s="4">
        <v>0.5503509184704185</v>
      </c>
      <c r="E525" s="4">
        <v>0.41328153234550064</v>
      </c>
      <c r="F525" s="6">
        <v>529250</v>
      </c>
      <c r="G525" s="6"/>
    </row>
    <row r="526" spans="1:7" x14ac:dyDescent="0.35">
      <c r="A526" s="3" t="s">
        <v>90</v>
      </c>
      <c r="B526" s="4">
        <v>0.63842989985693843</v>
      </c>
      <c r="C526" s="4">
        <v>0.67865437158469932</v>
      </c>
      <c r="D526" s="4">
        <v>0.65535288233543132</v>
      </c>
      <c r="E526" s="4">
        <v>0.71237015073090715</v>
      </c>
      <c r="F526" s="6">
        <v>1631040</v>
      </c>
      <c r="G526" s="6"/>
    </row>
    <row r="527" spans="1:7" x14ac:dyDescent="0.35">
      <c r="A527" s="52" t="s">
        <v>88</v>
      </c>
      <c r="B527" s="4">
        <v>0.63842989985693843</v>
      </c>
      <c r="C527" s="4">
        <v>0.67865437158469932</v>
      </c>
      <c r="D527" s="4">
        <v>0.65535288233543132</v>
      </c>
      <c r="E527" s="4">
        <v>0.71237015073090715</v>
      </c>
      <c r="F527" s="6">
        <v>1631040</v>
      </c>
      <c r="G527" s="6"/>
    </row>
    <row r="528" spans="1:7" x14ac:dyDescent="0.35">
      <c r="A528" s="68">
        <v>46023</v>
      </c>
      <c r="B528" s="4">
        <v>0.51081740887280069</v>
      </c>
      <c r="C528" s="4">
        <v>0.56922043010752688</v>
      </c>
      <c r="D528" s="4">
        <v>0.65535288233543132</v>
      </c>
      <c r="E528" s="4">
        <v>0.57782221587392257</v>
      </c>
      <c r="F528" s="6">
        <v>326880</v>
      </c>
      <c r="G528" s="6"/>
    </row>
    <row r="529" spans="1:7" x14ac:dyDescent="0.35">
      <c r="A529" s="68">
        <v>46113</v>
      </c>
      <c r="B529" s="4">
        <v>0.69930432831215461</v>
      </c>
      <c r="C529" s="4">
        <v>0.73505555555555546</v>
      </c>
      <c r="D529" s="4">
        <v>0.65535288233543132</v>
      </c>
      <c r="E529" s="4">
        <v>0.77781937879284269</v>
      </c>
      <c r="F529" s="6">
        <v>444120</v>
      </c>
      <c r="G529" s="6"/>
    </row>
    <row r="530" spans="1:7" x14ac:dyDescent="0.35">
      <c r="A530" s="68">
        <v>46174</v>
      </c>
      <c r="B530" s="4">
        <v>0.68661504897976644</v>
      </c>
      <c r="C530" s="4">
        <v>0.74491666666666656</v>
      </c>
      <c r="D530" s="4">
        <v>0.65535288233543132</v>
      </c>
      <c r="E530" s="4">
        <v>0.77632321408418914</v>
      </c>
      <c r="F530" s="6">
        <v>454080</v>
      </c>
      <c r="G530" s="6"/>
    </row>
    <row r="531" spans="1:7" x14ac:dyDescent="0.35">
      <c r="A531" s="68">
        <v>46143</v>
      </c>
      <c r="B531" s="4">
        <v>0.65899816135252698</v>
      </c>
      <c r="C531" s="4">
        <v>0.66938172043010757</v>
      </c>
      <c r="D531" s="4">
        <v>0.65535288233543132</v>
      </c>
      <c r="E531" s="4">
        <v>0.71750594056183059</v>
      </c>
      <c r="F531" s="6">
        <v>405960</v>
      </c>
      <c r="G531" s="6"/>
    </row>
    <row r="532" spans="1:7" x14ac:dyDescent="0.35">
      <c r="A532" s="3" t="s">
        <v>64</v>
      </c>
      <c r="B532" s="4">
        <v>0.17888268568164653</v>
      </c>
      <c r="C532" s="4">
        <v>7.8317395264116602E-2</v>
      </c>
      <c r="D532" s="4">
        <v>0</v>
      </c>
      <c r="E532" s="4">
        <v>0.20636185860647033</v>
      </c>
      <c r="F532" s="6">
        <v>0</v>
      </c>
      <c r="G532" s="6">
        <v>0</v>
      </c>
    </row>
    <row r="533" spans="1:7" x14ac:dyDescent="0.35">
      <c r="A533" s="52" t="s">
        <v>87</v>
      </c>
      <c r="B533" s="4">
        <v>0.20819915779043843</v>
      </c>
      <c r="C533" s="4">
        <v>9.2323369565217389E-2</v>
      </c>
      <c r="D533" s="4">
        <v>0</v>
      </c>
      <c r="E533" s="4">
        <v>0.23753002684753424</v>
      </c>
      <c r="F533" s="6">
        <v>0</v>
      </c>
      <c r="G533" s="6">
        <v>0</v>
      </c>
    </row>
    <row r="534" spans="1:7" x14ac:dyDescent="0.35">
      <c r="A534" s="52" t="s">
        <v>88</v>
      </c>
      <c r="B534" s="4">
        <v>0.14369975001689075</v>
      </c>
      <c r="C534" s="4">
        <v>6.415750915750916E-2</v>
      </c>
      <c r="D534" s="4">
        <v>0</v>
      </c>
      <c r="E534" s="4">
        <v>0.16802546965603324</v>
      </c>
      <c r="F534" s="6">
        <v>0</v>
      </c>
      <c r="G534" s="6"/>
    </row>
    <row r="535" spans="1:7" x14ac:dyDescent="0.35">
      <c r="A535" s="68">
        <v>46023</v>
      </c>
      <c r="B535" s="4">
        <v>0.30955575958754139</v>
      </c>
      <c r="C535" s="4">
        <v>7.544354838709677E-2</v>
      </c>
      <c r="D535" s="4">
        <v>0</v>
      </c>
      <c r="E535" s="4">
        <v>0.34552621206148981</v>
      </c>
      <c r="F535" s="6">
        <v>0</v>
      </c>
      <c r="G535" s="6"/>
    </row>
    <row r="536" spans="1:7" x14ac:dyDescent="0.35">
      <c r="A536" s="68">
        <v>46054</v>
      </c>
      <c r="B536" s="4">
        <v>0.28536417998235469</v>
      </c>
      <c r="C536" s="4">
        <v>5.4295977011494252E-2</v>
      </c>
      <c r="D536" s="4">
        <v>0</v>
      </c>
      <c r="E536" s="4">
        <v>0.31073868488471396</v>
      </c>
      <c r="F536" s="6">
        <v>0</v>
      </c>
      <c r="G536" s="6"/>
    </row>
    <row r="537" spans="1:7" x14ac:dyDescent="0.35">
      <c r="A537" s="68">
        <v>46082</v>
      </c>
      <c r="B537" s="4">
        <v>-8.3994792322875992E-5</v>
      </c>
      <c r="C537" s="4">
        <v>1.3978494623655914E-3</v>
      </c>
      <c r="D537" s="4">
        <v>0</v>
      </c>
      <c r="E537" s="4">
        <v>-8.4498711394651239E-5</v>
      </c>
      <c r="F537" s="6">
        <v>0</v>
      </c>
      <c r="G537" s="6"/>
    </row>
    <row r="538" spans="1:7" x14ac:dyDescent="0.35">
      <c r="A538" s="68">
        <v>46113</v>
      </c>
      <c r="B538" s="4">
        <v>5.1310883588802744E-2</v>
      </c>
      <c r="C538" s="4">
        <v>1.8555555555555554E-2</v>
      </c>
      <c r="D538" s="4">
        <v>0</v>
      </c>
      <c r="E538" s="4">
        <v>5.8735858004200253E-2</v>
      </c>
      <c r="F538" s="6">
        <v>0</v>
      </c>
      <c r="G538" s="6"/>
    </row>
    <row r="539" spans="1:7" x14ac:dyDescent="0.35">
      <c r="A539" s="68">
        <v>46174</v>
      </c>
      <c r="B539" s="4">
        <v>0.18414478270973739</v>
      </c>
      <c r="C539" s="4">
        <v>0.11338888888888889</v>
      </c>
      <c r="D539" s="4">
        <v>0</v>
      </c>
      <c r="E539" s="4">
        <v>0.23889202939513848</v>
      </c>
      <c r="F539" s="6">
        <v>0</v>
      </c>
      <c r="G539" s="6"/>
    </row>
    <row r="540" spans="1:7" x14ac:dyDescent="0.35">
      <c r="A540" s="68">
        <v>46143</v>
      </c>
      <c r="B540" s="4">
        <v>0.13955645327507318</v>
      </c>
      <c r="C540" s="4">
        <v>0.12134408602150536</v>
      </c>
      <c r="D540" s="4">
        <v>0</v>
      </c>
      <c r="E540" s="4">
        <v>0.1711404306945708</v>
      </c>
      <c r="F540" s="6">
        <v>0</v>
      </c>
      <c r="G540" s="6"/>
    </row>
    <row r="541" spans="1:7" x14ac:dyDescent="0.35">
      <c r="A541" s="3" t="s">
        <v>65</v>
      </c>
      <c r="B541" s="4">
        <v>0.52597910035707351</v>
      </c>
      <c r="C541" s="4">
        <v>0.40230046948356807</v>
      </c>
      <c r="D541" s="4">
        <v>0</v>
      </c>
      <c r="E541" s="4">
        <v>0.67124175156233501</v>
      </c>
      <c r="F541" s="6">
        <v>9206920</v>
      </c>
      <c r="G541" s="6"/>
    </row>
    <row r="542" spans="1:7" x14ac:dyDescent="0.35">
      <c r="A542" s="52" t="s">
        <v>87</v>
      </c>
      <c r="B542" s="4">
        <v>0.31278633902540598</v>
      </c>
      <c r="C542" s="4">
        <v>6.6935483870967745E-3</v>
      </c>
      <c r="D542" s="4">
        <v>0</v>
      </c>
      <c r="E542" s="4">
        <v>0.32273313278899862</v>
      </c>
      <c r="F542" s="6">
        <v>0</v>
      </c>
      <c r="G542" s="6"/>
    </row>
    <row r="543" spans="1:7" x14ac:dyDescent="0.35">
      <c r="A543" s="52" t="s">
        <v>88</v>
      </c>
      <c r="B543" s="4">
        <v>0.52744904903985035</v>
      </c>
      <c r="C543" s="4">
        <v>0.46968406593406592</v>
      </c>
      <c r="D543" s="4">
        <v>0</v>
      </c>
      <c r="E543" s="4">
        <v>0.67421867543737268</v>
      </c>
      <c r="F543" s="6">
        <v>9206920</v>
      </c>
      <c r="G543" s="6"/>
    </row>
    <row r="544" spans="1:7" x14ac:dyDescent="0.35">
      <c r="A544" s="68">
        <v>46023</v>
      </c>
      <c r="B544" s="4">
        <v>0.4619103773584905</v>
      </c>
      <c r="C544" s="4">
        <v>0.17350806451612905</v>
      </c>
      <c r="D544" s="4">
        <v>0</v>
      </c>
      <c r="E544" s="4">
        <v>0.67901305905466303</v>
      </c>
      <c r="F544" s="6">
        <v>669000</v>
      </c>
      <c r="G544" s="6"/>
    </row>
    <row r="545" spans="1:7" x14ac:dyDescent="0.35">
      <c r="A545" s="68">
        <v>46054</v>
      </c>
      <c r="B545" s="4">
        <v>0.49080984263721267</v>
      </c>
      <c r="C545" s="4">
        <v>0.36196839080459769</v>
      </c>
      <c r="D545" s="4">
        <v>0</v>
      </c>
      <c r="E545" s="4">
        <v>0.66722708562815236</v>
      </c>
      <c r="F545" s="6">
        <v>1047180</v>
      </c>
      <c r="G545" s="6"/>
    </row>
    <row r="546" spans="1:7" x14ac:dyDescent="0.35">
      <c r="A546" s="68">
        <v>46082</v>
      </c>
      <c r="B546" s="4">
        <v>0.50429960733536938</v>
      </c>
      <c r="C546" s="4">
        <v>0.52026881720430107</v>
      </c>
      <c r="D546" s="4">
        <v>0</v>
      </c>
      <c r="E546" s="4">
        <v>0.70345721184993237</v>
      </c>
      <c r="F546" s="6">
        <v>1869160</v>
      </c>
      <c r="G546" s="6"/>
    </row>
    <row r="547" spans="1:7" x14ac:dyDescent="0.35">
      <c r="A547" s="68">
        <v>46113</v>
      </c>
      <c r="B547" s="4">
        <v>0.46162600895517919</v>
      </c>
      <c r="C547" s="4">
        <v>0.51362499999999989</v>
      </c>
      <c r="D547" s="4">
        <v>0</v>
      </c>
      <c r="E547" s="4">
        <v>0.58061478188804339</v>
      </c>
      <c r="F547" s="6">
        <v>1456060</v>
      </c>
      <c r="G547" s="6"/>
    </row>
    <row r="548" spans="1:7" x14ac:dyDescent="0.35">
      <c r="A548" s="68">
        <v>46174</v>
      </c>
      <c r="B548" s="4">
        <v>0.59150051201734832</v>
      </c>
      <c r="C548" s="4">
        <v>0.62654166666666666</v>
      </c>
      <c r="D548" s="4">
        <v>0</v>
      </c>
      <c r="E548" s="4">
        <v>0.69538276326039228</v>
      </c>
      <c r="F548" s="6">
        <v>1987020</v>
      </c>
      <c r="G548" s="6"/>
    </row>
    <row r="549" spans="1:7" x14ac:dyDescent="0.35">
      <c r="A549" s="68">
        <v>46143</v>
      </c>
      <c r="B549" s="4">
        <v>0.59963715023375896</v>
      </c>
      <c r="C549" s="4">
        <v>0.62172043010752687</v>
      </c>
      <c r="D549" s="4">
        <v>0</v>
      </c>
      <c r="E549" s="4">
        <v>0.71486565177605854</v>
      </c>
      <c r="F549" s="6">
        <v>2178500</v>
      </c>
      <c r="G549" s="6"/>
    </row>
    <row r="550" spans="1:7" x14ac:dyDescent="0.35">
      <c r="A550" s="3" t="s">
        <v>91</v>
      </c>
      <c r="B550" s="4">
        <v>0.42770873371770235</v>
      </c>
      <c r="C550" s="4">
        <v>0.40089822404371589</v>
      </c>
      <c r="D550" s="4">
        <v>0</v>
      </c>
      <c r="E550" s="4">
        <v>0.55190124545354347</v>
      </c>
      <c r="F550" s="6"/>
      <c r="G550" s="6"/>
    </row>
    <row r="551" spans="1:7" x14ac:dyDescent="0.35">
      <c r="A551" s="52" t="s">
        <v>88</v>
      </c>
      <c r="B551" s="4">
        <v>0.42770873371770235</v>
      </c>
      <c r="C551" s="4">
        <v>0.40089822404371589</v>
      </c>
      <c r="D551" s="4">
        <v>0</v>
      </c>
      <c r="E551" s="4">
        <v>0.55190124545354347</v>
      </c>
      <c r="F551" s="6"/>
      <c r="G551" s="6"/>
    </row>
    <row r="552" spans="1:7" x14ac:dyDescent="0.35">
      <c r="A552" s="68">
        <v>46023</v>
      </c>
      <c r="B552" s="4">
        <v>0.38453808053980337</v>
      </c>
      <c r="C552" s="4">
        <v>0.23704301075268819</v>
      </c>
      <c r="D552" s="4">
        <v>0</v>
      </c>
      <c r="E552" s="4">
        <v>0.53204661325564462</v>
      </c>
      <c r="F552" s="6"/>
      <c r="G552" s="6"/>
    </row>
    <row r="553" spans="1:7" x14ac:dyDescent="0.35">
      <c r="A553" s="68">
        <v>46113</v>
      </c>
      <c r="B553" s="4">
        <v>0.43968462170459954</v>
      </c>
      <c r="C553" s="4">
        <v>0.52754166666666669</v>
      </c>
      <c r="D553" s="4">
        <v>0</v>
      </c>
      <c r="E553" s="4">
        <v>0.54418953152317406</v>
      </c>
      <c r="F553" s="6"/>
      <c r="G553" s="6"/>
    </row>
    <row r="554" spans="1:7" x14ac:dyDescent="0.35">
      <c r="A554" s="68">
        <v>46174</v>
      </c>
      <c r="B554" s="4">
        <v>0.45637486495638291</v>
      </c>
      <c r="C554" s="4">
        <v>0.41895833333333332</v>
      </c>
      <c r="D554" s="4">
        <v>0</v>
      </c>
      <c r="E554" s="4">
        <v>0.61630084487413983</v>
      </c>
      <c r="F554" s="6"/>
      <c r="G554" s="6"/>
    </row>
    <row r="555" spans="1:7" x14ac:dyDescent="0.35">
      <c r="A555" s="68">
        <v>46143</v>
      </c>
      <c r="B555" s="4">
        <v>0.41451372143759319</v>
      </c>
      <c r="C555" s="4">
        <v>0.42471774193548389</v>
      </c>
      <c r="D555" s="4">
        <v>0</v>
      </c>
      <c r="E555" s="4">
        <v>0.51282571637308205</v>
      </c>
      <c r="F555" s="6"/>
      <c r="G555" s="6"/>
    </row>
    <row r="556" spans="1:7" x14ac:dyDescent="0.35">
      <c r="A556" s="3" t="s">
        <v>92</v>
      </c>
      <c r="B556" s="4">
        <v>0.45938728225755954</v>
      </c>
      <c r="C556" s="4">
        <v>0.52701161202185787</v>
      </c>
      <c r="D556" s="4">
        <v>0</v>
      </c>
      <c r="E556" s="4">
        <v>0.49862862534684188</v>
      </c>
      <c r="F556" s="6">
        <v>3228722</v>
      </c>
      <c r="G556" s="6"/>
    </row>
    <row r="557" spans="1:7" x14ac:dyDescent="0.35">
      <c r="A557" s="52" t="s">
        <v>88</v>
      </c>
      <c r="B557" s="4">
        <v>0.45938728225755954</v>
      </c>
      <c r="C557" s="4">
        <v>0.52701161202185787</v>
      </c>
      <c r="D557" s="4">
        <v>0</v>
      </c>
      <c r="E557" s="4">
        <v>0.49862862534684188</v>
      </c>
      <c r="F557" s="6">
        <v>3228722</v>
      </c>
      <c r="G557" s="6"/>
    </row>
    <row r="558" spans="1:7" x14ac:dyDescent="0.35">
      <c r="A558" s="68">
        <v>46023</v>
      </c>
      <c r="B558" s="4">
        <v>0.34679310395681862</v>
      </c>
      <c r="C558" s="4">
        <v>0.41424731182795704</v>
      </c>
      <c r="D558" s="4">
        <v>0</v>
      </c>
      <c r="E558" s="4">
        <v>0.4082110927870844</v>
      </c>
      <c r="F558" s="6">
        <v>605236</v>
      </c>
      <c r="G558" s="6"/>
    </row>
    <row r="559" spans="1:7" x14ac:dyDescent="0.35">
      <c r="A559" s="68">
        <v>46113</v>
      </c>
      <c r="B559" s="4">
        <v>0.43807314452972962</v>
      </c>
      <c r="C559" s="4">
        <v>0.48145833333333332</v>
      </c>
      <c r="D559" s="4">
        <v>0</v>
      </c>
      <c r="E559" s="4">
        <v>0.46053751473091525</v>
      </c>
      <c r="F559" s="6">
        <v>723637</v>
      </c>
      <c r="G559" s="6"/>
    </row>
    <row r="560" spans="1:7" x14ac:dyDescent="0.35">
      <c r="A560" s="68">
        <v>46174</v>
      </c>
      <c r="B560" s="4">
        <v>0.52685312285518193</v>
      </c>
      <c r="C560" s="4">
        <v>0.62176388888888889</v>
      </c>
      <c r="D560" s="4">
        <v>0</v>
      </c>
      <c r="E560" s="4">
        <v>0.5508693767099736</v>
      </c>
      <c r="F560" s="6">
        <v>955771</v>
      </c>
      <c r="G560" s="6"/>
    </row>
    <row r="561" spans="1:7" x14ac:dyDescent="0.35">
      <c r="A561" s="68">
        <v>46143</v>
      </c>
      <c r="B561" s="4">
        <v>0.52104104622556002</v>
      </c>
      <c r="C561" s="4">
        <v>0.59216397849462366</v>
      </c>
      <c r="D561" s="4">
        <v>0</v>
      </c>
      <c r="E561" s="4">
        <v>0.56126212689458521</v>
      </c>
      <c r="F561" s="6">
        <v>944078</v>
      </c>
      <c r="G561" s="6"/>
    </row>
    <row r="562" spans="1:7" x14ac:dyDescent="0.35">
      <c r="A562" s="3" t="s">
        <v>93</v>
      </c>
      <c r="B562" s="4">
        <v>0.48821420755916345</v>
      </c>
      <c r="C562" s="4">
        <v>0.47408882783882789</v>
      </c>
      <c r="D562" s="4">
        <v>0</v>
      </c>
      <c r="E562" s="4">
        <v>0.54468458623014859</v>
      </c>
      <c r="F562" s="6"/>
      <c r="G562" s="6"/>
    </row>
    <row r="563" spans="1:7" x14ac:dyDescent="0.35">
      <c r="A563" s="52" t="s">
        <v>88</v>
      </c>
      <c r="B563" s="4">
        <v>0.48821420755916345</v>
      </c>
      <c r="C563" s="4">
        <v>0.47408882783882789</v>
      </c>
      <c r="D563" s="4">
        <v>0</v>
      </c>
      <c r="E563" s="4">
        <v>0.54468458623014859</v>
      </c>
      <c r="F563" s="6"/>
      <c r="G563" s="6"/>
    </row>
    <row r="564" spans="1:7" x14ac:dyDescent="0.35">
      <c r="A564" s="68">
        <v>46113</v>
      </c>
      <c r="B564" s="4">
        <v>0.40127400905012522</v>
      </c>
      <c r="C564" s="4">
        <v>0.31688888888888894</v>
      </c>
      <c r="D564" s="4">
        <v>0</v>
      </c>
      <c r="E564" s="4">
        <v>0.5392947563490198</v>
      </c>
      <c r="F564" s="6"/>
      <c r="G564" s="6"/>
    </row>
    <row r="565" spans="1:7" x14ac:dyDescent="0.35">
      <c r="A565" s="68">
        <v>46174</v>
      </c>
      <c r="B565" s="4">
        <v>0.44879859458234156</v>
      </c>
      <c r="C565" s="4">
        <v>0.50816666666666666</v>
      </c>
      <c r="D565" s="4">
        <v>0</v>
      </c>
      <c r="E565" s="4">
        <v>0.47773303774751535</v>
      </c>
      <c r="F565" s="6"/>
      <c r="G565" s="6"/>
    </row>
    <row r="566" spans="1:7" x14ac:dyDescent="0.35">
      <c r="A566" s="68">
        <v>46143</v>
      </c>
      <c r="B566" s="4">
        <v>0.59213182345277804</v>
      </c>
      <c r="C566" s="4">
        <v>0.59323924731182798</v>
      </c>
      <c r="D566" s="4">
        <v>0</v>
      </c>
      <c r="E566" s="4">
        <v>0.61361006438595966</v>
      </c>
      <c r="F566" s="6"/>
      <c r="G566" s="6"/>
    </row>
    <row r="567" spans="1:7" x14ac:dyDescent="0.35">
      <c r="A567" s="3" t="s">
        <v>66</v>
      </c>
      <c r="B567" s="4">
        <v>0.55941837182643117</v>
      </c>
      <c r="C567" s="4">
        <v>0.56061680158908644</v>
      </c>
      <c r="D567" s="4">
        <v>0.6436507484544185</v>
      </c>
      <c r="E567" s="4">
        <v>0.6444166592966214</v>
      </c>
      <c r="F567" s="6">
        <v>448651829</v>
      </c>
      <c r="G567" s="6">
        <v>184165210.49101451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BCD8A-5292-451B-920D-0E02159F2FDF}">
  <dimension ref="A33:C405"/>
  <sheetViews>
    <sheetView topLeftCell="A4" workbookViewId="0">
      <selection activeCell="I40" sqref="I40"/>
    </sheetView>
  </sheetViews>
  <sheetFormatPr defaultRowHeight="14.5" x14ac:dyDescent="0.35"/>
  <cols>
    <col min="1" max="1" width="24.1796875" bestFit="1" customWidth="1"/>
    <col min="2" max="2" width="11.1796875" bestFit="1" customWidth="1"/>
    <col min="3" max="3" width="13.81640625" bestFit="1" customWidth="1"/>
    <col min="4" max="4" width="22.7265625" bestFit="1" customWidth="1"/>
    <col min="5" max="7" width="13.81640625" bestFit="1" customWidth="1"/>
    <col min="8" max="8" width="16.26953125" bestFit="1" customWidth="1"/>
  </cols>
  <sheetData>
    <row r="33" spans="1:3" x14ac:dyDescent="0.35">
      <c r="A33" s="2" t="s">
        <v>2</v>
      </c>
      <c r="B33" t="s">
        <v>68</v>
      </c>
      <c r="C33" t="s">
        <v>67</v>
      </c>
    </row>
    <row r="34" spans="1:3" x14ac:dyDescent="0.35">
      <c r="A34" s="3" t="s">
        <v>69</v>
      </c>
      <c r="B34" s="6">
        <v>71846564</v>
      </c>
      <c r="C34" s="6">
        <v>53936999.674002513</v>
      </c>
    </row>
    <row r="35" spans="1:3" x14ac:dyDescent="0.35">
      <c r="A35" s="52" t="s">
        <v>70</v>
      </c>
      <c r="B35" s="6">
        <v>29326566</v>
      </c>
      <c r="C35" s="6">
        <v>28399999.96304315</v>
      </c>
    </row>
    <row r="36" spans="1:3" x14ac:dyDescent="0.35">
      <c r="A36" s="53" t="s">
        <v>71</v>
      </c>
      <c r="B36" s="6">
        <v>7586666</v>
      </c>
      <c r="C36" s="6">
        <v>7640419.1523267822</v>
      </c>
    </row>
    <row r="37" spans="1:3" x14ac:dyDescent="0.35">
      <c r="A37" s="54" t="s">
        <v>72</v>
      </c>
      <c r="B37" s="6">
        <v>2648074</v>
      </c>
      <c r="C37" s="6">
        <v>2576946.1046309271</v>
      </c>
    </row>
    <row r="38" spans="1:3" x14ac:dyDescent="0.35">
      <c r="A38" s="55">
        <v>45292</v>
      </c>
      <c r="B38" s="6">
        <v>2648074</v>
      </c>
      <c r="C38" s="6">
        <v>2576946.1046309271</v>
      </c>
    </row>
    <row r="39" spans="1:3" x14ac:dyDescent="0.35">
      <c r="A39" s="56" t="s">
        <v>51</v>
      </c>
      <c r="B39" s="6">
        <v>947164</v>
      </c>
      <c r="C39" s="6">
        <v>918373.58060445124</v>
      </c>
    </row>
    <row r="40" spans="1:3" x14ac:dyDescent="0.35">
      <c r="A40" s="56" t="s">
        <v>53</v>
      </c>
      <c r="B40" s="6">
        <v>1008960</v>
      </c>
      <c r="C40" s="6">
        <v>754505.10962880845</v>
      </c>
    </row>
    <row r="41" spans="1:3" x14ac:dyDescent="0.35">
      <c r="A41" s="56" t="s">
        <v>54</v>
      </c>
      <c r="B41" s="6">
        <v>691950</v>
      </c>
      <c r="C41" s="6">
        <v>904067.41439766728</v>
      </c>
    </row>
    <row r="42" spans="1:3" x14ac:dyDescent="0.35">
      <c r="A42" s="54" t="s">
        <v>73</v>
      </c>
      <c r="B42" s="6">
        <v>2295185</v>
      </c>
      <c r="C42" s="6">
        <v>2441317.3622819306</v>
      </c>
    </row>
    <row r="43" spans="1:3" x14ac:dyDescent="0.35">
      <c r="A43" s="55">
        <v>45323</v>
      </c>
      <c r="B43" s="6">
        <v>2295185</v>
      </c>
      <c r="C43" s="6">
        <v>2441317.3622819306</v>
      </c>
    </row>
    <row r="44" spans="1:3" x14ac:dyDescent="0.35">
      <c r="A44" s="56" t="s">
        <v>51</v>
      </c>
      <c r="B44" s="6">
        <v>779755</v>
      </c>
      <c r="C44" s="6">
        <v>870038.1289936906</v>
      </c>
    </row>
    <row r="45" spans="1:3" x14ac:dyDescent="0.35">
      <c r="A45" s="56" t="s">
        <v>53</v>
      </c>
      <c r="B45" s="6">
        <v>745990</v>
      </c>
      <c r="C45" s="6">
        <v>714794.31438518688</v>
      </c>
    </row>
    <row r="46" spans="1:3" x14ac:dyDescent="0.35">
      <c r="A46" s="56" t="s">
        <v>54</v>
      </c>
      <c r="B46" s="6">
        <v>769440</v>
      </c>
      <c r="C46" s="6">
        <v>856484.91890305316</v>
      </c>
    </row>
    <row r="47" spans="1:3" x14ac:dyDescent="0.35">
      <c r="A47" s="54" t="s">
        <v>74</v>
      </c>
      <c r="B47" s="6">
        <v>2643407</v>
      </c>
      <c r="C47" s="6">
        <v>2622155.6854139259</v>
      </c>
    </row>
    <row r="48" spans="1:3" x14ac:dyDescent="0.35">
      <c r="A48" s="55">
        <v>45352</v>
      </c>
      <c r="B48" s="6">
        <v>2643407</v>
      </c>
      <c r="C48" s="6">
        <v>2622155.6854139259</v>
      </c>
    </row>
    <row r="49" spans="1:3" x14ac:dyDescent="0.35">
      <c r="A49" s="56" t="s">
        <v>51</v>
      </c>
      <c r="B49" s="6">
        <v>899697</v>
      </c>
      <c r="C49" s="6">
        <v>934485.39780803805</v>
      </c>
    </row>
    <row r="50" spans="1:3" x14ac:dyDescent="0.35">
      <c r="A50" s="56" t="s">
        <v>53</v>
      </c>
      <c r="B50" s="6">
        <v>936350</v>
      </c>
      <c r="C50" s="6">
        <v>767742.04137668235</v>
      </c>
    </row>
    <row r="51" spans="1:3" x14ac:dyDescent="0.35">
      <c r="A51" s="56" t="s">
        <v>54</v>
      </c>
      <c r="B51" s="6">
        <v>807360</v>
      </c>
      <c r="C51" s="6">
        <v>919928.24622920528</v>
      </c>
    </row>
    <row r="52" spans="1:3" x14ac:dyDescent="0.35">
      <c r="A52" s="53" t="s">
        <v>75</v>
      </c>
      <c r="B52" s="6">
        <v>7516612</v>
      </c>
      <c r="C52" s="6">
        <v>7685628.7331097806</v>
      </c>
    </row>
    <row r="53" spans="1:3" x14ac:dyDescent="0.35">
      <c r="A53" s="54" t="s">
        <v>76</v>
      </c>
      <c r="B53" s="6">
        <v>2586573</v>
      </c>
      <c r="C53" s="6">
        <v>2531736.5238479278</v>
      </c>
    </row>
    <row r="54" spans="1:3" x14ac:dyDescent="0.35">
      <c r="A54" s="55">
        <v>45383</v>
      </c>
      <c r="B54" s="6">
        <v>2586573</v>
      </c>
      <c r="C54" s="6">
        <v>2531736.5238479278</v>
      </c>
    </row>
    <row r="55" spans="1:3" x14ac:dyDescent="0.35">
      <c r="A55" s="56" t="s">
        <v>51</v>
      </c>
      <c r="B55" s="6">
        <v>889773</v>
      </c>
      <c r="C55" s="6">
        <v>902261.76340086421</v>
      </c>
    </row>
    <row r="56" spans="1:3" x14ac:dyDescent="0.35">
      <c r="A56" s="56" t="s">
        <v>53</v>
      </c>
      <c r="B56" s="6">
        <v>913200</v>
      </c>
      <c r="C56" s="6">
        <v>741268.17788093456</v>
      </c>
    </row>
    <row r="57" spans="1:3" x14ac:dyDescent="0.35">
      <c r="A57" s="56" t="s">
        <v>54</v>
      </c>
      <c r="B57" s="6">
        <v>783600</v>
      </c>
      <c r="C57" s="6">
        <v>888206.58256612916</v>
      </c>
    </row>
    <row r="58" spans="1:3" x14ac:dyDescent="0.35">
      <c r="A58" s="54" t="s">
        <v>77</v>
      </c>
      <c r="B58" s="6">
        <v>2392094</v>
      </c>
      <c r="C58" s="6">
        <v>2622155.6854139259</v>
      </c>
    </row>
    <row r="59" spans="1:3" x14ac:dyDescent="0.35">
      <c r="A59" s="55">
        <v>45413</v>
      </c>
      <c r="B59" s="6">
        <v>2392094</v>
      </c>
      <c r="C59" s="6">
        <v>2622155.6854139259</v>
      </c>
    </row>
    <row r="60" spans="1:3" x14ac:dyDescent="0.35">
      <c r="A60" s="56" t="s">
        <v>51</v>
      </c>
      <c r="B60" s="6">
        <v>797914</v>
      </c>
      <c r="C60" s="6">
        <v>934485.39780803805</v>
      </c>
    </row>
    <row r="61" spans="1:3" x14ac:dyDescent="0.35">
      <c r="A61" s="56" t="s">
        <v>53</v>
      </c>
      <c r="B61" s="6">
        <v>744540</v>
      </c>
      <c r="C61" s="6">
        <v>767742.04137668235</v>
      </c>
    </row>
    <row r="62" spans="1:3" x14ac:dyDescent="0.35">
      <c r="A62" s="56" t="s">
        <v>54</v>
      </c>
      <c r="B62" s="6">
        <v>849640</v>
      </c>
      <c r="C62" s="6">
        <v>919928.24622920528</v>
      </c>
    </row>
    <row r="63" spans="1:3" x14ac:dyDescent="0.35">
      <c r="A63" s="54" t="s">
        <v>78</v>
      </c>
      <c r="B63" s="6">
        <v>2537945</v>
      </c>
      <c r="C63" s="6">
        <v>2531736.5238479278</v>
      </c>
    </row>
    <row r="64" spans="1:3" x14ac:dyDescent="0.35">
      <c r="A64" s="55">
        <v>45444</v>
      </c>
      <c r="B64" s="6">
        <v>2537945</v>
      </c>
      <c r="C64" s="6">
        <v>2531736.5238479278</v>
      </c>
    </row>
    <row r="65" spans="1:3" x14ac:dyDescent="0.35">
      <c r="A65" s="56" t="s">
        <v>51</v>
      </c>
      <c r="B65" s="6">
        <v>830585</v>
      </c>
      <c r="C65" s="6">
        <v>902261.76340086421</v>
      </c>
    </row>
    <row r="66" spans="1:3" x14ac:dyDescent="0.35">
      <c r="A66" s="56" t="s">
        <v>53</v>
      </c>
      <c r="B66" s="6">
        <v>860280</v>
      </c>
      <c r="C66" s="6">
        <v>741268.17788093456</v>
      </c>
    </row>
    <row r="67" spans="1:3" x14ac:dyDescent="0.35">
      <c r="A67" s="56" t="s">
        <v>54</v>
      </c>
      <c r="B67" s="6">
        <v>847080</v>
      </c>
      <c r="C67" s="6">
        <v>888206.58256612916</v>
      </c>
    </row>
    <row r="68" spans="1:3" x14ac:dyDescent="0.35">
      <c r="A68" s="53" t="s">
        <v>79</v>
      </c>
      <c r="B68" s="6">
        <v>7090762</v>
      </c>
      <c r="C68" s="6">
        <v>6965628.7331097815</v>
      </c>
    </row>
    <row r="69" spans="1:3" x14ac:dyDescent="0.35">
      <c r="A69" s="54" t="s">
        <v>80</v>
      </c>
      <c r="B69" s="6">
        <v>2660759</v>
      </c>
      <c r="C69" s="6">
        <v>2367574.8469799226</v>
      </c>
    </row>
    <row r="70" spans="1:3" x14ac:dyDescent="0.35">
      <c r="A70" s="55">
        <v>45474</v>
      </c>
      <c r="B70" s="6">
        <v>2660759</v>
      </c>
      <c r="C70" s="6">
        <v>2367574.8469799226</v>
      </c>
    </row>
    <row r="71" spans="1:3" x14ac:dyDescent="0.35">
      <c r="A71" s="56" t="s">
        <v>51</v>
      </c>
      <c r="B71" s="6">
        <v>834679</v>
      </c>
      <c r="C71" s="6">
        <v>621709.03221521177</v>
      </c>
    </row>
    <row r="72" spans="1:3" x14ac:dyDescent="0.35">
      <c r="A72" s="56" t="s">
        <v>53</v>
      </c>
      <c r="B72" s="6">
        <v>904840</v>
      </c>
      <c r="C72" s="6">
        <v>794215.90487242991</v>
      </c>
    </row>
    <row r="73" spans="1:3" x14ac:dyDescent="0.35">
      <c r="A73" s="56" t="s">
        <v>54</v>
      </c>
      <c r="B73" s="6">
        <v>921240</v>
      </c>
      <c r="C73" s="6">
        <v>951649.90989228128</v>
      </c>
    </row>
    <row r="74" spans="1:3" x14ac:dyDescent="0.35">
      <c r="A74" s="54" t="s">
        <v>81</v>
      </c>
      <c r="B74" s="6">
        <v>1837610</v>
      </c>
      <c r="C74" s="6">
        <v>2005898.2007159335</v>
      </c>
    </row>
    <row r="75" spans="1:3" x14ac:dyDescent="0.35">
      <c r="A75" s="55">
        <v>45505</v>
      </c>
      <c r="B75" s="6">
        <v>1837610</v>
      </c>
      <c r="C75" s="6">
        <v>2005898.2007159335</v>
      </c>
    </row>
    <row r="76" spans="1:3" x14ac:dyDescent="0.35">
      <c r="A76" s="56" t="s">
        <v>51</v>
      </c>
      <c r="B76" s="6">
        <v>688090</v>
      </c>
      <c r="C76" s="6">
        <v>492814.49458651687</v>
      </c>
    </row>
    <row r="77" spans="1:3" x14ac:dyDescent="0.35">
      <c r="A77" s="56" t="s">
        <v>53</v>
      </c>
      <c r="B77" s="6">
        <v>583480</v>
      </c>
      <c r="C77" s="6">
        <v>688320.45088943932</v>
      </c>
    </row>
    <row r="78" spans="1:3" x14ac:dyDescent="0.35">
      <c r="A78" s="56" t="s">
        <v>54</v>
      </c>
      <c r="B78" s="6">
        <v>566040</v>
      </c>
      <c r="C78" s="6">
        <v>824763.25523997715</v>
      </c>
    </row>
    <row r="79" spans="1:3" x14ac:dyDescent="0.35">
      <c r="A79" s="54" t="s">
        <v>82</v>
      </c>
      <c r="B79" s="6">
        <v>2592393</v>
      </c>
      <c r="C79" s="6">
        <v>2592155.6854139259</v>
      </c>
    </row>
    <row r="80" spans="1:3" x14ac:dyDescent="0.35">
      <c r="A80" s="55">
        <v>45536</v>
      </c>
      <c r="B80" s="6">
        <v>2592393</v>
      </c>
      <c r="C80" s="6">
        <v>2592155.6854139259</v>
      </c>
    </row>
    <row r="81" spans="1:3" x14ac:dyDescent="0.35">
      <c r="A81" s="56" t="s">
        <v>51</v>
      </c>
      <c r="B81" s="6">
        <v>872703</v>
      </c>
      <c r="C81" s="6">
        <v>904485.39780803805</v>
      </c>
    </row>
    <row r="82" spans="1:3" x14ac:dyDescent="0.35">
      <c r="A82" s="56" t="s">
        <v>53</v>
      </c>
      <c r="B82" s="6">
        <v>844130</v>
      </c>
      <c r="C82" s="6">
        <v>767742.04137668235</v>
      </c>
    </row>
    <row r="83" spans="1:3" x14ac:dyDescent="0.35">
      <c r="A83" s="56" t="s">
        <v>54</v>
      </c>
      <c r="B83" s="6">
        <v>875560</v>
      </c>
      <c r="C83" s="6">
        <v>919928.24622920528</v>
      </c>
    </row>
    <row r="84" spans="1:3" x14ac:dyDescent="0.35">
      <c r="A84" s="53" t="s">
        <v>83</v>
      </c>
      <c r="B84" s="6">
        <v>7132526</v>
      </c>
      <c r="C84" s="6">
        <v>6108323.3444967959</v>
      </c>
    </row>
    <row r="85" spans="1:3" x14ac:dyDescent="0.35">
      <c r="A85" s="54" t="s">
        <v>84</v>
      </c>
      <c r="B85" s="6">
        <v>2644055</v>
      </c>
      <c r="C85" s="6">
        <v>2232155.6854139259</v>
      </c>
    </row>
    <row r="86" spans="1:3" x14ac:dyDescent="0.35">
      <c r="A86" s="55">
        <v>45566</v>
      </c>
      <c r="B86" s="6">
        <v>2644055</v>
      </c>
      <c r="C86" s="6">
        <v>2232155.6854139259</v>
      </c>
    </row>
    <row r="87" spans="1:3" x14ac:dyDescent="0.35">
      <c r="A87" s="56" t="s">
        <v>51</v>
      </c>
      <c r="B87" s="6">
        <v>916375</v>
      </c>
      <c r="C87" s="6">
        <v>934485.39780803805</v>
      </c>
    </row>
    <row r="88" spans="1:3" x14ac:dyDescent="0.35">
      <c r="A88" s="56" t="s">
        <v>53</v>
      </c>
      <c r="B88" s="6">
        <v>826960</v>
      </c>
      <c r="C88" s="6">
        <v>377742.04137668235</v>
      </c>
    </row>
    <row r="89" spans="1:3" x14ac:dyDescent="0.35">
      <c r="A89" s="56" t="s">
        <v>54</v>
      </c>
      <c r="B89" s="6">
        <v>900720</v>
      </c>
      <c r="C89" s="6">
        <v>919928.24622920528</v>
      </c>
    </row>
    <row r="90" spans="1:3" x14ac:dyDescent="0.35">
      <c r="A90" s="54" t="s">
        <v>85</v>
      </c>
      <c r="B90" s="6">
        <v>2748771</v>
      </c>
      <c r="C90" s="6">
        <v>2232155.6854139259</v>
      </c>
    </row>
    <row r="91" spans="1:3" x14ac:dyDescent="0.35">
      <c r="A91" s="55">
        <v>45597</v>
      </c>
      <c r="B91" s="6">
        <v>2748771</v>
      </c>
      <c r="C91" s="6">
        <v>2232155.6854139259</v>
      </c>
    </row>
    <row r="92" spans="1:3" x14ac:dyDescent="0.35">
      <c r="A92" s="56" t="s">
        <v>51</v>
      </c>
      <c r="B92" s="6">
        <v>992701</v>
      </c>
      <c r="C92" s="6">
        <v>934485.39780803805</v>
      </c>
    </row>
    <row r="93" spans="1:3" x14ac:dyDescent="0.35">
      <c r="A93" s="56" t="s">
        <v>53</v>
      </c>
      <c r="B93" s="6">
        <v>861110</v>
      </c>
      <c r="C93" s="6">
        <v>377742.04137668235</v>
      </c>
    </row>
    <row r="94" spans="1:3" x14ac:dyDescent="0.35">
      <c r="A94" s="56" t="s">
        <v>54</v>
      </c>
      <c r="B94" s="6">
        <v>894960</v>
      </c>
      <c r="C94" s="6">
        <v>919928.24622920528</v>
      </c>
    </row>
    <row r="95" spans="1:3" x14ac:dyDescent="0.35">
      <c r="A95" s="54" t="s">
        <v>86</v>
      </c>
      <c r="B95" s="6">
        <v>1739700</v>
      </c>
      <c r="C95" s="6">
        <v>1644011.9736689446</v>
      </c>
    </row>
    <row r="96" spans="1:3" x14ac:dyDescent="0.35">
      <c r="A96" s="55">
        <v>45627</v>
      </c>
      <c r="B96" s="6">
        <v>1739700</v>
      </c>
      <c r="C96" s="6">
        <v>1644011.9736689446</v>
      </c>
    </row>
    <row r="97" spans="1:3" x14ac:dyDescent="0.35">
      <c r="A97" s="56" t="s">
        <v>51</v>
      </c>
      <c r="B97" s="6">
        <v>563860</v>
      </c>
      <c r="C97" s="6">
        <v>692808.13975423505</v>
      </c>
    </row>
    <row r="98" spans="1:3" x14ac:dyDescent="0.35">
      <c r="A98" s="56" t="s">
        <v>53</v>
      </c>
      <c r="B98" s="6">
        <v>554480</v>
      </c>
      <c r="C98" s="6">
        <v>569188.06515857473</v>
      </c>
    </row>
    <row r="99" spans="1:3" x14ac:dyDescent="0.35">
      <c r="A99" s="56" t="s">
        <v>54</v>
      </c>
      <c r="B99" s="6">
        <v>621360</v>
      </c>
      <c r="C99" s="6">
        <v>382015.76875613478</v>
      </c>
    </row>
    <row r="100" spans="1:3" x14ac:dyDescent="0.35">
      <c r="A100" s="52" t="s">
        <v>87</v>
      </c>
      <c r="B100" s="6">
        <v>27468389</v>
      </c>
      <c r="C100" s="6">
        <v>25536999.710959401</v>
      </c>
    </row>
    <row r="101" spans="1:3" x14ac:dyDescent="0.35">
      <c r="A101" s="53" t="s">
        <v>71</v>
      </c>
      <c r="B101" s="6">
        <v>7200650</v>
      </c>
      <c r="C101" s="6">
        <v>6449311.6013080655</v>
      </c>
    </row>
    <row r="102" spans="1:3" x14ac:dyDescent="0.35">
      <c r="A102" s="54" t="s">
        <v>72</v>
      </c>
      <c r="B102" s="6">
        <v>2382700</v>
      </c>
      <c r="C102" s="6">
        <v>2178465.4380424283</v>
      </c>
    </row>
    <row r="103" spans="1:3" x14ac:dyDescent="0.35">
      <c r="A103" s="55">
        <v>45658</v>
      </c>
      <c r="B103" s="6">
        <v>2382700</v>
      </c>
      <c r="C103" s="6">
        <v>2178465.4380424283</v>
      </c>
    </row>
    <row r="104" spans="1:3" x14ac:dyDescent="0.35">
      <c r="A104" s="56" t="s">
        <v>51</v>
      </c>
      <c r="B104" s="6">
        <v>789620</v>
      </c>
      <c r="C104" s="6">
        <v>618683.21497184224</v>
      </c>
    </row>
    <row r="105" spans="1:3" x14ac:dyDescent="0.35">
      <c r="A105" s="56" t="s">
        <v>53</v>
      </c>
      <c r="B105" s="6">
        <v>758520</v>
      </c>
      <c r="C105" s="6">
        <v>814123.79133721313</v>
      </c>
    </row>
    <row r="106" spans="1:3" x14ac:dyDescent="0.35">
      <c r="A106" s="56" t="s">
        <v>54</v>
      </c>
      <c r="B106" s="6">
        <v>834560</v>
      </c>
      <c r="C106" s="6">
        <v>745658.43173337285</v>
      </c>
    </row>
    <row r="107" spans="1:3" x14ac:dyDescent="0.35">
      <c r="A107" s="54" t="s">
        <v>73</v>
      </c>
      <c r="B107" s="6">
        <v>2297546</v>
      </c>
      <c r="C107" s="6">
        <v>2069425.0137841376</v>
      </c>
    </row>
    <row r="108" spans="1:3" x14ac:dyDescent="0.35">
      <c r="A108" s="55">
        <v>45689</v>
      </c>
      <c r="B108" s="6">
        <v>2297546</v>
      </c>
      <c r="C108" s="6">
        <v>2069425.0137841376</v>
      </c>
    </row>
    <row r="109" spans="1:3" x14ac:dyDescent="0.35">
      <c r="A109" s="56" t="s">
        <v>51</v>
      </c>
      <c r="B109" s="6">
        <v>727676</v>
      </c>
      <c r="C109" s="6">
        <v>635703.21497184224</v>
      </c>
    </row>
    <row r="110" spans="1:3" x14ac:dyDescent="0.35">
      <c r="A110" s="56" t="s">
        <v>53</v>
      </c>
      <c r="B110" s="6">
        <v>746880</v>
      </c>
      <c r="C110" s="6">
        <v>705103.36707892246</v>
      </c>
    </row>
    <row r="111" spans="1:3" x14ac:dyDescent="0.35">
      <c r="A111" s="56" t="s">
        <v>54</v>
      </c>
      <c r="B111" s="6">
        <v>822990</v>
      </c>
      <c r="C111" s="6">
        <v>728618.43173337274</v>
      </c>
    </row>
    <row r="112" spans="1:3" x14ac:dyDescent="0.35">
      <c r="A112" s="54" t="s">
        <v>74</v>
      </c>
      <c r="B112" s="6">
        <v>2520404</v>
      </c>
      <c r="C112" s="6">
        <v>2201421.1494814996</v>
      </c>
    </row>
    <row r="113" spans="1:3" x14ac:dyDescent="0.35">
      <c r="A113" s="55">
        <v>45717</v>
      </c>
      <c r="B113" s="6">
        <v>2520404</v>
      </c>
      <c r="C113" s="6">
        <v>2201421.1494814996</v>
      </c>
    </row>
    <row r="114" spans="1:3" x14ac:dyDescent="0.35">
      <c r="A114" s="56" t="s">
        <v>51</v>
      </c>
      <c r="B114" s="6">
        <v>833404</v>
      </c>
      <c r="C114" s="6">
        <v>662949.13854005898</v>
      </c>
    </row>
    <row r="115" spans="1:3" x14ac:dyDescent="0.35">
      <c r="A115" s="56" t="s">
        <v>53</v>
      </c>
      <c r="B115" s="6">
        <v>834040</v>
      </c>
      <c r="C115" s="6">
        <v>878733.57920806773</v>
      </c>
    </row>
    <row r="116" spans="1:3" x14ac:dyDescent="0.35">
      <c r="A116" s="56" t="s">
        <v>54</v>
      </c>
      <c r="B116" s="6">
        <v>852960</v>
      </c>
      <c r="C116" s="6">
        <v>659738.43173337274</v>
      </c>
    </row>
    <row r="117" spans="1:3" x14ac:dyDescent="0.35">
      <c r="A117" s="53" t="s">
        <v>75</v>
      </c>
      <c r="B117" s="6">
        <v>7455415</v>
      </c>
      <c r="C117" s="6">
        <v>6614956.7541716332</v>
      </c>
    </row>
    <row r="118" spans="1:3" x14ac:dyDescent="0.35">
      <c r="A118" s="54" t="s">
        <v>76</v>
      </c>
      <c r="B118" s="6">
        <v>2500580</v>
      </c>
      <c r="C118" s="6">
        <v>2297662.725218297</v>
      </c>
    </row>
    <row r="119" spans="1:3" x14ac:dyDescent="0.35">
      <c r="A119" s="55">
        <v>45748</v>
      </c>
      <c r="B119" s="6">
        <v>2500580</v>
      </c>
      <c r="C119" s="6">
        <v>2297662.725218297</v>
      </c>
    </row>
    <row r="120" spans="1:3" x14ac:dyDescent="0.35">
      <c r="A120" s="56" t="s">
        <v>51</v>
      </c>
      <c r="B120" s="6">
        <v>844940</v>
      </c>
      <c r="C120" s="6">
        <v>682647.29140362551</v>
      </c>
    </row>
    <row r="121" spans="1:3" x14ac:dyDescent="0.35">
      <c r="A121" s="56" t="s">
        <v>53</v>
      </c>
      <c r="B121" s="6">
        <v>747360</v>
      </c>
      <c r="C121" s="6">
        <v>762973.57920806773</v>
      </c>
    </row>
    <row r="122" spans="1:3" x14ac:dyDescent="0.35">
      <c r="A122" s="56" t="s">
        <v>54</v>
      </c>
      <c r="B122" s="6">
        <v>908280</v>
      </c>
      <c r="C122" s="6">
        <v>852041.85460660362</v>
      </c>
    </row>
    <row r="123" spans="1:3" x14ac:dyDescent="0.35">
      <c r="A123" s="54" t="s">
        <v>77</v>
      </c>
      <c r="B123" s="6">
        <v>2554202</v>
      </c>
      <c r="C123" s="6">
        <v>2206220.415222011</v>
      </c>
    </row>
    <row r="124" spans="1:3" x14ac:dyDescent="0.35">
      <c r="A124" s="55">
        <v>45778</v>
      </c>
      <c r="B124" s="6">
        <v>2554202</v>
      </c>
      <c r="C124" s="6">
        <v>2206220.415222011</v>
      </c>
    </row>
    <row r="125" spans="1:3" x14ac:dyDescent="0.35">
      <c r="A125" s="56" t="s">
        <v>51</v>
      </c>
      <c r="B125" s="6">
        <v>933982</v>
      </c>
      <c r="C125" s="6">
        <v>636809.96467207209</v>
      </c>
    </row>
    <row r="126" spans="1:3" x14ac:dyDescent="0.35">
      <c r="A126" s="56" t="s">
        <v>53</v>
      </c>
      <c r="B126" s="6">
        <v>738220</v>
      </c>
      <c r="C126" s="6">
        <v>877575.44168979686</v>
      </c>
    </row>
    <row r="127" spans="1:3" x14ac:dyDescent="0.35">
      <c r="A127" s="56" t="s">
        <v>54</v>
      </c>
      <c r="B127" s="6">
        <v>882000</v>
      </c>
      <c r="C127" s="6">
        <v>691835.00886014197</v>
      </c>
    </row>
    <row r="128" spans="1:3" x14ac:dyDescent="0.35">
      <c r="A128" s="54" t="s">
        <v>78</v>
      </c>
      <c r="B128" s="6">
        <v>2400633</v>
      </c>
      <c r="C128" s="6">
        <v>2111073.6137313256</v>
      </c>
    </row>
    <row r="129" spans="1:3" x14ac:dyDescent="0.35">
      <c r="A129" s="55">
        <v>45809</v>
      </c>
      <c r="B129" s="6">
        <v>2400633</v>
      </c>
      <c r="C129" s="6">
        <v>2111073.6137313256</v>
      </c>
    </row>
    <row r="130" spans="1:3" x14ac:dyDescent="0.35">
      <c r="A130" s="56" t="s">
        <v>51</v>
      </c>
      <c r="B130" s="6">
        <v>866703</v>
      </c>
      <c r="C130" s="6">
        <v>630163.46527161414</v>
      </c>
    </row>
    <row r="131" spans="1:3" x14ac:dyDescent="0.35">
      <c r="A131" s="56" t="s">
        <v>53</v>
      </c>
      <c r="B131" s="6">
        <v>637050</v>
      </c>
      <c r="C131" s="6">
        <v>806291.71672633884</v>
      </c>
    </row>
    <row r="132" spans="1:3" x14ac:dyDescent="0.35">
      <c r="A132" s="56" t="s">
        <v>54</v>
      </c>
      <c r="B132" s="6">
        <v>896880</v>
      </c>
      <c r="C132" s="6">
        <v>674618.43173337239</v>
      </c>
    </row>
    <row r="133" spans="1:3" x14ac:dyDescent="0.35">
      <c r="A133" s="53" t="s">
        <v>79</v>
      </c>
      <c r="B133" s="6">
        <v>6294238</v>
      </c>
      <c r="C133" s="6">
        <v>6151572.6990345418</v>
      </c>
    </row>
    <row r="134" spans="1:3" x14ac:dyDescent="0.35">
      <c r="A134" s="54" t="s">
        <v>80</v>
      </c>
      <c r="B134" s="6">
        <v>1880801</v>
      </c>
      <c r="C134" s="6">
        <v>2058521.7183971857</v>
      </c>
    </row>
    <row r="135" spans="1:3" x14ac:dyDescent="0.35">
      <c r="A135" s="55">
        <v>45839</v>
      </c>
      <c r="B135" s="6">
        <v>1880801</v>
      </c>
      <c r="C135" s="6">
        <v>2058521.7183971857</v>
      </c>
    </row>
    <row r="136" spans="1:3" x14ac:dyDescent="0.35">
      <c r="A136" s="56" t="s">
        <v>51</v>
      </c>
      <c r="B136" s="6">
        <v>241351</v>
      </c>
      <c r="C136" s="6">
        <v>575703.21497184236</v>
      </c>
    </row>
    <row r="137" spans="1:3" x14ac:dyDescent="0.35">
      <c r="A137" s="56" t="s">
        <v>53</v>
      </c>
      <c r="B137" s="6">
        <v>743770</v>
      </c>
      <c r="C137" s="6">
        <v>682920.07169197081</v>
      </c>
    </row>
    <row r="138" spans="1:3" x14ac:dyDescent="0.35">
      <c r="A138" s="56" t="s">
        <v>54</v>
      </c>
      <c r="B138" s="6">
        <v>895680</v>
      </c>
      <c r="C138" s="6">
        <v>799898.43173337274</v>
      </c>
    </row>
    <row r="139" spans="1:3" x14ac:dyDescent="0.35">
      <c r="A139" s="54" t="s">
        <v>81</v>
      </c>
      <c r="B139" s="6">
        <v>2120377</v>
      </c>
      <c r="C139" s="6">
        <v>1925022.8812686345</v>
      </c>
    </row>
    <row r="140" spans="1:3" x14ac:dyDescent="0.35">
      <c r="A140" s="55">
        <v>45870</v>
      </c>
      <c r="B140" s="6">
        <v>2120377</v>
      </c>
      <c r="C140" s="6">
        <v>1925022.8812686345</v>
      </c>
    </row>
    <row r="141" spans="1:3" x14ac:dyDescent="0.35">
      <c r="A141" s="56" t="s">
        <v>51</v>
      </c>
      <c r="B141" s="6">
        <v>556107</v>
      </c>
      <c r="C141" s="6">
        <v>623483.21497184224</v>
      </c>
    </row>
    <row r="142" spans="1:3" x14ac:dyDescent="0.35">
      <c r="A142" s="56" t="s">
        <v>53</v>
      </c>
      <c r="B142" s="6">
        <v>715510</v>
      </c>
      <c r="C142" s="6">
        <v>634841.23456341948</v>
      </c>
    </row>
    <row r="143" spans="1:3" x14ac:dyDescent="0.35">
      <c r="A143" s="56" t="s">
        <v>54</v>
      </c>
      <c r="B143" s="6">
        <v>848760</v>
      </c>
      <c r="C143" s="6">
        <v>666698.43173337274</v>
      </c>
    </row>
    <row r="144" spans="1:3" x14ac:dyDescent="0.35">
      <c r="A144" s="54" t="s">
        <v>82</v>
      </c>
      <c r="B144" s="6">
        <v>2293060</v>
      </c>
      <c r="C144" s="6">
        <v>2168028.0993687217</v>
      </c>
    </row>
    <row r="145" spans="1:3" x14ac:dyDescent="0.35">
      <c r="A145" s="55">
        <v>45901</v>
      </c>
      <c r="B145" s="6">
        <v>2293060</v>
      </c>
      <c r="C145" s="6">
        <v>2168028.0993687217</v>
      </c>
    </row>
    <row r="146" spans="1:3" x14ac:dyDescent="0.35">
      <c r="A146" s="56" t="s">
        <v>51</v>
      </c>
      <c r="B146" s="6">
        <v>637830</v>
      </c>
      <c r="C146" s="6">
        <v>650463.21497184224</v>
      </c>
    </row>
    <row r="147" spans="1:3" x14ac:dyDescent="0.35">
      <c r="A147" s="56" t="s">
        <v>53</v>
      </c>
      <c r="B147" s="6">
        <v>778000</v>
      </c>
      <c r="C147" s="6">
        <v>817026.45266350673</v>
      </c>
    </row>
    <row r="148" spans="1:3" x14ac:dyDescent="0.35">
      <c r="A148" s="56" t="s">
        <v>54</v>
      </c>
      <c r="B148" s="6">
        <v>877230</v>
      </c>
      <c r="C148" s="6">
        <v>700538.43173337274</v>
      </c>
    </row>
    <row r="149" spans="1:3" x14ac:dyDescent="0.35">
      <c r="A149" s="53" t="s">
        <v>83</v>
      </c>
      <c r="B149" s="6">
        <v>6518086</v>
      </c>
      <c r="C149" s="6">
        <v>6321158.656445154</v>
      </c>
    </row>
    <row r="150" spans="1:3" x14ac:dyDescent="0.35">
      <c r="A150" s="54" t="s">
        <v>84</v>
      </c>
      <c r="B150" s="6">
        <v>2483098</v>
      </c>
      <c r="C150" s="6">
        <v>2130337.5780289527</v>
      </c>
    </row>
    <row r="151" spans="1:3" x14ac:dyDescent="0.35">
      <c r="A151" s="55">
        <v>45931</v>
      </c>
      <c r="B151" s="6">
        <v>2483098</v>
      </c>
      <c r="C151" s="6">
        <v>2130337.5780289527</v>
      </c>
    </row>
    <row r="152" spans="1:3" x14ac:dyDescent="0.35">
      <c r="A152" s="56" t="s">
        <v>51</v>
      </c>
      <c r="B152" s="6">
        <v>744118</v>
      </c>
      <c r="C152" s="6">
        <v>634903.21497184224</v>
      </c>
    </row>
    <row r="153" spans="1:3" x14ac:dyDescent="0.35">
      <c r="A153" s="56" t="s">
        <v>53</v>
      </c>
      <c r="B153" s="6">
        <v>811620</v>
      </c>
      <c r="C153" s="6">
        <v>766095.93132373772</v>
      </c>
    </row>
    <row r="154" spans="1:3" x14ac:dyDescent="0.35">
      <c r="A154" s="56" t="s">
        <v>54</v>
      </c>
      <c r="B154" s="6">
        <v>927360</v>
      </c>
      <c r="C154" s="6">
        <v>729338.43173337274</v>
      </c>
    </row>
    <row r="155" spans="1:3" x14ac:dyDescent="0.35">
      <c r="A155" s="54" t="s">
        <v>85</v>
      </c>
      <c r="B155" s="6">
        <v>2304367</v>
      </c>
      <c r="C155" s="6">
        <v>2261861.3128681979</v>
      </c>
    </row>
    <row r="156" spans="1:3" x14ac:dyDescent="0.35">
      <c r="A156" s="55">
        <v>45962</v>
      </c>
      <c r="B156" s="6">
        <v>2304367</v>
      </c>
      <c r="C156" s="6">
        <v>2261861.3128681979</v>
      </c>
    </row>
    <row r="157" spans="1:3" x14ac:dyDescent="0.35">
      <c r="A157" s="56" t="s">
        <v>51</v>
      </c>
      <c r="B157" s="6">
        <v>739757</v>
      </c>
      <c r="C157" s="6">
        <v>539423.21497184236</v>
      </c>
    </row>
    <row r="158" spans="1:3" x14ac:dyDescent="0.35">
      <c r="A158" s="56" t="s">
        <v>53</v>
      </c>
      <c r="B158" s="6">
        <v>727970</v>
      </c>
      <c r="C158" s="6">
        <v>903819.6661629827</v>
      </c>
    </row>
    <row r="159" spans="1:3" x14ac:dyDescent="0.35">
      <c r="A159" s="56" t="s">
        <v>54</v>
      </c>
      <c r="B159" s="6">
        <v>836640</v>
      </c>
      <c r="C159" s="6">
        <v>818618.43173337274</v>
      </c>
    </row>
    <row r="160" spans="1:3" x14ac:dyDescent="0.35">
      <c r="A160" s="54" t="s">
        <v>86</v>
      </c>
      <c r="B160" s="6">
        <v>1730621</v>
      </c>
      <c r="C160" s="6">
        <v>1928959.7655480038</v>
      </c>
    </row>
    <row r="161" spans="1:3" x14ac:dyDescent="0.35">
      <c r="A161" s="55">
        <v>45992</v>
      </c>
      <c r="B161" s="6">
        <v>1730621</v>
      </c>
      <c r="C161" s="6">
        <v>1928959.7655480038</v>
      </c>
    </row>
    <row r="162" spans="1:3" x14ac:dyDescent="0.35">
      <c r="A162" s="56" t="s">
        <v>51</v>
      </c>
      <c r="B162" s="6">
        <v>527671</v>
      </c>
      <c r="C162" s="6">
        <v>655683.21497184224</v>
      </c>
    </row>
    <row r="163" spans="1:3" x14ac:dyDescent="0.35">
      <c r="A163" s="56" t="s">
        <v>53</v>
      </c>
      <c r="B163" s="6">
        <v>568270</v>
      </c>
      <c r="C163" s="6">
        <v>592898.11884278886</v>
      </c>
    </row>
    <row r="164" spans="1:3" x14ac:dyDescent="0.35">
      <c r="A164" s="56" t="s">
        <v>54</v>
      </c>
      <c r="B164" s="6">
        <v>634680</v>
      </c>
      <c r="C164" s="6">
        <v>680378.43173337274</v>
      </c>
    </row>
    <row r="165" spans="1:3" x14ac:dyDescent="0.35">
      <c r="A165" s="52" t="s">
        <v>88</v>
      </c>
      <c r="B165" s="6">
        <v>15051609</v>
      </c>
      <c r="C165" s="6"/>
    </row>
    <row r="166" spans="1:3" x14ac:dyDescent="0.35">
      <c r="A166" s="53" t="s">
        <v>71</v>
      </c>
      <c r="B166" s="6">
        <v>7426314</v>
      </c>
      <c r="C166" s="6"/>
    </row>
    <row r="167" spans="1:3" x14ac:dyDescent="0.35">
      <c r="A167" s="54" t="s">
        <v>72</v>
      </c>
      <c r="B167" s="6">
        <v>2488360</v>
      </c>
      <c r="C167" s="6"/>
    </row>
    <row r="168" spans="1:3" x14ac:dyDescent="0.35">
      <c r="A168" s="55">
        <v>46023</v>
      </c>
      <c r="B168" s="6">
        <v>2488360</v>
      </c>
      <c r="C168" s="6"/>
    </row>
    <row r="169" spans="1:3" x14ac:dyDescent="0.35">
      <c r="A169" s="56" t="s">
        <v>51</v>
      </c>
      <c r="B169" s="6">
        <v>799600</v>
      </c>
      <c r="C169" s="6"/>
    </row>
    <row r="170" spans="1:3" x14ac:dyDescent="0.35">
      <c r="A170" s="56" t="s">
        <v>53</v>
      </c>
      <c r="B170" s="6">
        <v>794520</v>
      </c>
      <c r="C170" s="6"/>
    </row>
    <row r="171" spans="1:3" x14ac:dyDescent="0.35">
      <c r="A171" s="56" t="s">
        <v>54</v>
      </c>
      <c r="B171" s="6">
        <v>894240</v>
      </c>
      <c r="C171" s="6"/>
    </row>
    <row r="172" spans="1:3" x14ac:dyDescent="0.35">
      <c r="A172" s="54" t="s">
        <v>73</v>
      </c>
      <c r="B172" s="6">
        <v>2304915</v>
      </c>
      <c r="C172" s="6"/>
    </row>
    <row r="173" spans="1:3" x14ac:dyDescent="0.35">
      <c r="A173" s="55">
        <v>46054</v>
      </c>
      <c r="B173" s="6">
        <v>2304915</v>
      </c>
      <c r="C173" s="6"/>
    </row>
    <row r="174" spans="1:3" x14ac:dyDescent="0.35">
      <c r="A174" s="56" t="s">
        <v>51</v>
      </c>
      <c r="B174" s="6">
        <v>797705</v>
      </c>
      <c r="C174" s="6"/>
    </row>
    <row r="175" spans="1:3" x14ac:dyDescent="0.35">
      <c r="A175" s="56" t="s">
        <v>53</v>
      </c>
      <c r="B175" s="6">
        <v>714610</v>
      </c>
      <c r="C175" s="6"/>
    </row>
    <row r="176" spans="1:3" x14ac:dyDescent="0.35">
      <c r="A176" s="56" t="s">
        <v>54</v>
      </c>
      <c r="B176" s="6">
        <v>792600</v>
      </c>
      <c r="C176" s="6"/>
    </row>
    <row r="177" spans="1:3" x14ac:dyDescent="0.35">
      <c r="A177" s="54" t="s">
        <v>74</v>
      </c>
      <c r="B177" s="6">
        <v>2633039</v>
      </c>
      <c r="C177" s="6"/>
    </row>
    <row r="178" spans="1:3" x14ac:dyDescent="0.35">
      <c r="A178" s="55">
        <v>46082</v>
      </c>
      <c r="B178" s="6">
        <v>2633039</v>
      </c>
      <c r="C178" s="6"/>
    </row>
    <row r="179" spans="1:3" x14ac:dyDescent="0.35">
      <c r="A179" s="56" t="s">
        <v>51</v>
      </c>
      <c r="B179" s="6">
        <v>845720</v>
      </c>
      <c r="C179" s="6"/>
    </row>
    <row r="180" spans="1:3" x14ac:dyDescent="0.35">
      <c r="A180" s="56" t="s">
        <v>53</v>
      </c>
      <c r="B180" s="6">
        <v>903999</v>
      </c>
      <c r="C180" s="6"/>
    </row>
    <row r="181" spans="1:3" x14ac:dyDescent="0.35">
      <c r="A181" s="56" t="s">
        <v>54</v>
      </c>
      <c r="B181" s="6">
        <v>883320</v>
      </c>
      <c r="C181" s="6"/>
    </row>
    <row r="182" spans="1:3" x14ac:dyDescent="0.35">
      <c r="A182" s="53" t="s">
        <v>75</v>
      </c>
      <c r="B182" s="6">
        <v>7625295</v>
      </c>
      <c r="C182" s="6"/>
    </row>
    <row r="183" spans="1:3" x14ac:dyDescent="0.35">
      <c r="A183" s="54" t="s">
        <v>76</v>
      </c>
      <c r="B183" s="6">
        <v>2505370</v>
      </c>
      <c r="C183" s="6"/>
    </row>
    <row r="184" spans="1:3" x14ac:dyDescent="0.35">
      <c r="A184" s="55">
        <v>46113</v>
      </c>
      <c r="B184" s="6">
        <v>2505370</v>
      </c>
      <c r="C184" s="6"/>
    </row>
    <row r="185" spans="1:3" x14ac:dyDescent="0.35">
      <c r="A185" s="56" t="s">
        <v>51</v>
      </c>
      <c r="B185" s="6">
        <v>870850</v>
      </c>
      <c r="C185" s="6"/>
    </row>
    <row r="186" spans="1:3" x14ac:dyDescent="0.35">
      <c r="A186" s="56" t="s">
        <v>53</v>
      </c>
      <c r="B186" s="6">
        <v>766320</v>
      </c>
      <c r="C186" s="6"/>
    </row>
    <row r="187" spans="1:3" x14ac:dyDescent="0.35">
      <c r="A187" s="56" t="s">
        <v>54</v>
      </c>
      <c r="B187" s="6">
        <v>868200</v>
      </c>
      <c r="C187" s="6"/>
    </row>
    <row r="188" spans="1:3" x14ac:dyDescent="0.35">
      <c r="A188" s="54" t="s">
        <v>77</v>
      </c>
      <c r="B188" s="6">
        <v>2601695</v>
      </c>
      <c r="C188" s="6"/>
    </row>
    <row r="189" spans="1:3" x14ac:dyDescent="0.35">
      <c r="A189" s="55">
        <v>46143</v>
      </c>
      <c r="B189" s="6">
        <v>2601695</v>
      </c>
      <c r="C189" s="6"/>
    </row>
    <row r="190" spans="1:3" x14ac:dyDescent="0.35">
      <c r="A190" s="56" t="s">
        <v>51</v>
      </c>
      <c r="B190" s="6">
        <v>817675</v>
      </c>
      <c r="C190" s="6"/>
    </row>
    <row r="191" spans="1:3" x14ac:dyDescent="0.35">
      <c r="A191" s="56" t="s">
        <v>53</v>
      </c>
      <c r="B191" s="6">
        <v>819220</v>
      </c>
      <c r="C191" s="6"/>
    </row>
    <row r="192" spans="1:3" x14ac:dyDescent="0.35">
      <c r="A192" s="56" t="s">
        <v>54</v>
      </c>
      <c r="B192" s="6">
        <v>964800</v>
      </c>
      <c r="C192" s="6"/>
    </row>
    <row r="193" spans="1:3" x14ac:dyDescent="0.35">
      <c r="A193" s="54" t="s">
        <v>78</v>
      </c>
      <c r="B193" s="6">
        <v>2518230</v>
      </c>
      <c r="C193" s="6"/>
    </row>
    <row r="194" spans="1:3" x14ac:dyDescent="0.35">
      <c r="A194" s="55">
        <v>46174</v>
      </c>
      <c r="B194" s="6">
        <v>2518230</v>
      </c>
      <c r="C194" s="6"/>
    </row>
    <row r="195" spans="1:3" x14ac:dyDescent="0.35">
      <c r="A195" s="56" t="s">
        <v>51</v>
      </c>
      <c r="B195" s="6">
        <v>798000</v>
      </c>
      <c r="C195" s="6"/>
    </row>
    <row r="196" spans="1:3" x14ac:dyDescent="0.35">
      <c r="A196" s="56" t="s">
        <v>53</v>
      </c>
      <c r="B196" s="6">
        <v>825510</v>
      </c>
      <c r="C196" s="6"/>
    </row>
    <row r="197" spans="1:3" x14ac:dyDescent="0.35">
      <c r="A197" s="56" t="s">
        <v>54</v>
      </c>
      <c r="B197" s="6">
        <v>894720</v>
      </c>
      <c r="C197" s="6"/>
    </row>
    <row r="198" spans="1:3" x14ac:dyDescent="0.35">
      <c r="A198" s="53" t="s">
        <v>79</v>
      </c>
      <c r="B198" s="6"/>
      <c r="C198" s="6"/>
    </row>
    <row r="199" spans="1:3" x14ac:dyDescent="0.35">
      <c r="A199" s="54" t="s">
        <v>80</v>
      </c>
      <c r="B199" s="6"/>
      <c r="C199" s="6"/>
    </row>
    <row r="200" spans="1:3" x14ac:dyDescent="0.35">
      <c r="A200" s="55">
        <v>46204</v>
      </c>
      <c r="B200" s="6"/>
      <c r="C200" s="6"/>
    </row>
    <row r="201" spans="1:3" x14ac:dyDescent="0.35">
      <c r="A201" s="56" t="s">
        <v>51</v>
      </c>
      <c r="B201" s="6"/>
      <c r="C201" s="6"/>
    </row>
    <row r="202" spans="1:3" x14ac:dyDescent="0.35">
      <c r="A202" s="56" t="s">
        <v>53</v>
      </c>
      <c r="B202" s="6"/>
      <c r="C202" s="6"/>
    </row>
    <row r="203" spans="1:3" x14ac:dyDescent="0.35">
      <c r="A203" s="56" t="s">
        <v>54</v>
      </c>
      <c r="B203" s="6"/>
      <c r="C203" s="6"/>
    </row>
    <row r="204" spans="1:3" x14ac:dyDescent="0.35">
      <c r="A204" s="3" t="s">
        <v>94</v>
      </c>
      <c r="B204" s="6">
        <v>119267375</v>
      </c>
      <c r="C204" s="6">
        <v>92783857.141830936</v>
      </c>
    </row>
    <row r="205" spans="1:3" x14ac:dyDescent="0.35">
      <c r="A205" s="52" t="s">
        <v>70</v>
      </c>
      <c r="B205" s="6">
        <v>50837496</v>
      </c>
      <c r="C205" s="6">
        <v>47831659.245394826</v>
      </c>
    </row>
    <row r="206" spans="1:3" x14ac:dyDescent="0.35">
      <c r="A206" s="53" t="s">
        <v>71</v>
      </c>
      <c r="B206" s="6">
        <v>13464832</v>
      </c>
      <c r="C206" s="6">
        <v>12674781.158530459</v>
      </c>
    </row>
    <row r="207" spans="1:3" x14ac:dyDescent="0.35">
      <c r="A207" s="54" t="s">
        <v>72</v>
      </c>
      <c r="B207" s="6">
        <v>4477567</v>
      </c>
      <c r="C207" s="6">
        <v>4128357.2916356358</v>
      </c>
    </row>
    <row r="208" spans="1:3" x14ac:dyDescent="0.35">
      <c r="A208" s="55">
        <v>45292</v>
      </c>
      <c r="B208" s="6">
        <v>4477567</v>
      </c>
      <c r="C208" s="6">
        <v>4128357.2916356358</v>
      </c>
    </row>
    <row r="209" spans="1:3" x14ac:dyDescent="0.35">
      <c r="A209" s="56" t="s">
        <v>47</v>
      </c>
      <c r="B209" s="6">
        <v>1155776</v>
      </c>
      <c r="C209" s="6">
        <v>1286515.4563054538</v>
      </c>
    </row>
    <row r="210" spans="1:3" x14ac:dyDescent="0.35">
      <c r="A210" s="56" t="s">
        <v>48</v>
      </c>
      <c r="B210" s="6">
        <v>1001585</v>
      </c>
      <c r="C210" s="6">
        <v>1062928.1500317613</v>
      </c>
    </row>
    <row r="211" spans="1:3" x14ac:dyDescent="0.35">
      <c r="A211" s="56" t="s">
        <v>56</v>
      </c>
      <c r="B211" s="6">
        <v>1189803</v>
      </c>
      <c r="C211" s="6">
        <v>1030828.9703502364</v>
      </c>
    </row>
    <row r="212" spans="1:3" x14ac:dyDescent="0.35">
      <c r="A212" s="56" t="s">
        <v>57</v>
      </c>
      <c r="B212" s="6">
        <v>1130403</v>
      </c>
      <c r="C212" s="6">
        <v>748084.71494818432</v>
      </c>
    </row>
    <row r="213" spans="1:3" x14ac:dyDescent="0.35">
      <c r="A213" s="54" t="s">
        <v>73</v>
      </c>
      <c r="B213" s="6">
        <v>4391222</v>
      </c>
      <c r="C213" s="6">
        <v>4128357.2916356358</v>
      </c>
    </row>
    <row r="214" spans="1:3" x14ac:dyDescent="0.35">
      <c r="A214" s="55">
        <v>45323</v>
      </c>
      <c r="B214" s="6">
        <v>4391222</v>
      </c>
      <c r="C214" s="6">
        <v>4128357.2916356358</v>
      </c>
    </row>
    <row r="215" spans="1:3" x14ac:dyDescent="0.35">
      <c r="A215" s="56" t="s">
        <v>47</v>
      </c>
      <c r="B215" s="6">
        <v>1225680</v>
      </c>
      <c r="C215" s="6">
        <v>1286515.4563054538</v>
      </c>
    </row>
    <row r="216" spans="1:3" x14ac:dyDescent="0.35">
      <c r="A216" s="56" t="s">
        <v>48</v>
      </c>
      <c r="B216" s="6">
        <v>1009617</v>
      </c>
      <c r="C216" s="6">
        <v>1062928.1500317613</v>
      </c>
    </row>
    <row r="217" spans="1:3" x14ac:dyDescent="0.35">
      <c r="A217" s="56" t="s">
        <v>56</v>
      </c>
      <c r="B217" s="6">
        <v>1059360</v>
      </c>
      <c r="C217" s="6">
        <v>1030828.9703502364</v>
      </c>
    </row>
    <row r="218" spans="1:3" x14ac:dyDescent="0.35">
      <c r="A218" s="56" t="s">
        <v>57</v>
      </c>
      <c r="B218" s="6">
        <v>1096565</v>
      </c>
      <c r="C218" s="6">
        <v>748084.71494818432</v>
      </c>
    </row>
    <row r="219" spans="1:3" x14ac:dyDescent="0.35">
      <c r="A219" s="54" t="s">
        <v>74</v>
      </c>
      <c r="B219" s="6">
        <v>4596043</v>
      </c>
      <c r="C219" s="6">
        <v>4418066.5752591891</v>
      </c>
    </row>
    <row r="220" spans="1:3" x14ac:dyDescent="0.35">
      <c r="A220" s="55">
        <v>45352</v>
      </c>
      <c r="B220" s="6">
        <v>4596043</v>
      </c>
      <c r="C220" s="6">
        <v>4418066.5752591891</v>
      </c>
    </row>
    <row r="221" spans="1:3" x14ac:dyDescent="0.35">
      <c r="A221" s="56" t="s">
        <v>47</v>
      </c>
      <c r="B221" s="6">
        <v>1194921</v>
      </c>
      <c r="C221" s="6">
        <v>1376797.2427128542</v>
      </c>
    </row>
    <row r="222" spans="1:3" x14ac:dyDescent="0.35">
      <c r="A222" s="56" t="s">
        <v>48</v>
      </c>
      <c r="B222" s="6">
        <v>1055208</v>
      </c>
      <c r="C222" s="6">
        <v>1137519.5991567974</v>
      </c>
    </row>
    <row r="223" spans="1:3" x14ac:dyDescent="0.35">
      <c r="A223" s="56" t="s">
        <v>56</v>
      </c>
      <c r="B223" s="6">
        <v>1191910</v>
      </c>
      <c r="C223" s="6">
        <v>1103167.8454625336</v>
      </c>
    </row>
    <row r="224" spans="1:3" x14ac:dyDescent="0.35">
      <c r="A224" s="56" t="s">
        <v>57</v>
      </c>
      <c r="B224" s="6">
        <v>1154004</v>
      </c>
      <c r="C224" s="6">
        <v>800581.88792700414</v>
      </c>
    </row>
    <row r="225" spans="1:3" x14ac:dyDescent="0.35">
      <c r="A225" s="53" t="s">
        <v>75</v>
      </c>
      <c r="B225" s="6">
        <v>13064243</v>
      </c>
      <c r="C225" s="6">
        <v>12029670.169277489</v>
      </c>
    </row>
    <row r="226" spans="1:3" x14ac:dyDescent="0.35">
      <c r="A226" s="54" t="s">
        <v>76</v>
      </c>
      <c r="B226" s="6">
        <v>4372894</v>
      </c>
      <c r="C226" s="6">
        <v>3483246.302382661</v>
      </c>
    </row>
    <row r="227" spans="1:3" x14ac:dyDescent="0.35">
      <c r="A227" s="55">
        <v>45383</v>
      </c>
      <c r="B227" s="6">
        <v>4372894</v>
      </c>
      <c r="C227" s="6">
        <v>3483246.302382661</v>
      </c>
    </row>
    <row r="228" spans="1:3" x14ac:dyDescent="0.35">
      <c r="A228" s="56" t="s">
        <v>47</v>
      </c>
      <c r="B228" s="6">
        <v>1181140</v>
      </c>
      <c r="C228" s="6">
        <v>541690.71844440151</v>
      </c>
    </row>
    <row r="229" spans="1:3" x14ac:dyDescent="0.35">
      <c r="A229" s="56" t="s">
        <v>48</v>
      </c>
      <c r="B229" s="6">
        <v>971929</v>
      </c>
      <c r="C229" s="6">
        <v>1100223.8745942798</v>
      </c>
    </row>
    <row r="230" spans="1:3" x14ac:dyDescent="0.35">
      <c r="A230" s="56" t="s">
        <v>56</v>
      </c>
      <c r="B230" s="6">
        <v>1081270</v>
      </c>
      <c r="C230" s="6">
        <v>1066998.4079063851</v>
      </c>
    </row>
    <row r="231" spans="1:3" x14ac:dyDescent="0.35">
      <c r="A231" s="56" t="s">
        <v>57</v>
      </c>
      <c r="B231" s="6">
        <v>1138555</v>
      </c>
      <c r="C231" s="6">
        <v>774333.30143759446</v>
      </c>
    </row>
    <row r="232" spans="1:3" x14ac:dyDescent="0.35">
      <c r="A232" s="54" t="s">
        <v>77</v>
      </c>
      <c r="B232" s="6">
        <v>4456798</v>
      </c>
      <c r="C232" s="6">
        <v>4345639.2543533016</v>
      </c>
    </row>
    <row r="233" spans="1:3" x14ac:dyDescent="0.35">
      <c r="A233" s="55">
        <v>45413</v>
      </c>
      <c r="B233" s="6">
        <v>4456798</v>
      </c>
      <c r="C233" s="6">
        <v>4345639.2543533016</v>
      </c>
    </row>
    <row r="234" spans="1:3" x14ac:dyDescent="0.35">
      <c r="A234" s="56" t="s">
        <v>47</v>
      </c>
      <c r="B234" s="6">
        <v>1202410</v>
      </c>
      <c r="C234" s="6">
        <v>1354226.7961110042</v>
      </c>
    </row>
    <row r="235" spans="1:3" x14ac:dyDescent="0.35">
      <c r="A235" s="56" t="s">
        <v>48</v>
      </c>
      <c r="B235" s="6">
        <v>1025813</v>
      </c>
      <c r="C235" s="6">
        <v>1118871.7368755387</v>
      </c>
    </row>
    <row r="236" spans="1:3" x14ac:dyDescent="0.35">
      <c r="A236" s="56" t="s">
        <v>56</v>
      </c>
      <c r="B236" s="6">
        <v>1156340</v>
      </c>
      <c r="C236" s="6">
        <v>1085083.1266844594</v>
      </c>
    </row>
    <row r="237" spans="1:3" x14ac:dyDescent="0.35">
      <c r="A237" s="56" t="s">
        <v>57</v>
      </c>
      <c r="B237" s="6">
        <v>1072235</v>
      </c>
      <c r="C237" s="6">
        <v>787457.59468229942</v>
      </c>
    </row>
    <row r="238" spans="1:3" x14ac:dyDescent="0.35">
      <c r="A238" s="54" t="s">
        <v>78</v>
      </c>
      <c r="B238" s="6">
        <v>4234551</v>
      </c>
      <c r="C238" s="6">
        <v>4200784.6125415247</v>
      </c>
    </row>
    <row r="239" spans="1:3" x14ac:dyDescent="0.35">
      <c r="A239" s="55">
        <v>45444</v>
      </c>
      <c r="B239" s="6">
        <v>4234551</v>
      </c>
      <c r="C239" s="6">
        <v>4200784.6125415247</v>
      </c>
    </row>
    <row r="240" spans="1:3" x14ac:dyDescent="0.35">
      <c r="A240" s="56" t="s">
        <v>47</v>
      </c>
      <c r="B240" s="6">
        <v>1067970</v>
      </c>
      <c r="C240" s="6">
        <v>1309085.9029073038</v>
      </c>
    </row>
    <row r="241" spans="1:3" x14ac:dyDescent="0.35">
      <c r="A241" s="56" t="s">
        <v>48</v>
      </c>
      <c r="B241" s="6">
        <v>1060340</v>
      </c>
      <c r="C241" s="6">
        <v>1081576.0123130211</v>
      </c>
    </row>
    <row r="242" spans="1:3" x14ac:dyDescent="0.35">
      <c r="A242" s="56" t="s">
        <v>56</v>
      </c>
      <c r="B242" s="6">
        <v>1148520</v>
      </c>
      <c r="C242" s="6">
        <v>1048913.6891283109</v>
      </c>
    </row>
    <row r="243" spans="1:3" x14ac:dyDescent="0.35">
      <c r="A243" s="56" t="s">
        <v>57</v>
      </c>
      <c r="B243" s="6">
        <v>957721</v>
      </c>
      <c r="C243" s="6">
        <v>761209.00819288928</v>
      </c>
    </row>
    <row r="244" spans="1:3" x14ac:dyDescent="0.35">
      <c r="A244" s="53" t="s">
        <v>79</v>
      </c>
      <c r="B244" s="6">
        <v>12363988</v>
      </c>
      <c r="C244" s="6">
        <v>11900000.27344469</v>
      </c>
    </row>
    <row r="245" spans="1:3" x14ac:dyDescent="0.35">
      <c r="A245" s="54" t="s">
        <v>80</v>
      </c>
      <c r="B245" s="6">
        <v>4456040</v>
      </c>
      <c r="C245" s="6">
        <v>3748907.6613530144</v>
      </c>
    </row>
    <row r="246" spans="1:3" x14ac:dyDescent="0.35">
      <c r="A246" s="55">
        <v>45474</v>
      </c>
      <c r="B246" s="6">
        <v>4456040</v>
      </c>
      <c r="C246" s="6">
        <v>3748907.6613530144</v>
      </c>
    </row>
    <row r="247" spans="1:3" x14ac:dyDescent="0.35">
      <c r="A247" s="56" t="s">
        <v>47</v>
      </c>
      <c r="B247" s="6">
        <v>1243040</v>
      </c>
      <c r="C247" s="6">
        <v>1354226.7961110042</v>
      </c>
    </row>
    <row r="248" spans="1:3" x14ac:dyDescent="0.35">
      <c r="A248" s="56" t="s">
        <v>48</v>
      </c>
      <c r="B248" s="6">
        <v>1081539</v>
      </c>
      <c r="C248" s="6">
        <v>522140.14387525117</v>
      </c>
    </row>
    <row r="249" spans="1:3" x14ac:dyDescent="0.35">
      <c r="A249" s="56" t="s">
        <v>56</v>
      </c>
      <c r="B249" s="6">
        <v>1140000</v>
      </c>
      <c r="C249" s="6">
        <v>1085083.1266844594</v>
      </c>
    </row>
    <row r="250" spans="1:3" x14ac:dyDescent="0.35">
      <c r="A250" s="56" t="s">
        <v>57</v>
      </c>
      <c r="B250" s="6">
        <v>991461</v>
      </c>
      <c r="C250" s="6">
        <v>787457.59468229942</v>
      </c>
    </row>
    <row r="251" spans="1:3" x14ac:dyDescent="0.35">
      <c r="A251" s="54" t="s">
        <v>81</v>
      </c>
      <c r="B251" s="6">
        <v>3781427</v>
      </c>
      <c r="C251" s="6">
        <v>4422782.5563595276</v>
      </c>
    </row>
    <row r="252" spans="1:3" x14ac:dyDescent="0.35">
      <c r="A252" s="55">
        <v>45505</v>
      </c>
      <c r="B252" s="6">
        <v>3781427</v>
      </c>
      <c r="C252" s="6">
        <v>4422782.5563595276</v>
      </c>
    </row>
    <row r="253" spans="1:3" x14ac:dyDescent="0.35">
      <c r="A253" s="56" t="s">
        <v>47</v>
      </c>
      <c r="B253" s="6">
        <v>1268560</v>
      </c>
      <c r="C253" s="6">
        <v>1331656.3495091537</v>
      </c>
    </row>
    <row r="254" spans="1:3" x14ac:dyDescent="0.35">
      <c r="A254" s="56" t="s">
        <v>48</v>
      </c>
      <c r="B254" s="6">
        <v>1111559</v>
      </c>
      <c r="C254" s="6">
        <v>1156167.4614380558</v>
      </c>
    </row>
    <row r="255" spans="1:3" x14ac:dyDescent="0.35">
      <c r="A255" s="56" t="s">
        <v>56</v>
      </c>
      <c r="B255" s="6">
        <v>736640</v>
      </c>
      <c r="C255" s="6">
        <v>1121252.5642406081</v>
      </c>
    </row>
    <row r="256" spans="1:3" x14ac:dyDescent="0.35">
      <c r="A256" s="56" t="s">
        <v>57</v>
      </c>
      <c r="B256" s="6">
        <v>664668</v>
      </c>
      <c r="C256" s="6">
        <v>813706.18117170944</v>
      </c>
    </row>
    <row r="257" spans="1:3" x14ac:dyDescent="0.35">
      <c r="A257" s="54" t="s">
        <v>82</v>
      </c>
      <c r="B257" s="6">
        <v>4126521</v>
      </c>
      <c r="C257" s="6">
        <v>3728310.0557321454</v>
      </c>
    </row>
    <row r="258" spans="1:3" x14ac:dyDescent="0.35">
      <c r="A258" s="55">
        <v>45536</v>
      </c>
      <c r="B258" s="6">
        <v>4126521</v>
      </c>
      <c r="C258" s="6">
        <v>3728310.0557321454</v>
      </c>
    </row>
    <row r="259" spans="1:3" x14ac:dyDescent="0.35">
      <c r="A259" s="56" t="s">
        <v>47</v>
      </c>
      <c r="B259" s="6">
        <v>1068980</v>
      </c>
      <c r="C259" s="6">
        <v>1309085.9029073038</v>
      </c>
    </row>
    <row r="260" spans="1:3" x14ac:dyDescent="0.35">
      <c r="A260" s="56" t="s">
        <v>48</v>
      </c>
      <c r="B260" s="6">
        <v>1022095</v>
      </c>
      <c r="C260" s="6">
        <v>1081576.0123130211</v>
      </c>
    </row>
    <row r="261" spans="1:3" x14ac:dyDescent="0.35">
      <c r="A261" s="56" t="s">
        <v>56</v>
      </c>
      <c r="B261" s="6">
        <v>990480</v>
      </c>
      <c r="C261" s="6">
        <v>1048913.6891283109</v>
      </c>
    </row>
    <row r="262" spans="1:3" x14ac:dyDescent="0.35">
      <c r="A262" s="56" t="s">
        <v>57</v>
      </c>
      <c r="B262" s="6">
        <v>1044966</v>
      </c>
      <c r="C262" s="6">
        <v>288734.45138350973</v>
      </c>
    </row>
    <row r="263" spans="1:3" x14ac:dyDescent="0.35">
      <c r="A263" s="53" t="s">
        <v>83</v>
      </c>
      <c r="B263" s="6">
        <v>11944433</v>
      </c>
      <c r="C263" s="6">
        <v>11227207.644142196</v>
      </c>
    </row>
    <row r="264" spans="1:3" x14ac:dyDescent="0.35">
      <c r="A264" s="54" t="s">
        <v>84</v>
      </c>
      <c r="B264" s="6">
        <v>4568062</v>
      </c>
      <c r="C264" s="6">
        <v>3694766.2699298067</v>
      </c>
    </row>
    <row r="265" spans="1:3" x14ac:dyDescent="0.35">
      <c r="A265" s="55">
        <v>45566</v>
      </c>
      <c r="B265" s="6">
        <v>4568062</v>
      </c>
      <c r="C265" s="6">
        <v>3694766.2699298067</v>
      </c>
    </row>
    <row r="266" spans="1:3" x14ac:dyDescent="0.35">
      <c r="A266" s="56" t="s">
        <v>47</v>
      </c>
      <c r="B266" s="6">
        <v>1269600</v>
      </c>
      <c r="C266" s="6">
        <v>1399367.6893147039</v>
      </c>
    </row>
    <row r="267" spans="1:3" x14ac:dyDescent="0.35">
      <c r="A267" s="56" t="s">
        <v>48</v>
      </c>
      <c r="B267" s="6">
        <v>1070855</v>
      </c>
      <c r="C267" s="6">
        <v>1156167.4614380558</v>
      </c>
    </row>
    <row r="268" spans="1:3" x14ac:dyDescent="0.35">
      <c r="A268" s="56" t="s">
        <v>56</v>
      </c>
      <c r="B268" s="6">
        <v>1105367</v>
      </c>
      <c r="C268" s="6">
        <v>325524.93800533784</v>
      </c>
    </row>
    <row r="269" spans="1:3" x14ac:dyDescent="0.35">
      <c r="A269" s="56" t="s">
        <v>57</v>
      </c>
      <c r="B269" s="6">
        <v>1122240</v>
      </c>
      <c r="C269" s="6">
        <v>813706.18117170944</v>
      </c>
    </row>
    <row r="270" spans="1:3" x14ac:dyDescent="0.35">
      <c r="A270" s="54" t="s">
        <v>85</v>
      </c>
      <c r="B270" s="6">
        <v>3795876</v>
      </c>
      <c r="C270" s="6">
        <v>3766220.6871061949</v>
      </c>
    </row>
    <row r="271" spans="1:3" x14ac:dyDescent="0.35">
      <c r="A271" s="55">
        <v>45597</v>
      </c>
      <c r="B271" s="6">
        <v>3795876</v>
      </c>
      <c r="C271" s="6">
        <v>3766220.6871061949</v>
      </c>
    </row>
    <row r="272" spans="1:3" x14ac:dyDescent="0.35">
      <c r="A272" s="56" t="s">
        <v>47</v>
      </c>
      <c r="B272" s="6">
        <v>1005550</v>
      </c>
      <c r="C272" s="6">
        <v>1173663.2232962034</v>
      </c>
    </row>
    <row r="273" spans="1:3" x14ac:dyDescent="0.35">
      <c r="A273" s="56" t="s">
        <v>48</v>
      </c>
      <c r="B273" s="6">
        <v>791171</v>
      </c>
      <c r="C273" s="6">
        <v>969688.83862546657</v>
      </c>
    </row>
    <row r="274" spans="1:3" x14ac:dyDescent="0.35">
      <c r="A274" s="56" t="s">
        <v>56</v>
      </c>
      <c r="B274" s="6">
        <v>968880</v>
      </c>
      <c r="C274" s="6">
        <v>940405.37645986467</v>
      </c>
    </row>
    <row r="275" spans="1:3" x14ac:dyDescent="0.35">
      <c r="A275" s="56" t="s">
        <v>57</v>
      </c>
      <c r="B275" s="6">
        <v>1030275</v>
      </c>
      <c r="C275" s="6">
        <v>682463.24872465967</v>
      </c>
    </row>
    <row r="276" spans="1:3" x14ac:dyDescent="0.35">
      <c r="A276" s="54" t="s">
        <v>86</v>
      </c>
      <c r="B276" s="6">
        <v>3580495</v>
      </c>
      <c r="C276" s="6">
        <v>3766220.6871061949</v>
      </c>
    </row>
    <row r="277" spans="1:3" x14ac:dyDescent="0.35">
      <c r="A277" s="55">
        <v>45627</v>
      </c>
      <c r="B277" s="6">
        <v>3580495</v>
      </c>
      <c r="C277" s="6">
        <v>3766220.6871061949</v>
      </c>
    </row>
    <row r="278" spans="1:3" x14ac:dyDescent="0.35">
      <c r="A278" s="56" t="s">
        <v>47</v>
      </c>
      <c r="B278" s="6">
        <v>1000560</v>
      </c>
      <c r="C278" s="6">
        <v>1173663.2232962034</v>
      </c>
    </row>
    <row r="279" spans="1:3" x14ac:dyDescent="0.35">
      <c r="A279" s="56" t="s">
        <v>48</v>
      </c>
      <c r="B279" s="6">
        <v>921151</v>
      </c>
      <c r="C279" s="6">
        <v>969688.83862546657</v>
      </c>
    </row>
    <row r="280" spans="1:3" x14ac:dyDescent="0.35">
      <c r="A280" s="56" t="s">
        <v>56</v>
      </c>
      <c r="B280" s="6">
        <v>753220</v>
      </c>
      <c r="C280" s="6">
        <v>940405.37645986467</v>
      </c>
    </row>
    <row r="281" spans="1:3" x14ac:dyDescent="0.35">
      <c r="A281" s="56" t="s">
        <v>57</v>
      </c>
      <c r="B281" s="6">
        <v>905564</v>
      </c>
      <c r="C281" s="6">
        <v>682463.24872465967</v>
      </c>
    </row>
    <row r="282" spans="1:3" x14ac:dyDescent="0.35">
      <c r="A282" s="52" t="s">
        <v>87</v>
      </c>
      <c r="B282" s="6">
        <v>46610236</v>
      </c>
      <c r="C282" s="6">
        <v>44952197.896436095</v>
      </c>
    </row>
    <row r="283" spans="1:3" x14ac:dyDescent="0.35">
      <c r="A283" s="53" t="s">
        <v>71</v>
      </c>
      <c r="B283" s="6">
        <v>11573119</v>
      </c>
      <c r="C283" s="6">
        <v>12967971.90314422</v>
      </c>
    </row>
    <row r="284" spans="1:3" x14ac:dyDescent="0.35">
      <c r="A284" s="54" t="s">
        <v>72</v>
      </c>
      <c r="B284" s="6">
        <v>3860588</v>
      </c>
      <c r="C284" s="6">
        <v>4353318.7518854989</v>
      </c>
    </row>
    <row r="285" spans="1:3" x14ac:dyDescent="0.35">
      <c r="A285" s="55">
        <v>45658</v>
      </c>
      <c r="B285" s="6">
        <v>3860588</v>
      </c>
      <c r="C285" s="6">
        <v>4353318.7518854989</v>
      </c>
    </row>
    <row r="286" spans="1:3" x14ac:dyDescent="0.35">
      <c r="A286" s="56" t="s">
        <v>47</v>
      </c>
      <c r="B286" s="6">
        <v>1024080</v>
      </c>
      <c r="C286" s="6">
        <v>1156669.9728370672</v>
      </c>
    </row>
    <row r="287" spans="1:3" x14ac:dyDescent="0.35">
      <c r="A287" s="56" t="s">
        <v>48</v>
      </c>
      <c r="B287" s="6">
        <v>942319</v>
      </c>
      <c r="C287" s="6">
        <v>1017532.0296101678</v>
      </c>
    </row>
    <row r="288" spans="1:3" x14ac:dyDescent="0.35">
      <c r="A288" s="56" t="s">
        <v>56</v>
      </c>
      <c r="B288" s="6">
        <v>937830</v>
      </c>
      <c r="C288" s="6">
        <v>1071960.4469954669</v>
      </c>
    </row>
    <row r="289" spans="1:3" x14ac:dyDescent="0.35">
      <c r="A289" s="56" t="s">
        <v>57</v>
      </c>
      <c r="B289" s="6">
        <v>956359</v>
      </c>
      <c r="C289" s="6">
        <v>1107156.3024427968</v>
      </c>
    </row>
    <row r="290" spans="1:3" x14ac:dyDescent="0.35">
      <c r="A290" s="54" t="s">
        <v>73</v>
      </c>
      <c r="B290" s="6">
        <v>3579630</v>
      </c>
      <c r="C290" s="6">
        <v>4043795.2448383318</v>
      </c>
    </row>
    <row r="291" spans="1:3" x14ac:dyDescent="0.35">
      <c r="A291" s="55">
        <v>45689</v>
      </c>
      <c r="B291" s="6">
        <v>3579630</v>
      </c>
      <c r="C291" s="6">
        <v>4043795.2448383318</v>
      </c>
    </row>
    <row r="292" spans="1:3" x14ac:dyDescent="0.35">
      <c r="A292" s="56" t="s">
        <v>47</v>
      </c>
      <c r="B292" s="6">
        <v>1005120</v>
      </c>
      <c r="C292" s="6">
        <v>1050045.0547806877</v>
      </c>
    </row>
    <row r="293" spans="1:3" x14ac:dyDescent="0.35">
      <c r="A293" s="56" t="s">
        <v>48</v>
      </c>
      <c r="B293" s="6">
        <v>806793</v>
      </c>
      <c r="C293" s="6">
        <v>941333.26011862431</v>
      </c>
    </row>
    <row r="294" spans="1:3" x14ac:dyDescent="0.35">
      <c r="A294" s="56" t="s">
        <v>56</v>
      </c>
      <c r="B294" s="6">
        <v>753120</v>
      </c>
      <c r="C294" s="6">
        <v>1007762.9773089309</v>
      </c>
    </row>
    <row r="295" spans="1:3" x14ac:dyDescent="0.35">
      <c r="A295" s="56" t="s">
        <v>57</v>
      </c>
      <c r="B295" s="6">
        <v>1014597</v>
      </c>
      <c r="C295" s="6">
        <v>1044653.9526300891</v>
      </c>
    </row>
    <row r="296" spans="1:3" x14ac:dyDescent="0.35">
      <c r="A296" s="54" t="s">
        <v>74</v>
      </c>
      <c r="B296" s="6">
        <v>4132901</v>
      </c>
      <c r="C296" s="6">
        <v>4570857.9064203911</v>
      </c>
    </row>
    <row r="297" spans="1:3" x14ac:dyDescent="0.35">
      <c r="A297" s="55">
        <v>45717</v>
      </c>
      <c r="B297" s="6">
        <v>4132901</v>
      </c>
      <c r="C297" s="6">
        <v>4570857.9064203911</v>
      </c>
    </row>
    <row r="298" spans="1:3" x14ac:dyDescent="0.35">
      <c r="A298" s="56" t="s">
        <v>47</v>
      </c>
      <c r="B298" s="6">
        <v>706560</v>
      </c>
      <c r="C298" s="6">
        <v>1226850.1015899822</v>
      </c>
    </row>
    <row r="299" spans="1:3" x14ac:dyDescent="0.35">
      <c r="A299" s="56" t="s">
        <v>48</v>
      </c>
      <c r="B299" s="6">
        <v>1071416</v>
      </c>
      <c r="C299" s="6">
        <v>1071845.2931336965</v>
      </c>
    </row>
    <row r="300" spans="1:3" x14ac:dyDescent="0.35">
      <c r="A300" s="56" t="s">
        <v>56</v>
      </c>
      <c r="B300" s="6">
        <v>1091520</v>
      </c>
      <c r="C300" s="6">
        <v>1114487.3481722721</v>
      </c>
    </row>
    <row r="301" spans="1:3" x14ac:dyDescent="0.35">
      <c r="A301" s="56" t="s">
        <v>57</v>
      </c>
      <c r="B301" s="6">
        <v>1263405</v>
      </c>
      <c r="C301" s="6">
        <v>1157675.1635244398</v>
      </c>
    </row>
    <row r="302" spans="1:3" x14ac:dyDescent="0.35">
      <c r="A302" s="53" t="s">
        <v>75</v>
      </c>
      <c r="B302" s="6">
        <v>11632028</v>
      </c>
      <c r="C302" s="6">
        <v>12467926.849248054</v>
      </c>
    </row>
    <row r="303" spans="1:3" x14ac:dyDescent="0.35">
      <c r="A303" s="54" t="s">
        <v>76</v>
      </c>
      <c r="B303" s="6">
        <v>4300009</v>
      </c>
      <c r="C303" s="6">
        <v>4297791.1270470638</v>
      </c>
    </row>
    <row r="304" spans="1:3" x14ac:dyDescent="0.35">
      <c r="A304" s="55">
        <v>45748</v>
      </c>
      <c r="B304" s="6">
        <v>4300009</v>
      </c>
      <c r="C304" s="6">
        <v>4297791.1270470638</v>
      </c>
    </row>
    <row r="305" spans="1:3" x14ac:dyDescent="0.35">
      <c r="A305" s="56" t="s">
        <v>47</v>
      </c>
      <c r="B305" s="6">
        <v>1087728</v>
      </c>
      <c r="C305" s="6">
        <v>1126992.6997773945</v>
      </c>
    </row>
    <row r="306" spans="1:3" x14ac:dyDescent="0.35">
      <c r="A306" s="56" t="s">
        <v>48</v>
      </c>
      <c r="B306" s="6">
        <v>1108921</v>
      </c>
      <c r="C306" s="6">
        <v>1040916.5530716239</v>
      </c>
    </row>
    <row r="307" spans="1:3" x14ac:dyDescent="0.35">
      <c r="A307" s="56" t="s">
        <v>56</v>
      </c>
      <c r="B307" s="6">
        <v>921120</v>
      </c>
      <c r="C307" s="6">
        <v>1050872.9003894301</v>
      </c>
    </row>
    <row r="308" spans="1:3" x14ac:dyDescent="0.35">
      <c r="A308" s="56" t="s">
        <v>57</v>
      </c>
      <c r="B308" s="6">
        <v>1182240</v>
      </c>
      <c r="C308" s="6">
        <v>1079008.9738086152</v>
      </c>
    </row>
    <row r="309" spans="1:3" x14ac:dyDescent="0.35">
      <c r="A309" s="54" t="s">
        <v>77</v>
      </c>
      <c r="B309" s="6">
        <v>3537506</v>
      </c>
      <c r="C309" s="6">
        <v>4342734.7963353097</v>
      </c>
    </row>
    <row r="310" spans="1:3" x14ac:dyDescent="0.35">
      <c r="A310" s="55">
        <v>45778</v>
      </c>
      <c r="B310" s="6">
        <v>3537506</v>
      </c>
      <c r="C310" s="6">
        <v>4342734.7963353097</v>
      </c>
    </row>
    <row r="311" spans="1:3" x14ac:dyDescent="0.35">
      <c r="A311" s="56" t="s">
        <v>47</v>
      </c>
      <c r="B311" s="6">
        <v>245280</v>
      </c>
      <c r="C311" s="6">
        <v>1147793.884340032</v>
      </c>
    </row>
    <row r="312" spans="1:3" x14ac:dyDescent="0.35">
      <c r="A312" s="56" t="s">
        <v>48</v>
      </c>
      <c r="B312" s="6">
        <v>1033072</v>
      </c>
      <c r="C312" s="6">
        <v>1014989.6360578191</v>
      </c>
    </row>
    <row r="313" spans="1:3" x14ac:dyDescent="0.35">
      <c r="A313" s="56" t="s">
        <v>56</v>
      </c>
      <c r="B313" s="6">
        <v>1055780</v>
      </c>
      <c r="C313" s="6">
        <v>1097048.3794531608</v>
      </c>
    </row>
    <row r="314" spans="1:3" x14ac:dyDescent="0.35">
      <c r="A314" s="56" t="s">
        <v>57</v>
      </c>
      <c r="B314" s="6">
        <v>1203374</v>
      </c>
      <c r="C314" s="6">
        <v>1082902.8964842982</v>
      </c>
    </row>
    <row r="315" spans="1:3" x14ac:dyDescent="0.35">
      <c r="A315" s="54" t="s">
        <v>78</v>
      </c>
      <c r="B315" s="6">
        <v>3794513</v>
      </c>
      <c r="C315" s="6">
        <v>3827400.9258656809</v>
      </c>
    </row>
    <row r="316" spans="1:3" x14ac:dyDescent="0.35">
      <c r="A316" s="55">
        <v>45809</v>
      </c>
      <c r="B316" s="6">
        <v>3794513</v>
      </c>
      <c r="C316" s="6">
        <v>3827400.9258656809</v>
      </c>
    </row>
    <row r="317" spans="1:3" x14ac:dyDescent="0.35">
      <c r="A317" s="56" t="s">
        <v>47</v>
      </c>
      <c r="B317" s="6">
        <v>485040</v>
      </c>
      <c r="C317" s="6">
        <v>1114081.3204094782</v>
      </c>
    </row>
    <row r="318" spans="1:3" x14ac:dyDescent="0.35">
      <c r="A318" s="56" t="s">
        <v>48</v>
      </c>
      <c r="B318" s="6">
        <v>1101113</v>
      </c>
      <c r="C318" s="6">
        <v>621614.27499686996</v>
      </c>
    </row>
    <row r="319" spans="1:3" x14ac:dyDescent="0.35">
      <c r="A319" s="56" t="s">
        <v>56</v>
      </c>
      <c r="B319" s="6">
        <v>1081320</v>
      </c>
      <c r="C319" s="6">
        <v>1033828.3642766855</v>
      </c>
    </row>
    <row r="320" spans="1:3" x14ac:dyDescent="0.35">
      <c r="A320" s="56" t="s">
        <v>57</v>
      </c>
      <c r="B320" s="6">
        <v>1127040</v>
      </c>
      <c r="C320" s="6">
        <v>1057876.9661826475</v>
      </c>
    </row>
    <row r="321" spans="1:3" x14ac:dyDescent="0.35">
      <c r="A321" s="53" t="s">
        <v>79</v>
      </c>
      <c r="B321" s="6">
        <v>12749889</v>
      </c>
      <c r="C321" s="6">
        <v>8614353.7152046636</v>
      </c>
    </row>
    <row r="322" spans="1:3" x14ac:dyDescent="0.35">
      <c r="A322" s="54" t="s">
        <v>80</v>
      </c>
      <c r="B322" s="6">
        <v>4280474</v>
      </c>
      <c r="C322" s="6">
        <v>2796060.4093343578</v>
      </c>
    </row>
    <row r="323" spans="1:3" x14ac:dyDescent="0.35">
      <c r="A323" s="55">
        <v>45839</v>
      </c>
      <c r="B323" s="6">
        <v>4280474</v>
      </c>
      <c r="C323" s="6">
        <v>2796060.4093343578</v>
      </c>
    </row>
    <row r="324" spans="1:3" x14ac:dyDescent="0.35">
      <c r="A324" s="56" t="s">
        <v>47</v>
      </c>
      <c r="B324" s="6">
        <v>863760</v>
      </c>
      <c r="C324" s="6">
        <v>373537.6242667691</v>
      </c>
    </row>
    <row r="325" spans="1:3" x14ac:dyDescent="0.35">
      <c r="A325" s="56" t="s">
        <v>48</v>
      </c>
      <c r="B325" s="6">
        <v>1006569</v>
      </c>
      <c r="C325" s="6">
        <v>856051.14064737898</v>
      </c>
    </row>
    <row r="326" spans="1:3" x14ac:dyDescent="0.35">
      <c r="A326" s="56" t="s">
        <v>56</v>
      </c>
      <c r="B326" s="6">
        <v>1172640</v>
      </c>
      <c r="C326" s="6">
        <v>651620.99469578965</v>
      </c>
    </row>
    <row r="327" spans="1:3" x14ac:dyDescent="0.35">
      <c r="A327" s="56" t="s">
        <v>57</v>
      </c>
      <c r="B327" s="6">
        <v>1237505</v>
      </c>
      <c r="C327" s="6">
        <v>914850.64972442039</v>
      </c>
    </row>
    <row r="328" spans="1:3" x14ac:dyDescent="0.35">
      <c r="A328" s="54" t="s">
        <v>81</v>
      </c>
      <c r="B328" s="6">
        <v>4422913</v>
      </c>
      <c r="C328" s="6">
        <v>2318205.5716337068</v>
      </c>
    </row>
    <row r="329" spans="1:3" x14ac:dyDescent="0.35">
      <c r="A329" s="55">
        <v>45870</v>
      </c>
      <c r="B329" s="6">
        <v>4422913</v>
      </c>
      <c r="C329" s="6">
        <v>2318205.5716337068</v>
      </c>
    </row>
    <row r="330" spans="1:3" x14ac:dyDescent="0.35">
      <c r="A330" s="56" t="s">
        <v>47</v>
      </c>
      <c r="B330" s="6">
        <v>1066080</v>
      </c>
      <c r="C330" s="6">
        <v>579930.88198969408</v>
      </c>
    </row>
    <row r="331" spans="1:3" x14ac:dyDescent="0.35">
      <c r="A331" s="56" t="s">
        <v>48</v>
      </c>
      <c r="B331" s="6">
        <v>1035656</v>
      </c>
      <c r="C331" s="6">
        <v>586431.77120727685</v>
      </c>
    </row>
    <row r="332" spans="1:3" x14ac:dyDescent="0.35">
      <c r="A332" s="56" t="s">
        <v>56</v>
      </c>
      <c r="B332" s="6">
        <v>1116840</v>
      </c>
      <c r="C332" s="6">
        <v>544341.62702668423</v>
      </c>
    </row>
    <row r="333" spans="1:3" x14ac:dyDescent="0.35">
      <c r="A333" s="56" t="s">
        <v>57</v>
      </c>
      <c r="B333" s="6">
        <v>1204337</v>
      </c>
      <c r="C333" s="6">
        <v>607501.29141005175</v>
      </c>
    </row>
    <row r="334" spans="1:3" x14ac:dyDescent="0.35">
      <c r="A334" s="54" t="s">
        <v>82</v>
      </c>
      <c r="B334" s="6">
        <v>4046502</v>
      </c>
      <c r="C334" s="6">
        <v>3500087.7342365989</v>
      </c>
    </row>
    <row r="335" spans="1:3" x14ac:dyDescent="0.35">
      <c r="A335" s="55">
        <v>45901</v>
      </c>
      <c r="B335" s="6">
        <v>4046502</v>
      </c>
      <c r="C335" s="6">
        <v>3500087.7342365989</v>
      </c>
    </row>
    <row r="336" spans="1:3" x14ac:dyDescent="0.35">
      <c r="A336" s="56" t="s">
        <v>47</v>
      </c>
      <c r="B336" s="6">
        <v>907200</v>
      </c>
      <c r="C336" s="6">
        <v>919828.71627287241</v>
      </c>
    </row>
    <row r="337" spans="1:3" x14ac:dyDescent="0.35">
      <c r="A337" s="56" t="s">
        <v>48</v>
      </c>
      <c r="B337" s="6">
        <v>1034414</v>
      </c>
      <c r="C337" s="6">
        <v>803900.66587029118</v>
      </c>
    </row>
    <row r="338" spans="1:3" x14ac:dyDescent="0.35">
      <c r="A338" s="56" t="s">
        <v>56</v>
      </c>
      <c r="B338" s="6">
        <v>1052320</v>
      </c>
      <c r="C338" s="6">
        <v>875100.47627820703</v>
      </c>
    </row>
    <row r="339" spans="1:3" x14ac:dyDescent="0.35">
      <c r="A339" s="56" t="s">
        <v>57</v>
      </c>
      <c r="B339" s="6">
        <v>1052568</v>
      </c>
      <c r="C339" s="6">
        <v>901257.87581522833</v>
      </c>
    </row>
    <row r="340" spans="1:3" x14ac:dyDescent="0.35">
      <c r="A340" s="53" t="s">
        <v>83</v>
      </c>
      <c r="B340" s="6">
        <v>10655200</v>
      </c>
      <c r="C340" s="6">
        <v>10901945.428839162</v>
      </c>
    </row>
    <row r="341" spans="1:3" x14ac:dyDescent="0.35">
      <c r="A341" s="54" t="s">
        <v>84</v>
      </c>
      <c r="B341" s="6">
        <v>4413433</v>
      </c>
      <c r="C341" s="6">
        <v>3375709.4256089712</v>
      </c>
    </row>
    <row r="342" spans="1:3" x14ac:dyDescent="0.35">
      <c r="A342" s="55">
        <v>45931</v>
      </c>
      <c r="B342" s="6">
        <v>4413433</v>
      </c>
      <c r="C342" s="6">
        <v>3375709.4256089712</v>
      </c>
    </row>
    <row r="343" spans="1:3" x14ac:dyDescent="0.35">
      <c r="A343" s="56" t="s">
        <v>47</v>
      </c>
      <c r="B343" s="6">
        <v>990000</v>
      </c>
      <c r="C343" s="6">
        <v>997647.38774726447</v>
      </c>
    </row>
    <row r="344" spans="1:3" x14ac:dyDescent="0.35">
      <c r="A344" s="56" t="s">
        <v>48</v>
      </c>
      <c r="B344" s="6">
        <v>1189176</v>
      </c>
      <c r="C344" s="6">
        <v>470816.71134422941</v>
      </c>
    </row>
    <row r="345" spans="1:3" x14ac:dyDescent="0.35">
      <c r="A345" s="56" t="s">
        <v>56</v>
      </c>
      <c r="B345" s="6">
        <v>1000080</v>
      </c>
      <c r="C345" s="6">
        <v>922771.6658415061</v>
      </c>
    </row>
    <row r="346" spans="1:3" x14ac:dyDescent="0.35">
      <c r="A346" s="56" t="s">
        <v>57</v>
      </c>
      <c r="B346" s="6">
        <v>1234177</v>
      </c>
      <c r="C346" s="6">
        <v>984473.66067597107</v>
      </c>
    </row>
    <row r="347" spans="1:3" x14ac:dyDescent="0.35">
      <c r="A347" s="54" t="s">
        <v>85</v>
      </c>
      <c r="B347" s="6">
        <v>3064319</v>
      </c>
      <c r="C347" s="6">
        <v>3673968.8420270546</v>
      </c>
    </row>
    <row r="348" spans="1:3" x14ac:dyDescent="0.35">
      <c r="A348" s="55">
        <v>45962</v>
      </c>
      <c r="B348" s="6">
        <v>3064319</v>
      </c>
      <c r="C348" s="6">
        <v>3673968.8420270546</v>
      </c>
    </row>
    <row r="349" spans="1:3" x14ac:dyDescent="0.35">
      <c r="A349" s="56" t="s">
        <v>47</v>
      </c>
      <c r="B349" s="6">
        <v>888240</v>
      </c>
      <c r="C349" s="6">
        <v>902386.61431747861</v>
      </c>
    </row>
    <row r="350" spans="1:3" x14ac:dyDescent="0.35">
      <c r="A350" s="56" t="s">
        <v>48</v>
      </c>
      <c r="B350" s="6">
        <v>1141199</v>
      </c>
      <c r="C350" s="6">
        <v>900357.17018077162</v>
      </c>
    </row>
    <row r="351" spans="1:3" x14ac:dyDescent="0.35">
      <c r="A351" s="56" t="s">
        <v>56</v>
      </c>
      <c r="B351" s="6">
        <v>980520</v>
      </c>
      <c r="C351" s="6">
        <v>924173.57312394888</v>
      </c>
    </row>
    <row r="352" spans="1:3" x14ac:dyDescent="0.35">
      <c r="A352" s="56" t="s">
        <v>57</v>
      </c>
      <c r="B352" s="6">
        <v>54360</v>
      </c>
      <c r="C352" s="6">
        <v>947051.48440485599</v>
      </c>
    </row>
    <row r="353" spans="1:3" x14ac:dyDescent="0.35">
      <c r="A353" s="54" t="s">
        <v>86</v>
      </c>
      <c r="B353" s="6">
        <v>3177448</v>
      </c>
      <c r="C353" s="6">
        <v>3852267.1612031367</v>
      </c>
    </row>
    <row r="354" spans="1:3" x14ac:dyDescent="0.35">
      <c r="A354" s="55">
        <v>45992</v>
      </c>
      <c r="B354" s="6">
        <v>3177448</v>
      </c>
      <c r="C354" s="6">
        <v>3852267.1612031367</v>
      </c>
    </row>
    <row r="355" spans="1:3" x14ac:dyDescent="0.35">
      <c r="A355" s="56" t="s">
        <v>47</v>
      </c>
      <c r="B355" s="6">
        <v>915840</v>
      </c>
      <c r="C355" s="6">
        <v>1053524.9294351996</v>
      </c>
    </row>
    <row r="356" spans="1:3" x14ac:dyDescent="0.35">
      <c r="A356" s="56" t="s">
        <v>48</v>
      </c>
      <c r="B356" s="6">
        <v>1078469</v>
      </c>
      <c r="C356" s="6">
        <v>913001.14892366016</v>
      </c>
    </row>
    <row r="357" spans="1:3" x14ac:dyDescent="0.35">
      <c r="A357" s="56" t="s">
        <v>56</v>
      </c>
      <c r="B357" s="6">
        <v>1008419</v>
      </c>
      <c r="C357" s="6">
        <v>874621.52367074997</v>
      </c>
    </row>
    <row r="358" spans="1:3" x14ac:dyDescent="0.35">
      <c r="A358" s="56" t="s">
        <v>57</v>
      </c>
      <c r="B358" s="6">
        <v>174720</v>
      </c>
      <c r="C358" s="6">
        <v>1011119.5591735269</v>
      </c>
    </row>
    <row r="359" spans="1:3" x14ac:dyDescent="0.35">
      <c r="A359" s="52" t="s">
        <v>88</v>
      </c>
      <c r="B359" s="6">
        <v>21819643</v>
      </c>
      <c r="C359" s="6"/>
    </row>
    <row r="360" spans="1:3" x14ac:dyDescent="0.35">
      <c r="A360" s="53" t="s">
        <v>71</v>
      </c>
      <c r="B360" s="6">
        <v>10361767</v>
      </c>
      <c r="C360" s="6"/>
    </row>
    <row r="361" spans="1:3" x14ac:dyDescent="0.35">
      <c r="A361" s="54" t="s">
        <v>72</v>
      </c>
      <c r="B361" s="6">
        <v>3584873</v>
      </c>
      <c r="C361" s="6"/>
    </row>
    <row r="362" spans="1:3" x14ac:dyDescent="0.35">
      <c r="A362" s="55">
        <v>46023</v>
      </c>
      <c r="B362" s="6">
        <v>3584873</v>
      </c>
      <c r="C362" s="6"/>
    </row>
    <row r="363" spans="1:3" x14ac:dyDescent="0.35">
      <c r="A363" s="56" t="s">
        <v>47</v>
      </c>
      <c r="B363" s="6">
        <v>914400</v>
      </c>
      <c r="C363" s="6"/>
    </row>
    <row r="364" spans="1:3" x14ac:dyDescent="0.35">
      <c r="A364" s="56" t="s">
        <v>48</v>
      </c>
      <c r="B364" s="6">
        <v>941181</v>
      </c>
      <c r="C364" s="6"/>
    </row>
    <row r="365" spans="1:3" x14ac:dyDescent="0.35">
      <c r="A365" s="56" t="s">
        <v>56</v>
      </c>
      <c r="B365" s="6">
        <v>909960</v>
      </c>
      <c r="C365" s="6"/>
    </row>
    <row r="366" spans="1:3" x14ac:dyDescent="0.35">
      <c r="A366" s="56" t="s">
        <v>57</v>
      </c>
      <c r="B366" s="6">
        <v>819332</v>
      </c>
      <c r="C366" s="6"/>
    </row>
    <row r="367" spans="1:3" x14ac:dyDescent="0.35">
      <c r="A367" s="54" t="s">
        <v>73</v>
      </c>
      <c r="B367" s="6">
        <v>3170962</v>
      </c>
      <c r="C367" s="6"/>
    </row>
    <row r="368" spans="1:3" x14ac:dyDescent="0.35">
      <c r="A368" s="55">
        <v>46054</v>
      </c>
      <c r="B368" s="6">
        <v>3170962</v>
      </c>
      <c r="C368" s="6"/>
    </row>
    <row r="369" spans="1:3" x14ac:dyDescent="0.35">
      <c r="A369" s="56" t="s">
        <v>47</v>
      </c>
      <c r="B369" s="6">
        <v>981120</v>
      </c>
      <c r="C369" s="6"/>
    </row>
    <row r="370" spans="1:3" x14ac:dyDescent="0.35">
      <c r="A370" s="56" t="s">
        <v>48</v>
      </c>
      <c r="B370" s="6">
        <v>521274</v>
      </c>
      <c r="C370" s="6"/>
    </row>
    <row r="371" spans="1:3" x14ac:dyDescent="0.35">
      <c r="A371" s="56" t="s">
        <v>56</v>
      </c>
      <c r="B371" s="6">
        <v>858589</v>
      </c>
      <c r="C371" s="6"/>
    </row>
    <row r="372" spans="1:3" x14ac:dyDescent="0.35">
      <c r="A372" s="56" t="s">
        <v>57</v>
      </c>
      <c r="B372" s="6">
        <v>809979</v>
      </c>
      <c r="C372" s="6"/>
    </row>
    <row r="373" spans="1:3" x14ac:dyDescent="0.35">
      <c r="A373" s="54" t="s">
        <v>74</v>
      </c>
      <c r="B373" s="6">
        <v>3605932</v>
      </c>
      <c r="C373" s="6"/>
    </row>
    <row r="374" spans="1:3" x14ac:dyDescent="0.35">
      <c r="A374" s="55">
        <v>46082</v>
      </c>
      <c r="B374" s="6">
        <v>3605932</v>
      </c>
      <c r="C374" s="6"/>
    </row>
    <row r="375" spans="1:3" x14ac:dyDescent="0.35">
      <c r="A375" s="56" t="s">
        <v>47</v>
      </c>
      <c r="B375" s="6">
        <v>951667</v>
      </c>
      <c r="C375" s="6"/>
    </row>
    <row r="376" spans="1:3" x14ac:dyDescent="0.35">
      <c r="A376" s="56" t="s">
        <v>48</v>
      </c>
      <c r="B376" s="6">
        <v>597865</v>
      </c>
      <c r="C376" s="6"/>
    </row>
    <row r="377" spans="1:3" x14ac:dyDescent="0.35">
      <c r="A377" s="56" t="s">
        <v>56</v>
      </c>
      <c r="B377" s="6">
        <v>1163520</v>
      </c>
      <c r="C377" s="6"/>
    </row>
    <row r="378" spans="1:3" x14ac:dyDescent="0.35">
      <c r="A378" s="56" t="s">
        <v>57</v>
      </c>
      <c r="B378" s="6">
        <v>892880</v>
      </c>
      <c r="C378" s="6"/>
    </row>
    <row r="379" spans="1:3" x14ac:dyDescent="0.35">
      <c r="A379" s="53" t="s">
        <v>75</v>
      </c>
      <c r="B379" s="6">
        <v>11457876</v>
      </c>
      <c r="C379" s="6"/>
    </row>
    <row r="380" spans="1:3" x14ac:dyDescent="0.35">
      <c r="A380" s="54" t="s">
        <v>76</v>
      </c>
      <c r="B380" s="6">
        <v>3550597</v>
      </c>
      <c r="C380" s="6"/>
    </row>
    <row r="381" spans="1:3" x14ac:dyDescent="0.35">
      <c r="A381" s="55">
        <v>46113</v>
      </c>
      <c r="B381" s="6">
        <v>3550597</v>
      </c>
      <c r="C381" s="6"/>
    </row>
    <row r="382" spans="1:3" x14ac:dyDescent="0.35">
      <c r="A382" s="56" t="s">
        <v>47</v>
      </c>
      <c r="B382" s="6">
        <v>965520</v>
      </c>
      <c r="C382" s="6"/>
    </row>
    <row r="383" spans="1:3" x14ac:dyDescent="0.35">
      <c r="A383" s="56" t="s">
        <v>48</v>
      </c>
      <c r="B383" s="6">
        <v>612505</v>
      </c>
      <c r="C383" s="6"/>
    </row>
    <row r="384" spans="1:3" x14ac:dyDescent="0.35">
      <c r="A384" s="56" t="s">
        <v>56</v>
      </c>
      <c r="B384" s="6">
        <v>1098480</v>
      </c>
      <c r="C384" s="6"/>
    </row>
    <row r="385" spans="1:3" x14ac:dyDescent="0.35">
      <c r="A385" s="56" t="s">
        <v>57</v>
      </c>
      <c r="B385" s="6">
        <v>874092</v>
      </c>
      <c r="C385" s="6"/>
    </row>
    <row r="386" spans="1:3" x14ac:dyDescent="0.35">
      <c r="A386" s="54" t="s">
        <v>77</v>
      </c>
      <c r="B386" s="6">
        <v>4017865</v>
      </c>
      <c r="C386" s="6"/>
    </row>
    <row r="387" spans="1:3" x14ac:dyDescent="0.35">
      <c r="A387" s="55">
        <v>46143</v>
      </c>
      <c r="B387" s="6">
        <v>4017865</v>
      </c>
      <c r="C387" s="6"/>
    </row>
    <row r="388" spans="1:3" x14ac:dyDescent="0.35">
      <c r="A388" s="56" t="s">
        <v>47</v>
      </c>
      <c r="B388" s="6">
        <v>1079520</v>
      </c>
      <c r="C388" s="6"/>
    </row>
    <row r="389" spans="1:3" x14ac:dyDescent="0.35">
      <c r="A389" s="56" t="s">
        <v>48</v>
      </c>
      <c r="B389" s="6">
        <v>890526</v>
      </c>
      <c r="C389" s="6"/>
    </row>
    <row r="390" spans="1:3" x14ac:dyDescent="0.35">
      <c r="A390" s="56" t="s">
        <v>56</v>
      </c>
      <c r="B390" s="6">
        <v>1090320</v>
      </c>
      <c r="C390" s="6"/>
    </row>
    <row r="391" spans="1:3" x14ac:dyDescent="0.35">
      <c r="A391" s="56" t="s">
        <v>57</v>
      </c>
      <c r="B391" s="6">
        <v>957499</v>
      </c>
      <c r="C391" s="6"/>
    </row>
    <row r="392" spans="1:3" x14ac:dyDescent="0.35">
      <c r="A392" s="54" t="s">
        <v>78</v>
      </c>
      <c r="B392" s="6">
        <v>3889414</v>
      </c>
      <c r="C392" s="6"/>
    </row>
    <row r="393" spans="1:3" x14ac:dyDescent="0.35">
      <c r="A393" s="55">
        <v>46174</v>
      </c>
      <c r="B393" s="6">
        <v>3889414</v>
      </c>
      <c r="C393" s="6"/>
    </row>
    <row r="394" spans="1:3" x14ac:dyDescent="0.35">
      <c r="A394" s="56" t="s">
        <v>47</v>
      </c>
      <c r="B394" s="6">
        <v>1063440</v>
      </c>
      <c r="C394" s="6"/>
    </row>
    <row r="395" spans="1:3" x14ac:dyDescent="0.35">
      <c r="A395" s="56" t="s">
        <v>48</v>
      </c>
      <c r="B395" s="6">
        <v>855954</v>
      </c>
      <c r="C395" s="6"/>
    </row>
    <row r="396" spans="1:3" x14ac:dyDescent="0.35">
      <c r="A396" s="56" t="s">
        <v>56</v>
      </c>
      <c r="B396" s="6">
        <v>1061760</v>
      </c>
      <c r="C396" s="6"/>
    </row>
    <row r="397" spans="1:3" x14ac:dyDescent="0.35">
      <c r="A397" s="56" t="s">
        <v>57</v>
      </c>
      <c r="B397" s="6">
        <v>908260</v>
      </c>
      <c r="C397" s="6"/>
    </row>
    <row r="398" spans="1:3" x14ac:dyDescent="0.35">
      <c r="A398" s="53" t="s">
        <v>79</v>
      </c>
      <c r="B398" s="6"/>
      <c r="C398" s="6"/>
    </row>
    <row r="399" spans="1:3" x14ac:dyDescent="0.35">
      <c r="A399" s="54" t="s">
        <v>80</v>
      </c>
      <c r="B399" s="6"/>
      <c r="C399" s="6"/>
    </row>
    <row r="400" spans="1:3" x14ac:dyDescent="0.35">
      <c r="A400" s="55">
        <v>46204</v>
      </c>
      <c r="B400" s="6"/>
      <c r="C400" s="6"/>
    </row>
    <row r="401" spans="1:3" x14ac:dyDescent="0.35">
      <c r="A401" s="56" t="s">
        <v>47</v>
      </c>
      <c r="B401" s="6"/>
      <c r="C401" s="6"/>
    </row>
    <row r="402" spans="1:3" x14ac:dyDescent="0.35">
      <c r="A402" s="56" t="s">
        <v>48</v>
      </c>
      <c r="B402" s="6"/>
      <c r="C402" s="6"/>
    </row>
    <row r="403" spans="1:3" x14ac:dyDescent="0.35">
      <c r="A403" s="56" t="s">
        <v>56</v>
      </c>
      <c r="B403" s="6"/>
      <c r="C403" s="6"/>
    </row>
    <row r="404" spans="1:3" x14ac:dyDescent="0.35">
      <c r="A404" s="56" t="s">
        <v>57</v>
      </c>
      <c r="B404" s="6"/>
      <c r="C404" s="6"/>
    </row>
    <row r="405" spans="1:3" x14ac:dyDescent="0.35">
      <c r="A405" s="3" t="s">
        <v>66</v>
      </c>
      <c r="B405" s="6">
        <v>191113939</v>
      </c>
      <c r="C405" s="6">
        <v>146720856.81583354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987D9-2CFD-46F4-BBF3-A5C379FB6BFF}">
  <dimension ref="A33:C417"/>
  <sheetViews>
    <sheetView topLeftCell="A4" workbookViewId="0">
      <selection activeCell="I40" sqref="I40"/>
    </sheetView>
  </sheetViews>
  <sheetFormatPr defaultRowHeight="14.5" x14ac:dyDescent="0.35"/>
  <cols>
    <col min="1" max="1" width="23.1796875" bestFit="1" customWidth="1"/>
    <col min="2" max="2" width="11.1796875" bestFit="1" customWidth="1"/>
    <col min="3" max="3" width="13.81640625" bestFit="1" customWidth="1"/>
    <col min="4" max="4" width="22.7265625" bestFit="1" customWidth="1"/>
    <col min="5" max="7" width="13.81640625" bestFit="1" customWidth="1"/>
    <col min="8" max="8" width="16.26953125" bestFit="1" customWidth="1"/>
  </cols>
  <sheetData>
    <row r="33" spans="1:3" x14ac:dyDescent="0.35">
      <c r="A33" s="2" t="s">
        <v>2</v>
      </c>
      <c r="B33" t="s">
        <v>68</v>
      </c>
      <c r="C33" t="s">
        <v>67</v>
      </c>
    </row>
    <row r="34" spans="1:3" x14ac:dyDescent="0.35">
      <c r="A34" s="3" t="s">
        <v>69</v>
      </c>
      <c r="B34" s="6">
        <v>5856272</v>
      </c>
      <c r="C34" s="6">
        <v>5146442.1782052713</v>
      </c>
    </row>
    <row r="35" spans="1:3" x14ac:dyDescent="0.35">
      <c r="A35" s="52" t="s">
        <v>70</v>
      </c>
      <c r="B35" s="6">
        <v>3987310</v>
      </c>
      <c r="C35" s="6">
        <v>3903162.8676470588</v>
      </c>
    </row>
    <row r="36" spans="1:3" x14ac:dyDescent="0.35">
      <c r="A36" s="53" t="s">
        <v>71</v>
      </c>
      <c r="B36" s="6">
        <v>1448791</v>
      </c>
      <c r="C36" s="6">
        <v>1890343.6141992677</v>
      </c>
    </row>
    <row r="37" spans="1:3" x14ac:dyDescent="0.35">
      <c r="A37" s="54" t="s">
        <v>72</v>
      </c>
      <c r="B37" s="6">
        <v>580646</v>
      </c>
      <c r="C37" s="6">
        <v>660851.83260624856</v>
      </c>
    </row>
    <row r="38" spans="1:3" x14ac:dyDescent="0.35">
      <c r="A38" s="55">
        <v>45292</v>
      </c>
      <c r="B38" s="6">
        <v>580646</v>
      </c>
      <c r="C38" s="6">
        <v>660851.83260624856</v>
      </c>
    </row>
    <row r="39" spans="1:3" x14ac:dyDescent="0.35">
      <c r="A39" s="56" t="s">
        <v>52</v>
      </c>
      <c r="B39" s="6">
        <v>580646</v>
      </c>
      <c r="C39" s="6">
        <v>660851.83260624856</v>
      </c>
    </row>
    <row r="40" spans="1:3" x14ac:dyDescent="0.35">
      <c r="A40" s="54" t="s">
        <v>73</v>
      </c>
      <c r="B40" s="6">
        <v>502560</v>
      </c>
      <c r="C40" s="6">
        <v>614745.89079650957</v>
      </c>
    </row>
    <row r="41" spans="1:3" x14ac:dyDescent="0.35">
      <c r="A41" s="55">
        <v>45323</v>
      </c>
      <c r="B41" s="6">
        <v>502560</v>
      </c>
      <c r="C41" s="6">
        <v>614745.89079650957</v>
      </c>
    </row>
    <row r="42" spans="1:3" x14ac:dyDescent="0.35">
      <c r="A42" s="56" t="s">
        <v>52</v>
      </c>
      <c r="B42" s="6">
        <v>502560</v>
      </c>
      <c r="C42" s="6">
        <v>614745.89079650957</v>
      </c>
    </row>
    <row r="43" spans="1:3" x14ac:dyDescent="0.35">
      <c r="A43" s="54" t="s">
        <v>74</v>
      </c>
      <c r="B43" s="6">
        <v>365585</v>
      </c>
      <c r="C43" s="6">
        <v>614745.89079650957</v>
      </c>
    </row>
    <row r="44" spans="1:3" x14ac:dyDescent="0.35">
      <c r="A44" s="55">
        <v>45352</v>
      </c>
      <c r="B44" s="6">
        <v>365585</v>
      </c>
      <c r="C44" s="6">
        <v>614745.89079650957</v>
      </c>
    </row>
    <row r="45" spans="1:3" x14ac:dyDescent="0.35">
      <c r="A45" s="56" t="s">
        <v>52</v>
      </c>
      <c r="B45" s="6">
        <v>365585</v>
      </c>
      <c r="C45" s="6">
        <v>614745.89079650957</v>
      </c>
    </row>
    <row r="46" spans="1:3" x14ac:dyDescent="0.35">
      <c r="A46" s="53" t="s">
        <v>75</v>
      </c>
      <c r="B46" s="6">
        <v>1602131</v>
      </c>
      <c r="C46" s="6">
        <v>1432984.9887419089</v>
      </c>
    </row>
    <row r="47" spans="1:3" x14ac:dyDescent="0.35">
      <c r="A47" s="54" t="s">
        <v>76</v>
      </c>
      <c r="B47" s="6">
        <v>202091</v>
      </c>
      <c r="C47" s="6">
        <v>645483.18533633556</v>
      </c>
    </row>
    <row r="48" spans="1:3" x14ac:dyDescent="0.35">
      <c r="A48" s="55">
        <v>45383</v>
      </c>
      <c r="B48" s="6">
        <v>202091</v>
      </c>
      <c r="C48" s="6">
        <v>645483.18533633556</v>
      </c>
    </row>
    <row r="49" spans="1:3" x14ac:dyDescent="0.35">
      <c r="A49" s="56" t="s">
        <v>52</v>
      </c>
      <c r="B49" s="6">
        <v>202091</v>
      </c>
      <c r="C49" s="6">
        <v>645483.18533633556</v>
      </c>
    </row>
    <row r="50" spans="1:3" x14ac:dyDescent="0.35">
      <c r="A50" s="54" t="s">
        <v>77</v>
      </c>
      <c r="B50" s="6">
        <v>734400</v>
      </c>
      <c r="C50" s="6">
        <v>676220.47987616144</v>
      </c>
    </row>
    <row r="51" spans="1:3" x14ac:dyDescent="0.35">
      <c r="A51" s="55">
        <v>45413</v>
      </c>
      <c r="B51" s="6">
        <v>734400</v>
      </c>
      <c r="C51" s="6">
        <v>676220.47987616144</v>
      </c>
    </row>
    <row r="52" spans="1:3" x14ac:dyDescent="0.35">
      <c r="A52" s="56" t="s">
        <v>52</v>
      </c>
      <c r="B52" s="6">
        <v>734400</v>
      </c>
      <c r="C52" s="6">
        <v>676220.47987616144</v>
      </c>
    </row>
    <row r="53" spans="1:3" x14ac:dyDescent="0.35">
      <c r="A53" s="54" t="s">
        <v>78</v>
      </c>
      <c r="B53" s="6">
        <v>665640</v>
      </c>
      <c r="C53" s="6">
        <v>111281.32352941176</v>
      </c>
    </row>
    <row r="54" spans="1:3" x14ac:dyDescent="0.35">
      <c r="A54" s="55">
        <v>45444</v>
      </c>
      <c r="B54" s="6">
        <v>665640</v>
      </c>
      <c r="C54" s="6">
        <v>111281.32352941176</v>
      </c>
    </row>
    <row r="55" spans="1:3" x14ac:dyDescent="0.35">
      <c r="A55" s="56" t="s">
        <v>52</v>
      </c>
      <c r="B55" s="6">
        <v>665640</v>
      </c>
      <c r="C55" s="6">
        <v>111281.32352941176</v>
      </c>
    </row>
    <row r="56" spans="1:3" x14ac:dyDescent="0.35">
      <c r="A56" s="53" t="s">
        <v>79</v>
      </c>
      <c r="B56" s="6">
        <v>702933</v>
      </c>
      <c r="C56" s="6">
        <v>327987.0588235294</v>
      </c>
    </row>
    <row r="57" spans="1:3" x14ac:dyDescent="0.35">
      <c r="A57" s="54" t="s">
        <v>80</v>
      </c>
      <c r="B57" s="6">
        <v>495000</v>
      </c>
      <c r="C57" s="6">
        <v>117138.23529411764</v>
      </c>
    </row>
    <row r="58" spans="1:3" x14ac:dyDescent="0.35">
      <c r="A58" s="55">
        <v>45474</v>
      </c>
      <c r="B58" s="6">
        <v>495000</v>
      </c>
      <c r="C58" s="6">
        <v>117138.23529411764</v>
      </c>
    </row>
    <row r="59" spans="1:3" x14ac:dyDescent="0.35">
      <c r="A59" s="56" t="s">
        <v>52</v>
      </c>
      <c r="B59" s="6">
        <v>495000</v>
      </c>
      <c r="C59" s="6">
        <v>117138.23529411764</v>
      </c>
    </row>
    <row r="60" spans="1:3" x14ac:dyDescent="0.35">
      <c r="A60" s="54" t="s">
        <v>81</v>
      </c>
      <c r="B60" s="6">
        <v>103320</v>
      </c>
      <c r="C60" s="6">
        <v>87853.676470588223</v>
      </c>
    </row>
    <row r="61" spans="1:3" x14ac:dyDescent="0.35">
      <c r="A61" s="55">
        <v>45505</v>
      </c>
      <c r="B61" s="6">
        <v>103320</v>
      </c>
      <c r="C61" s="6">
        <v>87853.676470588223</v>
      </c>
    </row>
    <row r="62" spans="1:3" x14ac:dyDescent="0.35">
      <c r="A62" s="56" t="s">
        <v>52</v>
      </c>
      <c r="B62" s="6">
        <v>103320</v>
      </c>
      <c r="C62" s="6">
        <v>87853.676470588223</v>
      </c>
    </row>
    <row r="63" spans="1:3" x14ac:dyDescent="0.35">
      <c r="A63" s="54" t="s">
        <v>82</v>
      </c>
      <c r="B63" s="6">
        <v>104613</v>
      </c>
      <c r="C63" s="6">
        <v>122995.14705882352</v>
      </c>
    </row>
    <row r="64" spans="1:3" x14ac:dyDescent="0.35">
      <c r="A64" s="55">
        <v>45536</v>
      </c>
      <c r="B64" s="6">
        <v>104613</v>
      </c>
      <c r="C64" s="6">
        <v>122995.14705882352</v>
      </c>
    </row>
    <row r="65" spans="1:3" x14ac:dyDescent="0.35">
      <c r="A65" s="56" t="s">
        <v>52</v>
      </c>
      <c r="B65" s="6">
        <v>104613</v>
      </c>
      <c r="C65" s="6">
        <v>122995.14705882352</v>
      </c>
    </row>
    <row r="66" spans="1:3" x14ac:dyDescent="0.35">
      <c r="A66" s="53" t="s">
        <v>83</v>
      </c>
      <c r="B66" s="6">
        <v>233455</v>
      </c>
      <c r="C66" s="6">
        <v>251847.20588235292</v>
      </c>
    </row>
    <row r="67" spans="1:3" x14ac:dyDescent="0.35">
      <c r="A67" s="54" t="s">
        <v>84</v>
      </c>
      <c r="B67" s="6">
        <v>178180</v>
      </c>
      <c r="C67" s="6">
        <v>128852.0588235294</v>
      </c>
    </row>
    <row r="68" spans="1:3" x14ac:dyDescent="0.35">
      <c r="A68" s="55">
        <v>45566</v>
      </c>
      <c r="B68" s="6">
        <v>178180</v>
      </c>
      <c r="C68" s="6">
        <v>128852.0588235294</v>
      </c>
    </row>
    <row r="69" spans="1:3" x14ac:dyDescent="0.35">
      <c r="A69" s="56" t="s">
        <v>52</v>
      </c>
      <c r="B69" s="6">
        <v>178180</v>
      </c>
      <c r="C69" s="6">
        <v>128852.0588235294</v>
      </c>
    </row>
    <row r="70" spans="1:3" x14ac:dyDescent="0.35">
      <c r="A70" s="54" t="s">
        <v>85</v>
      </c>
      <c r="B70" s="6">
        <v>55275</v>
      </c>
      <c r="C70" s="6">
        <v>122995.14705882352</v>
      </c>
    </row>
    <row r="71" spans="1:3" x14ac:dyDescent="0.35">
      <c r="A71" s="55">
        <v>45597</v>
      </c>
      <c r="B71" s="6">
        <v>55275</v>
      </c>
      <c r="C71" s="6">
        <v>122995.14705882352</v>
      </c>
    </row>
    <row r="72" spans="1:3" x14ac:dyDescent="0.35">
      <c r="A72" s="56" t="s">
        <v>52</v>
      </c>
      <c r="B72" s="6">
        <v>55275</v>
      </c>
      <c r="C72" s="6">
        <v>122995.14705882352</v>
      </c>
    </row>
    <row r="73" spans="1:3" x14ac:dyDescent="0.35">
      <c r="A73" s="52" t="s">
        <v>87</v>
      </c>
      <c r="B73" s="6">
        <v>1214866</v>
      </c>
      <c r="C73" s="6">
        <v>1243279.3105582155</v>
      </c>
    </row>
    <row r="74" spans="1:3" x14ac:dyDescent="0.35">
      <c r="A74" s="53" t="s">
        <v>71</v>
      </c>
      <c r="B74" s="6">
        <v>247605</v>
      </c>
      <c r="C74" s="6">
        <v>315819.82763955387</v>
      </c>
    </row>
    <row r="75" spans="1:3" x14ac:dyDescent="0.35">
      <c r="A75" s="54" t="s">
        <v>72</v>
      </c>
      <c r="B75" s="6">
        <v>48191</v>
      </c>
      <c r="C75" s="6">
        <v>101939.94254651797</v>
      </c>
    </row>
    <row r="76" spans="1:3" x14ac:dyDescent="0.35">
      <c r="A76" s="55">
        <v>45658</v>
      </c>
      <c r="B76" s="6">
        <v>48191</v>
      </c>
      <c r="C76" s="6">
        <v>101939.94254651797</v>
      </c>
    </row>
    <row r="77" spans="1:3" x14ac:dyDescent="0.35">
      <c r="A77" s="56" t="s">
        <v>52</v>
      </c>
      <c r="B77" s="6">
        <v>48191</v>
      </c>
      <c r="C77" s="6">
        <v>101939.94254651797</v>
      </c>
    </row>
    <row r="78" spans="1:3" x14ac:dyDescent="0.35">
      <c r="A78" s="54" t="s">
        <v>73</v>
      </c>
      <c r="B78" s="6">
        <v>0</v>
      </c>
      <c r="C78" s="6">
        <v>101939.94254651797</v>
      </c>
    </row>
    <row r="79" spans="1:3" x14ac:dyDescent="0.35">
      <c r="A79" s="55">
        <v>45689</v>
      </c>
      <c r="B79" s="6">
        <v>0</v>
      </c>
      <c r="C79" s="6">
        <v>101939.94254651797</v>
      </c>
    </row>
    <row r="80" spans="1:3" x14ac:dyDescent="0.35">
      <c r="A80" s="56" t="s">
        <v>52</v>
      </c>
      <c r="B80" s="6">
        <v>0</v>
      </c>
      <c r="C80" s="6">
        <v>101939.94254651797</v>
      </c>
    </row>
    <row r="81" spans="1:3" x14ac:dyDescent="0.35">
      <c r="A81" s="54" t="s">
        <v>74</v>
      </c>
      <c r="B81" s="6">
        <v>199414</v>
      </c>
      <c r="C81" s="6">
        <v>111939.94254651795</v>
      </c>
    </row>
    <row r="82" spans="1:3" x14ac:dyDescent="0.35">
      <c r="A82" s="55">
        <v>45717</v>
      </c>
      <c r="B82" s="6">
        <v>199414</v>
      </c>
      <c r="C82" s="6">
        <v>111939.94254651795</v>
      </c>
    </row>
    <row r="83" spans="1:3" x14ac:dyDescent="0.35">
      <c r="A83" s="56" t="s">
        <v>52</v>
      </c>
      <c r="B83" s="6">
        <v>199414</v>
      </c>
      <c r="C83" s="6">
        <v>111939.94254651795</v>
      </c>
    </row>
    <row r="84" spans="1:3" x14ac:dyDescent="0.35">
      <c r="A84" s="53" t="s">
        <v>75</v>
      </c>
      <c r="B84" s="6">
        <v>323554</v>
      </c>
      <c r="C84" s="6">
        <v>305819.82763955381</v>
      </c>
    </row>
    <row r="85" spans="1:3" x14ac:dyDescent="0.35">
      <c r="A85" s="54" t="s">
        <v>76</v>
      </c>
      <c r="B85" s="6">
        <v>188925</v>
      </c>
      <c r="C85" s="6">
        <v>101939.94254651797</v>
      </c>
    </row>
    <row r="86" spans="1:3" x14ac:dyDescent="0.35">
      <c r="A86" s="55">
        <v>45748</v>
      </c>
      <c r="B86" s="6">
        <v>188925</v>
      </c>
      <c r="C86" s="6">
        <v>101939.94254651797</v>
      </c>
    </row>
    <row r="87" spans="1:3" x14ac:dyDescent="0.35">
      <c r="A87" s="56" t="s">
        <v>52</v>
      </c>
      <c r="B87" s="6">
        <v>188925</v>
      </c>
      <c r="C87" s="6">
        <v>101939.94254651797</v>
      </c>
    </row>
    <row r="88" spans="1:3" x14ac:dyDescent="0.35">
      <c r="A88" s="54" t="s">
        <v>77</v>
      </c>
      <c r="B88" s="6">
        <v>55164</v>
      </c>
      <c r="C88" s="6">
        <v>101939.94254651797</v>
      </c>
    </row>
    <row r="89" spans="1:3" x14ac:dyDescent="0.35">
      <c r="A89" s="55">
        <v>45778</v>
      </c>
      <c r="B89" s="6">
        <v>55164</v>
      </c>
      <c r="C89" s="6">
        <v>101939.94254651797</v>
      </c>
    </row>
    <row r="90" spans="1:3" x14ac:dyDescent="0.35">
      <c r="A90" s="56" t="s">
        <v>52</v>
      </c>
      <c r="B90" s="6">
        <v>55164</v>
      </c>
      <c r="C90" s="6">
        <v>101939.94254651797</v>
      </c>
    </row>
    <row r="91" spans="1:3" x14ac:dyDescent="0.35">
      <c r="A91" s="54" t="s">
        <v>78</v>
      </c>
      <c r="B91" s="6">
        <v>79465</v>
      </c>
      <c r="C91" s="6">
        <v>101939.94254651788</v>
      </c>
    </row>
    <row r="92" spans="1:3" x14ac:dyDescent="0.35">
      <c r="A92" s="55">
        <v>45809</v>
      </c>
      <c r="B92" s="6">
        <v>79465</v>
      </c>
      <c r="C92" s="6">
        <v>101939.94254651788</v>
      </c>
    </row>
    <row r="93" spans="1:3" x14ac:dyDescent="0.35">
      <c r="A93" s="56" t="s">
        <v>52</v>
      </c>
      <c r="B93" s="6">
        <v>79465</v>
      </c>
      <c r="C93" s="6">
        <v>101939.94254651788</v>
      </c>
    </row>
    <row r="94" spans="1:3" x14ac:dyDescent="0.35">
      <c r="A94" s="53" t="s">
        <v>79</v>
      </c>
      <c r="B94" s="6">
        <v>318967</v>
      </c>
      <c r="C94" s="6">
        <v>315819.82763955393</v>
      </c>
    </row>
    <row r="95" spans="1:3" x14ac:dyDescent="0.35">
      <c r="A95" s="54" t="s">
        <v>80</v>
      </c>
      <c r="B95" s="6">
        <v>46220</v>
      </c>
      <c r="C95" s="6">
        <v>101939.94254651797</v>
      </c>
    </row>
    <row r="96" spans="1:3" x14ac:dyDescent="0.35">
      <c r="A96" s="55">
        <v>45839</v>
      </c>
      <c r="B96" s="6">
        <v>46220</v>
      </c>
      <c r="C96" s="6">
        <v>101939.94254651797</v>
      </c>
    </row>
    <row r="97" spans="1:3" x14ac:dyDescent="0.35">
      <c r="A97" s="56" t="s">
        <v>52</v>
      </c>
      <c r="B97" s="6">
        <v>46220</v>
      </c>
      <c r="C97" s="6">
        <v>101939.94254651797</v>
      </c>
    </row>
    <row r="98" spans="1:3" x14ac:dyDescent="0.35">
      <c r="A98" s="54" t="s">
        <v>81</v>
      </c>
      <c r="B98" s="6">
        <v>147377</v>
      </c>
      <c r="C98" s="6">
        <v>111939.94254651797</v>
      </c>
    </row>
    <row r="99" spans="1:3" x14ac:dyDescent="0.35">
      <c r="A99" s="55">
        <v>45870</v>
      </c>
      <c r="B99" s="6">
        <v>147377</v>
      </c>
      <c r="C99" s="6">
        <v>111939.94254651797</v>
      </c>
    </row>
    <row r="100" spans="1:3" x14ac:dyDescent="0.35">
      <c r="A100" s="56" t="s">
        <v>52</v>
      </c>
      <c r="B100" s="6">
        <v>147377</v>
      </c>
      <c r="C100" s="6">
        <v>111939.94254651797</v>
      </c>
    </row>
    <row r="101" spans="1:3" x14ac:dyDescent="0.35">
      <c r="A101" s="54" t="s">
        <v>82</v>
      </c>
      <c r="B101" s="6">
        <v>125370</v>
      </c>
      <c r="C101" s="6">
        <v>101939.94254651797</v>
      </c>
    </row>
    <row r="102" spans="1:3" x14ac:dyDescent="0.35">
      <c r="A102" s="55">
        <v>45901</v>
      </c>
      <c r="B102" s="6">
        <v>125370</v>
      </c>
      <c r="C102" s="6">
        <v>101939.94254651797</v>
      </c>
    </row>
    <row r="103" spans="1:3" x14ac:dyDescent="0.35">
      <c r="A103" s="56" t="s">
        <v>52</v>
      </c>
      <c r="B103" s="6">
        <v>125370</v>
      </c>
      <c r="C103" s="6">
        <v>101939.94254651797</v>
      </c>
    </row>
    <row r="104" spans="1:3" x14ac:dyDescent="0.35">
      <c r="A104" s="53" t="s">
        <v>83</v>
      </c>
      <c r="B104" s="6">
        <v>324740</v>
      </c>
      <c r="C104" s="6">
        <v>305819.82763955393</v>
      </c>
    </row>
    <row r="105" spans="1:3" x14ac:dyDescent="0.35">
      <c r="A105" s="54" t="s">
        <v>84</v>
      </c>
      <c r="B105" s="6">
        <v>124910</v>
      </c>
      <c r="C105" s="6">
        <v>101939.94254651797</v>
      </c>
    </row>
    <row r="106" spans="1:3" x14ac:dyDescent="0.35">
      <c r="A106" s="55">
        <v>45931</v>
      </c>
      <c r="B106" s="6">
        <v>124910</v>
      </c>
      <c r="C106" s="6">
        <v>101939.94254651797</v>
      </c>
    </row>
    <row r="107" spans="1:3" x14ac:dyDescent="0.35">
      <c r="A107" s="56" t="s">
        <v>52</v>
      </c>
      <c r="B107" s="6">
        <v>124910</v>
      </c>
      <c r="C107" s="6">
        <v>101939.94254651797</v>
      </c>
    </row>
    <row r="108" spans="1:3" x14ac:dyDescent="0.35">
      <c r="A108" s="54" t="s">
        <v>85</v>
      </c>
      <c r="B108" s="6">
        <v>91775</v>
      </c>
      <c r="C108" s="6">
        <v>101939.94254651797</v>
      </c>
    </row>
    <row r="109" spans="1:3" x14ac:dyDescent="0.35">
      <c r="A109" s="55">
        <v>45962</v>
      </c>
      <c r="B109" s="6">
        <v>91775</v>
      </c>
      <c r="C109" s="6">
        <v>101939.94254651797</v>
      </c>
    </row>
    <row r="110" spans="1:3" x14ac:dyDescent="0.35">
      <c r="A110" s="56" t="s">
        <v>52</v>
      </c>
      <c r="B110" s="6">
        <v>91775</v>
      </c>
      <c r="C110" s="6">
        <v>101939.94254651797</v>
      </c>
    </row>
    <row r="111" spans="1:3" x14ac:dyDescent="0.35">
      <c r="A111" s="54" t="s">
        <v>86</v>
      </c>
      <c r="B111" s="6">
        <v>108055</v>
      </c>
      <c r="C111" s="6">
        <v>101939.94254651797</v>
      </c>
    </row>
    <row r="112" spans="1:3" x14ac:dyDescent="0.35">
      <c r="A112" s="55">
        <v>45992</v>
      </c>
      <c r="B112" s="6">
        <v>108055</v>
      </c>
      <c r="C112" s="6">
        <v>101939.94254651797</v>
      </c>
    </row>
    <row r="113" spans="1:3" x14ac:dyDescent="0.35">
      <c r="A113" s="56" t="s">
        <v>52</v>
      </c>
      <c r="B113" s="6">
        <v>108055</v>
      </c>
      <c r="C113" s="6">
        <v>101939.94254651797</v>
      </c>
    </row>
    <row r="114" spans="1:3" x14ac:dyDescent="0.35">
      <c r="A114" s="52" t="s">
        <v>88</v>
      </c>
      <c r="B114" s="6">
        <v>654096</v>
      </c>
      <c r="C114" s="6"/>
    </row>
    <row r="115" spans="1:3" x14ac:dyDescent="0.35">
      <c r="A115" s="53" t="s">
        <v>71</v>
      </c>
      <c r="B115" s="6">
        <v>375908</v>
      </c>
      <c r="C115" s="6"/>
    </row>
    <row r="116" spans="1:3" x14ac:dyDescent="0.35">
      <c r="A116" s="54" t="s">
        <v>72</v>
      </c>
      <c r="B116" s="6">
        <v>86825</v>
      </c>
      <c r="C116" s="6"/>
    </row>
    <row r="117" spans="1:3" x14ac:dyDescent="0.35">
      <c r="A117" s="55">
        <v>46023</v>
      </c>
      <c r="B117" s="6">
        <v>86825</v>
      </c>
      <c r="C117" s="6"/>
    </row>
    <row r="118" spans="1:3" x14ac:dyDescent="0.35">
      <c r="A118" s="56" t="s">
        <v>52</v>
      </c>
      <c r="B118" s="6">
        <v>86825</v>
      </c>
      <c r="C118" s="6"/>
    </row>
    <row r="119" spans="1:3" x14ac:dyDescent="0.35">
      <c r="A119" s="54" t="s">
        <v>73</v>
      </c>
      <c r="B119" s="6">
        <v>109453</v>
      </c>
      <c r="C119" s="6"/>
    </row>
    <row r="120" spans="1:3" x14ac:dyDescent="0.35">
      <c r="A120" s="55">
        <v>46054</v>
      </c>
      <c r="B120" s="6">
        <v>109453</v>
      </c>
      <c r="C120" s="6"/>
    </row>
    <row r="121" spans="1:3" x14ac:dyDescent="0.35">
      <c r="A121" s="56" t="s">
        <v>52</v>
      </c>
      <c r="B121" s="6">
        <v>109453</v>
      </c>
      <c r="C121" s="6"/>
    </row>
    <row r="122" spans="1:3" x14ac:dyDescent="0.35">
      <c r="A122" s="54" t="s">
        <v>74</v>
      </c>
      <c r="B122" s="6">
        <v>179630</v>
      </c>
      <c r="C122" s="6"/>
    </row>
    <row r="123" spans="1:3" x14ac:dyDescent="0.35">
      <c r="A123" s="55">
        <v>46082</v>
      </c>
      <c r="B123" s="6">
        <v>179630</v>
      </c>
      <c r="C123" s="6"/>
    </row>
    <row r="124" spans="1:3" x14ac:dyDescent="0.35">
      <c r="A124" s="56" t="s">
        <v>52</v>
      </c>
      <c r="B124" s="6">
        <v>179630</v>
      </c>
      <c r="C124" s="6"/>
    </row>
    <row r="125" spans="1:3" x14ac:dyDescent="0.35">
      <c r="A125" s="53" t="s">
        <v>75</v>
      </c>
      <c r="B125" s="6">
        <v>278188</v>
      </c>
      <c r="C125" s="6"/>
    </row>
    <row r="126" spans="1:3" x14ac:dyDescent="0.35">
      <c r="A126" s="54" t="s">
        <v>76</v>
      </c>
      <c r="B126" s="6">
        <v>95503</v>
      </c>
      <c r="C126" s="6"/>
    </row>
    <row r="127" spans="1:3" x14ac:dyDescent="0.35">
      <c r="A127" s="55">
        <v>46113</v>
      </c>
      <c r="B127" s="6">
        <v>95503</v>
      </c>
      <c r="C127" s="6"/>
    </row>
    <row r="128" spans="1:3" x14ac:dyDescent="0.35">
      <c r="A128" s="56" t="s">
        <v>52</v>
      </c>
      <c r="B128" s="6">
        <v>95503</v>
      </c>
      <c r="C128" s="6"/>
    </row>
    <row r="129" spans="1:3" x14ac:dyDescent="0.35">
      <c r="A129" s="54" t="s">
        <v>77</v>
      </c>
      <c r="B129" s="6">
        <v>23100</v>
      </c>
      <c r="C129" s="6"/>
    </row>
    <row r="130" spans="1:3" x14ac:dyDescent="0.35">
      <c r="A130" s="55">
        <v>46143</v>
      </c>
      <c r="B130" s="6">
        <v>23100</v>
      </c>
      <c r="C130" s="6"/>
    </row>
    <row r="131" spans="1:3" x14ac:dyDescent="0.35">
      <c r="A131" s="56" t="s">
        <v>52</v>
      </c>
      <c r="B131" s="6">
        <v>23100</v>
      </c>
      <c r="C131" s="6"/>
    </row>
    <row r="132" spans="1:3" x14ac:dyDescent="0.35">
      <c r="A132" s="54" t="s">
        <v>78</v>
      </c>
      <c r="B132" s="6">
        <v>159585</v>
      </c>
      <c r="C132" s="6"/>
    </row>
    <row r="133" spans="1:3" x14ac:dyDescent="0.35">
      <c r="A133" s="55">
        <v>46174</v>
      </c>
      <c r="B133" s="6">
        <v>159585</v>
      </c>
      <c r="C133" s="6"/>
    </row>
    <row r="134" spans="1:3" x14ac:dyDescent="0.35">
      <c r="A134" s="56" t="s">
        <v>52</v>
      </c>
      <c r="B134" s="6">
        <v>159585</v>
      </c>
      <c r="C134" s="6"/>
    </row>
    <row r="135" spans="1:3" x14ac:dyDescent="0.35">
      <c r="A135" s="53" t="s">
        <v>79</v>
      </c>
      <c r="B135" s="6"/>
      <c r="C135" s="6"/>
    </row>
    <row r="136" spans="1:3" x14ac:dyDescent="0.35">
      <c r="A136" s="54" t="s">
        <v>80</v>
      </c>
      <c r="B136" s="6"/>
      <c r="C136" s="6"/>
    </row>
    <row r="137" spans="1:3" x14ac:dyDescent="0.35">
      <c r="A137" s="55">
        <v>46204</v>
      </c>
      <c r="B137" s="6"/>
      <c r="C137" s="6"/>
    </row>
    <row r="138" spans="1:3" x14ac:dyDescent="0.35">
      <c r="A138" s="56" t="s">
        <v>52</v>
      </c>
      <c r="B138" s="6"/>
      <c r="C138" s="6"/>
    </row>
    <row r="139" spans="1:3" x14ac:dyDescent="0.35">
      <c r="A139" s="3" t="s">
        <v>89</v>
      </c>
      <c r="B139" s="6">
        <v>63564480</v>
      </c>
      <c r="C139" s="6">
        <v>52084297.044877701</v>
      </c>
    </row>
    <row r="140" spans="1:3" x14ac:dyDescent="0.35">
      <c r="A140" s="52" t="s">
        <v>70</v>
      </c>
      <c r="B140" s="6">
        <v>27782640</v>
      </c>
      <c r="C140" s="6">
        <v>27984900</v>
      </c>
    </row>
    <row r="141" spans="1:3" x14ac:dyDescent="0.35">
      <c r="A141" s="53" t="s">
        <v>71</v>
      </c>
      <c r="B141" s="6">
        <v>8178480</v>
      </c>
      <c r="C141" s="6">
        <v>8178630</v>
      </c>
    </row>
    <row r="142" spans="1:3" x14ac:dyDescent="0.35">
      <c r="A142" s="54" t="s">
        <v>72</v>
      </c>
      <c r="B142" s="6">
        <v>2991960</v>
      </c>
      <c r="C142" s="6">
        <v>2895570</v>
      </c>
    </row>
    <row r="143" spans="1:3" x14ac:dyDescent="0.35">
      <c r="A143" s="55">
        <v>45292</v>
      </c>
      <c r="B143" s="6">
        <v>2991960</v>
      </c>
      <c r="C143" s="6">
        <v>2895570</v>
      </c>
    </row>
    <row r="144" spans="1:3" x14ac:dyDescent="0.35">
      <c r="A144" s="56" t="s">
        <v>59</v>
      </c>
      <c r="B144" s="6">
        <v>1064880</v>
      </c>
      <c r="C144" s="6">
        <v>900000</v>
      </c>
    </row>
    <row r="145" spans="1:3" x14ac:dyDescent="0.35">
      <c r="A145" s="56" t="s">
        <v>60</v>
      </c>
      <c r="B145" s="6">
        <v>1045800</v>
      </c>
      <c r="C145" s="6">
        <v>1081590</v>
      </c>
    </row>
    <row r="146" spans="1:3" x14ac:dyDescent="0.35">
      <c r="A146" s="56" t="s">
        <v>61</v>
      </c>
      <c r="B146" s="6">
        <v>881280</v>
      </c>
      <c r="C146" s="6">
        <v>913980</v>
      </c>
    </row>
    <row r="147" spans="1:3" x14ac:dyDescent="0.35">
      <c r="A147" s="54" t="s">
        <v>73</v>
      </c>
      <c r="B147" s="6">
        <v>2620440</v>
      </c>
      <c r="C147" s="6">
        <v>2624520</v>
      </c>
    </row>
    <row r="148" spans="1:3" x14ac:dyDescent="0.35">
      <c r="A148" s="55">
        <v>45323</v>
      </c>
      <c r="B148" s="6">
        <v>2620440</v>
      </c>
      <c r="C148" s="6">
        <v>2624520</v>
      </c>
    </row>
    <row r="149" spans="1:3" x14ac:dyDescent="0.35">
      <c r="A149" s="56" t="s">
        <v>59</v>
      </c>
      <c r="B149" s="6">
        <v>974520</v>
      </c>
      <c r="C149" s="6">
        <v>984870</v>
      </c>
    </row>
    <row r="150" spans="1:3" x14ac:dyDescent="0.35">
      <c r="A150" s="56" t="s">
        <v>60</v>
      </c>
      <c r="B150" s="6">
        <v>978120</v>
      </c>
      <c r="C150" s="6">
        <v>912210</v>
      </c>
    </row>
    <row r="151" spans="1:3" x14ac:dyDescent="0.35">
      <c r="A151" s="56" t="s">
        <v>61</v>
      </c>
      <c r="B151" s="6">
        <v>667800</v>
      </c>
      <c r="C151" s="6">
        <v>727440</v>
      </c>
    </row>
    <row r="152" spans="1:3" x14ac:dyDescent="0.35">
      <c r="A152" s="54" t="s">
        <v>74</v>
      </c>
      <c r="B152" s="6">
        <v>2566080</v>
      </c>
      <c r="C152" s="6">
        <v>2658540</v>
      </c>
    </row>
    <row r="153" spans="1:3" x14ac:dyDescent="0.35">
      <c r="A153" s="55">
        <v>45352</v>
      </c>
      <c r="B153" s="6">
        <v>2566080</v>
      </c>
      <c r="C153" s="6">
        <v>2658540</v>
      </c>
    </row>
    <row r="154" spans="1:3" x14ac:dyDescent="0.35">
      <c r="A154" s="56" t="s">
        <v>59</v>
      </c>
      <c r="B154" s="6">
        <v>1109880</v>
      </c>
      <c r="C154" s="6">
        <v>999630</v>
      </c>
    </row>
    <row r="155" spans="1:3" x14ac:dyDescent="0.35">
      <c r="A155" s="56" t="s">
        <v>60</v>
      </c>
      <c r="B155" s="6">
        <v>953640</v>
      </c>
      <c r="C155" s="6">
        <v>996390</v>
      </c>
    </row>
    <row r="156" spans="1:3" x14ac:dyDescent="0.35">
      <c r="A156" s="56" t="s">
        <v>61</v>
      </c>
      <c r="B156" s="6">
        <v>502560</v>
      </c>
      <c r="C156" s="6">
        <v>662520</v>
      </c>
    </row>
    <row r="157" spans="1:3" x14ac:dyDescent="0.35">
      <c r="A157" s="53" t="s">
        <v>75</v>
      </c>
      <c r="B157" s="6">
        <v>6028560</v>
      </c>
      <c r="C157" s="6">
        <v>7242840</v>
      </c>
    </row>
    <row r="158" spans="1:3" x14ac:dyDescent="0.35">
      <c r="A158" s="54" t="s">
        <v>76</v>
      </c>
      <c r="B158" s="6">
        <v>2330640</v>
      </c>
      <c r="C158" s="6">
        <v>2531430</v>
      </c>
    </row>
    <row r="159" spans="1:3" x14ac:dyDescent="0.35">
      <c r="A159" s="55">
        <v>45383</v>
      </c>
      <c r="B159" s="6">
        <v>2330640</v>
      </c>
      <c r="C159" s="6">
        <v>2531430</v>
      </c>
    </row>
    <row r="160" spans="1:3" x14ac:dyDescent="0.35">
      <c r="A160" s="56" t="s">
        <v>59</v>
      </c>
      <c r="B160" s="6">
        <v>889920</v>
      </c>
      <c r="C160" s="6">
        <v>997920</v>
      </c>
    </row>
    <row r="161" spans="1:3" x14ac:dyDescent="0.35">
      <c r="A161" s="56" t="s">
        <v>60</v>
      </c>
      <c r="B161" s="6">
        <v>672840</v>
      </c>
      <c r="C161" s="6">
        <v>743370</v>
      </c>
    </row>
    <row r="162" spans="1:3" x14ac:dyDescent="0.35">
      <c r="A162" s="56" t="s">
        <v>61</v>
      </c>
      <c r="B162" s="6">
        <v>767880</v>
      </c>
      <c r="C162" s="6">
        <v>790140</v>
      </c>
    </row>
    <row r="163" spans="1:3" x14ac:dyDescent="0.35">
      <c r="A163" s="54" t="s">
        <v>77</v>
      </c>
      <c r="B163" s="6">
        <v>1568520</v>
      </c>
      <c r="C163" s="6">
        <v>2278890</v>
      </c>
    </row>
    <row r="164" spans="1:3" x14ac:dyDescent="0.35">
      <c r="A164" s="55">
        <v>45413</v>
      </c>
      <c r="B164" s="6">
        <v>1568520</v>
      </c>
      <c r="C164" s="6">
        <v>2278890</v>
      </c>
    </row>
    <row r="165" spans="1:3" x14ac:dyDescent="0.35">
      <c r="A165" s="56" t="s">
        <v>59</v>
      </c>
      <c r="B165" s="6">
        <v>605520</v>
      </c>
      <c r="C165" s="6">
        <v>998610</v>
      </c>
    </row>
    <row r="166" spans="1:3" x14ac:dyDescent="0.35">
      <c r="A166" s="56" t="s">
        <v>60</v>
      </c>
      <c r="B166" s="6">
        <v>705960</v>
      </c>
      <c r="C166" s="6">
        <v>643560</v>
      </c>
    </row>
    <row r="167" spans="1:3" x14ac:dyDescent="0.35">
      <c r="A167" s="56" t="s">
        <v>61</v>
      </c>
      <c r="B167" s="6">
        <v>257040</v>
      </c>
      <c r="C167" s="6">
        <v>636720</v>
      </c>
    </row>
    <row r="168" spans="1:3" x14ac:dyDescent="0.35">
      <c r="A168" s="54" t="s">
        <v>78</v>
      </c>
      <c r="B168" s="6">
        <v>2129400</v>
      </c>
      <c r="C168" s="6">
        <v>2432520</v>
      </c>
    </row>
    <row r="169" spans="1:3" x14ac:dyDescent="0.35">
      <c r="A169" s="55">
        <v>45444</v>
      </c>
      <c r="B169" s="6">
        <v>2129400</v>
      </c>
      <c r="C169" s="6">
        <v>2432520</v>
      </c>
    </row>
    <row r="170" spans="1:3" x14ac:dyDescent="0.35">
      <c r="A170" s="56" t="s">
        <v>59</v>
      </c>
      <c r="B170" s="6">
        <v>1051560</v>
      </c>
      <c r="C170" s="6">
        <v>992250</v>
      </c>
    </row>
    <row r="171" spans="1:3" x14ac:dyDescent="0.35">
      <c r="A171" s="56" t="s">
        <v>60</v>
      </c>
      <c r="B171" s="6">
        <v>889920</v>
      </c>
      <c r="C171" s="6">
        <v>613140</v>
      </c>
    </row>
    <row r="172" spans="1:3" x14ac:dyDescent="0.35">
      <c r="A172" s="56" t="s">
        <v>61</v>
      </c>
      <c r="B172" s="6">
        <v>187920</v>
      </c>
      <c r="C172" s="6">
        <v>827130</v>
      </c>
    </row>
    <row r="173" spans="1:3" x14ac:dyDescent="0.35">
      <c r="A173" s="53" t="s">
        <v>79</v>
      </c>
      <c r="B173" s="6">
        <v>6671880</v>
      </c>
      <c r="C173" s="6">
        <v>5742930</v>
      </c>
    </row>
    <row r="174" spans="1:3" x14ac:dyDescent="0.35">
      <c r="A174" s="54" t="s">
        <v>80</v>
      </c>
      <c r="B174" s="6">
        <v>1368000</v>
      </c>
      <c r="C174" s="6">
        <v>1439580</v>
      </c>
    </row>
    <row r="175" spans="1:3" x14ac:dyDescent="0.35">
      <c r="A175" s="55">
        <v>45474</v>
      </c>
      <c r="B175" s="6">
        <v>1368000</v>
      </c>
      <c r="C175" s="6">
        <v>1439580</v>
      </c>
    </row>
    <row r="176" spans="1:3" x14ac:dyDescent="0.35">
      <c r="A176" s="56" t="s">
        <v>59</v>
      </c>
      <c r="B176" s="6">
        <v>509400</v>
      </c>
      <c r="C176" s="6">
        <v>410550</v>
      </c>
    </row>
    <row r="177" spans="1:3" x14ac:dyDescent="0.35">
      <c r="A177" s="56" t="s">
        <v>60</v>
      </c>
      <c r="B177" s="6">
        <v>496800</v>
      </c>
      <c r="C177" s="6">
        <v>616230</v>
      </c>
    </row>
    <row r="178" spans="1:3" x14ac:dyDescent="0.35">
      <c r="A178" s="56" t="s">
        <v>61</v>
      </c>
      <c r="B178" s="6">
        <v>361800</v>
      </c>
      <c r="C178" s="6">
        <v>412800</v>
      </c>
    </row>
    <row r="179" spans="1:3" x14ac:dyDescent="0.35">
      <c r="A179" s="54" t="s">
        <v>81</v>
      </c>
      <c r="B179" s="6">
        <v>2613600</v>
      </c>
      <c r="C179" s="6">
        <v>2349690</v>
      </c>
    </row>
    <row r="180" spans="1:3" x14ac:dyDescent="0.35">
      <c r="A180" s="55">
        <v>45505</v>
      </c>
      <c r="B180" s="6">
        <v>2613600</v>
      </c>
      <c r="C180" s="6">
        <v>2349690</v>
      </c>
    </row>
    <row r="181" spans="1:3" x14ac:dyDescent="0.35">
      <c r="A181" s="56" t="s">
        <v>59</v>
      </c>
      <c r="B181" s="6">
        <v>991800</v>
      </c>
      <c r="C181" s="6">
        <v>749310</v>
      </c>
    </row>
    <row r="182" spans="1:3" x14ac:dyDescent="0.35">
      <c r="A182" s="56" t="s">
        <v>60</v>
      </c>
      <c r="B182" s="6">
        <v>848880</v>
      </c>
      <c r="C182" s="6">
        <v>809970</v>
      </c>
    </row>
    <row r="183" spans="1:3" x14ac:dyDescent="0.35">
      <c r="A183" s="56" t="s">
        <v>61</v>
      </c>
      <c r="B183" s="6">
        <v>772920</v>
      </c>
      <c r="C183" s="6">
        <v>790410</v>
      </c>
    </row>
    <row r="184" spans="1:3" x14ac:dyDescent="0.35">
      <c r="A184" s="54" t="s">
        <v>82</v>
      </c>
      <c r="B184" s="6">
        <v>2690280</v>
      </c>
      <c r="C184" s="6">
        <v>1953660</v>
      </c>
    </row>
    <row r="185" spans="1:3" x14ac:dyDescent="0.35">
      <c r="A185" s="55">
        <v>45536</v>
      </c>
      <c r="B185" s="6">
        <v>2690280</v>
      </c>
      <c r="C185" s="6">
        <v>1953660</v>
      </c>
    </row>
    <row r="186" spans="1:3" x14ac:dyDescent="0.35">
      <c r="A186" s="56" t="s">
        <v>59</v>
      </c>
      <c r="B186" s="6">
        <v>1127160</v>
      </c>
      <c r="C186" s="6">
        <v>522840</v>
      </c>
    </row>
    <row r="187" spans="1:3" x14ac:dyDescent="0.35">
      <c r="A187" s="56" t="s">
        <v>60</v>
      </c>
      <c r="B187" s="6">
        <v>994320</v>
      </c>
      <c r="C187" s="6">
        <v>672720</v>
      </c>
    </row>
    <row r="188" spans="1:3" x14ac:dyDescent="0.35">
      <c r="A188" s="56" t="s">
        <v>61</v>
      </c>
      <c r="B188" s="6">
        <v>568800</v>
      </c>
      <c r="C188" s="6">
        <v>758100</v>
      </c>
    </row>
    <row r="189" spans="1:3" x14ac:dyDescent="0.35">
      <c r="A189" s="53" t="s">
        <v>83</v>
      </c>
      <c r="B189" s="6">
        <v>6903720</v>
      </c>
      <c r="C189" s="6">
        <v>6820500</v>
      </c>
    </row>
    <row r="190" spans="1:3" x14ac:dyDescent="0.35">
      <c r="A190" s="54" t="s">
        <v>84</v>
      </c>
      <c r="B190" s="6">
        <v>2693880</v>
      </c>
      <c r="C190" s="6">
        <v>2456880</v>
      </c>
    </row>
    <row r="191" spans="1:3" x14ac:dyDescent="0.35">
      <c r="A191" s="55">
        <v>45566</v>
      </c>
      <c r="B191" s="6">
        <v>2693880</v>
      </c>
      <c r="C191" s="6">
        <v>2456880</v>
      </c>
    </row>
    <row r="192" spans="1:3" x14ac:dyDescent="0.35">
      <c r="A192" s="56" t="s">
        <v>59</v>
      </c>
      <c r="B192" s="6">
        <v>920520</v>
      </c>
      <c r="C192" s="6">
        <v>941190</v>
      </c>
    </row>
    <row r="193" spans="1:3" x14ac:dyDescent="0.35">
      <c r="A193" s="56" t="s">
        <v>60</v>
      </c>
      <c r="B193" s="6">
        <v>1080720</v>
      </c>
      <c r="C193" s="6">
        <v>824280</v>
      </c>
    </row>
    <row r="194" spans="1:3" x14ac:dyDescent="0.35">
      <c r="A194" s="56" t="s">
        <v>61</v>
      </c>
      <c r="B194" s="6">
        <v>692640</v>
      </c>
      <c r="C194" s="6">
        <v>691410</v>
      </c>
    </row>
    <row r="195" spans="1:3" x14ac:dyDescent="0.35">
      <c r="A195" s="54" t="s">
        <v>85</v>
      </c>
      <c r="B195" s="6">
        <v>2777040</v>
      </c>
      <c r="C195" s="6">
        <v>2594610</v>
      </c>
    </row>
    <row r="196" spans="1:3" x14ac:dyDescent="0.35">
      <c r="A196" s="55">
        <v>45597</v>
      </c>
      <c r="B196" s="6">
        <v>2777040</v>
      </c>
      <c r="C196" s="6">
        <v>2594610</v>
      </c>
    </row>
    <row r="197" spans="1:3" x14ac:dyDescent="0.35">
      <c r="A197" s="56" t="s">
        <v>59</v>
      </c>
      <c r="B197" s="6">
        <v>1139040</v>
      </c>
      <c r="C197" s="6">
        <v>1113870</v>
      </c>
    </row>
    <row r="198" spans="1:3" x14ac:dyDescent="0.35">
      <c r="A198" s="56" t="s">
        <v>60</v>
      </c>
      <c r="B198" s="6">
        <v>1109160</v>
      </c>
      <c r="C198" s="6">
        <v>738120</v>
      </c>
    </row>
    <row r="199" spans="1:3" x14ac:dyDescent="0.35">
      <c r="A199" s="56" t="s">
        <v>61</v>
      </c>
      <c r="B199" s="6">
        <v>528840</v>
      </c>
      <c r="C199" s="6">
        <v>742620</v>
      </c>
    </row>
    <row r="200" spans="1:3" x14ac:dyDescent="0.35">
      <c r="A200" s="54" t="s">
        <v>86</v>
      </c>
      <c r="B200" s="6">
        <v>1432800</v>
      </c>
      <c r="C200" s="6">
        <v>1769010</v>
      </c>
    </row>
    <row r="201" spans="1:3" x14ac:dyDescent="0.35">
      <c r="A201" s="55">
        <v>45627</v>
      </c>
      <c r="B201" s="6">
        <v>1432800</v>
      </c>
      <c r="C201" s="6">
        <v>1769010</v>
      </c>
    </row>
    <row r="202" spans="1:3" x14ac:dyDescent="0.35">
      <c r="A202" s="56" t="s">
        <v>59</v>
      </c>
      <c r="B202" s="6">
        <v>559080</v>
      </c>
      <c r="C202" s="6">
        <v>805020</v>
      </c>
    </row>
    <row r="203" spans="1:3" x14ac:dyDescent="0.35">
      <c r="A203" s="56" t="s">
        <v>60</v>
      </c>
      <c r="B203" s="6">
        <v>704160</v>
      </c>
      <c r="C203" s="6">
        <v>568140</v>
      </c>
    </row>
    <row r="204" spans="1:3" x14ac:dyDescent="0.35">
      <c r="A204" s="56" t="s">
        <v>61</v>
      </c>
      <c r="B204" s="6">
        <v>169560</v>
      </c>
      <c r="C204" s="6">
        <v>395850</v>
      </c>
    </row>
    <row r="205" spans="1:3" x14ac:dyDescent="0.35">
      <c r="A205" s="52" t="s">
        <v>87</v>
      </c>
      <c r="B205" s="6">
        <v>22683960</v>
      </c>
      <c r="C205" s="6">
        <v>24099397.044877701</v>
      </c>
    </row>
    <row r="206" spans="1:3" x14ac:dyDescent="0.35">
      <c r="A206" s="53" t="s">
        <v>71</v>
      </c>
      <c r="B206" s="6">
        <v>3673800</v>
      </c>
      <c r="C206" s="6">
        <v>6063507.415266362</v>
      </c>
    </row>
    <row r="207" spans="1:3" x14ac:dyDescent="0.35">
      <c r="A207" s="54" t="s">
        <v>72</v>
      </c>
      <c r="B207" s="6">
        <v>981000</v>
      </c>
      <c r="C207" s="6">
        <v>1866992.0964036812</v>
      </c>
    </row>
    <row r="208" spans="1:3" x14ac:dyDescent="0.35">
      <c r="A208" s="55">
        <v>45658</v>
      </c>
      <c r="B208" s="6">
        <v>981000</v>
      </c>
      <c r="C208" s="6">
        <v>1866992.0964036812</v>
      </c>
    </row>
    <row r="209" spans="1:3" x14ac:dyDescent="0.35">
      <c r="A209" s="56" t="s">
        <v>59</v>
      </c>
      <c r="B209" s="6">
        <v>259200</v>
      </c>
      <c r="C209" s="6">
        <v>547626.48684235115</v>
      </c>
    </row>
    <row r="210" spans="1:3" x14ac:dyDescent="0.35">
      <c r="A210" s="56" t="s">
        <v>60</v>
      </c>
      <c r="B210" s="6">
        <v>464040</v>
      </c>
      <c r="C210" s="6">
        <v>721519.69875432679</v>
      </c>
    </row>
    <row r="211" spans="1:3" x14ac:dyDescent="0.35">
      <c r="A211" s="56" t="s">
        <v>61</v>
      </c>
      <c r="B211" s="6">
        <v>257760</v>
      </c>
      <c r="C211" s="6">
        <v>597845.91080700315</v>
      </c>
    </row>
    <row r="212" spans="1:3" x14ac:dyDescent="0.35">
      <c r="A212" s="54" t="s">
        <v>73</v>
      </c>
      <c r="B212" s="6">
        <v>1155600</v>
      </c>
      <c r="C212" s="6">
        <v>1746956.0047625266</v>
      </c>
    </row>
    <row r="213" spans="1:3" x14ac:dyDescent="0.35">
      <c r="A213" s="55">
        <v>45689</v>
      </c>
      <c r="B213" s="6">
        <v>1155600</v>
      </c>
      <c r="C213" s="6">
        <v>1746956.0047625266</v>
      </c>
    </row>
    <row r="214" spans="1:3" x14ac:dyDescent="0.35">
      <c r="A214" s="56" t="s">
        <v>59</v>
      </c>
      <c r="B214" s="6">
        <v>275400</v>
      </c>
      <c r="C214" s="6">
        <v>635660.93328186928</v>
      </c>
    </row>
    <row r="215" spans="1:3" x14ac:dyDescent="0.35">
      <c r="A215" s="56" t="s">
        <v>60</v>
      </c>
      <c r="B215" s="6">
        <v>561600</v>
      </c>
      <c r="C215" s="6">
        <v>812917.31878701109</v>
      </c>
    </row>
    <row r="216" spans="1:3" x14ac:dyDescent="0.35">
      <c r="A216" s="56" t="s">
        <v>61</v>
      </c>
      <c r="B216" s="6">
        <v>318600</v>
      </c>
      <c r="C216" s="6">
        <v>298377.75269364601</v>
      </c>
    </row>
    <row r="217" spans="1:3" x14ac:dyDescent="0.35">
      <c r="A217" s="54" t="s">
        <v>74</v>
      </c>
      <c r="B217" s="6">
        <v>1537200</v>
      </c>
      <c r="C217" s="6">
        <v>2449559.3141001547</v>
      </c>
    </row>
    <row r="218" spans="1:3" x14ac:dyDescent="0.35">
      <c r="A218" s="55">
        <v>45717</v>
      </c>
      <c r="B218" s="6">
        <v>1537200</v>
      </c>
      <c r="C218" s="6">
        <v>2449559.3141001547</v>
      </c>
    </row>
    <row r="219" spans="1:3" x14ac:dyDescent="0.35">
      <c r="A219" s="56" t="s">
        <v>59</v>
      </c>
      <c r="B219" s="6">
        <v>672480</v>
      </c>
      <c r="C219" s="6">
        <v>770584.13216717588</v>
      </c>
    </row>
    <row r="220" spans="1:3" x14ac:dyDescent="0.35">
      <c r="A220" s="56" t="s">
        <v>60</v>
      </c>
      <c r="B220" s="6">
        <v>388440</v>
      </c>
      <c r="C220" s="6">
        <v>721055.47261923505</v>
      </c>
    </row>
    <row r="221" spans="1:3" x14ac:dyDescent="0.35">
      <c r="A221" s="56" t="s">
        <v>61</v>
      </c>
      <c r="B221" s="6">
        <v>476280</v>
      </c>
      <c r="C221" s="6">
        <v>957919.70931374375</v>
      </c>
    </row>
    <row r="222" spans="1:3" x14ac:dyDescent="0.35">
      <c r="A222" s="53" t="s">
        <v>75</v>
      </c>
      <c r="B222" s="6">
        <v>5553000</v>
      </c>
      <c r="C222" s="6">
        <v>6262112.1476962073</v>
      </c>
    </row>
    <row r="223" spans="1:3" x14ac:dyDescent="0.35">
      <c r="A223" s="54" t="s">
        <v>76</v>
      </c>
      <c r="B223" s="6">
        <v>1453680</v>
      </c>
      <c r="C223" s="6">
        <v>1974001.3247803131</v>
      </c>
    </row>
    <row r="224" spans="1:3" x14ac:dyDescent="0.35">
      <c r="A224" s="55">
        <v>45748</v>
      </c>
      <c r="B224" s="6">
        <v>1453680</v>
      </c>
      <c r="C224" s="6">
        <v>1974001.3247803131</v>
      </c>
    </row>
    <row r="225" spans="1:3" x14ac:dyDescent="0.35">
      <c r="A225" s="56" t="s">
        <v>59</v>
      </c>
      <c r="B225" s="6">
        <v>746280</v>
      </c>
      <c r="C225" s="6">
        <v>719871.28414970799</v>
      </c>
    </row>
    <row r="226" spans="1:3" x14ac:dyDescent="0.35">
      <c r="A226" s="56" t="s">
        <v>60</v>
      </c>
      <c r="B226" s="6">
        <v>314640</v>
      </c>
      <c r="C226" s="6">
        <v>598773.04910790175</v>
      </c>
    </row>
    <row r="227" spans="1:3" x14ac:dyDescent="0.35">
      <c r="A227" s="56" t="s">
        <v>61</v>
      </c>
      <c r="B227" s="6">
        <v>392760</v>
      </c>
      <c r="C227" s="6">
        <v>655356.99152270332</v>
      </c>
    </row>
    <row r="228" spans="1:3" x14ac:dyDescent="0.35">
      <c r="A228" s="54" t="s">
        <v>77</v>
      </c>
      <c r="B228" s="6">
        <v>2300400</v>
      </c>
      <c r="C228" s="6">
        <v>2313765.6874620891</v>
      </c>
    </row>
    <row r="229" spans="1:3" x14ac:dyDescent="0.35">
      <c r="A229" s="55">
        <v>45778</v>
      </c>
      <c r="B229" s="6">
        <v>2300400</v>
      </c>
      <c r="C229" s="6">
        <v>2313765.6874620891</v>
      </c>
    </row>
    <row r="230" spans="1:3" x14ac:dyDescent="0.35">
      <c r="A230" s="56" t="s">
        <v>59</v>
      </c>
      <c r="B230" s="6">
        <v>1028880</v>
      </c>
      <c r="C230" s="6">
        <v>762622.49299864494</v>
      </c>
    </row>
    <row r="231" spans="1:3" x14ac:dyDescent="0.35">
      <c r="A231" s="56" t="s">
        <v>60</v>
      </c>
      <c r="B231" s="6">
        <v>732600</v>
      </c>
      <c r="C231" s="6">
        <v>994943.19446344406</v>
      </c>
    </row>
    <row r="232" spans="1:3" x14ac:dyDescent="0.35">
      <c r="A232" s="56" t="s">
        <v>61</v>
      </c>
      <c r="B232" s="6">
        <v>538920</v>
      </c>
      <c r="C232" s="6">
        <v>556200</v>
      </c>
    </row>
    <row r="233" spans="1:3" x14ac:dyDescent="0.35">
      <c r="A233" s="54" t="s">
        <v>78</v>
      </c>
      <c r="B233" s="6">
        <v>1798920</v>
      </c>
      <c r="C233" s="6">
        <v>1974345.1354538053</v>
      </c>
    </row>
    <row r="234" spans="1:3" x14ac:dyDescent="0.35">
      <c r="A234" s="55">
        <v>45809</v>
      </c>
      <c r="B234" s="6">
        <v>1798920</v>
      </c>
      <c r="C234" s="6">
        <v>1974345.1354538053</v>
      </c>
    </row>
    <row r="235" spans="1:3" x14ac:dyDescent="0.35">
      <c r="A235" s="56" t="s">
        <v>59</v>
      </c>
      <c r="B235" s="6">
        <v>595440</v>
      </c>
      <c r="C235" s="6">
        <v>276979.61209076992</v>
      </c>
    </row>
    <row r="236" spans="1:3" x14ac:dyDescent="0.35">
      <c r="A236" s="56" t="s">
        <v>60</v>
      </c>
      <c r="B236" s="6">
        <v>769680</v>
      </c>
      <c r="C236" s="6">
        <v>969814.27717398119</v>
      </c>
    </row>
    <row r="237" spans="1:3" x14ac:dyDescent="0.35">
      <c r="A237" s="56" t="s">
        <v>61</v>
      </c>
      <c r="B237" s="6">
        <v>433800</v>
      </c>
      <c r="C237" s="6">
        <v>727551.2461890541</v>
      </c>
    </row>
    <row r="238" spans="1:3" x14ac:dyDescent="0.35">
      <c r="A238" s="53" t="s">
        <v>79</v>
      </c>
      <c r="B238" s="6">
        <v>6230880</v>
      </c>
      <c r="C238" s="6">
        <v>5707500.7377438601</v>
      </c>
    </row>
    <row r="239" spans="1:3" x14ac:dyDescent="0.35">
      <c r="A239" s="54" t="s">
        <v>80</v>
      </c>
      <c r="B239" s="6">
        <v>1581120</v>
      </c>
      <c r="C239" s="6">
        <v>1448531.596390045</v>
      </c>
    </row>
    <row r="240" spans="1:3" x14ac:dyDescent="0.35">
      <c r="A240" s="55">
        <v>45839</v>
      </c>
      <c r="B240" s="6">
        <v>1581120</v>
      </c>
      <c r="C240" s="6">
        <v>1448531.596390045</v>
      </c>
    </row>
    <row r="241" spans="1:3" x14ac:dyDescent="0.35">
      <c r="A241" s="56" t="s">
        <v>59</v>
      </c>
      <c r="B241" s="6">
        <v>348840</v>
      </c>
      <c r="C241" s="6">
        <v>393503.71075821359</v>
      </c>
    </row>
    <row r="242" spans="1:3" x14ac:dyDescent="0.35">
      <c r="A242" s="56" t="s">
        <v>60</v>
      </c>
      <c r="B242" s="6">
        <v>878400</v>
      </c>
      <c r="C242" s="6">
        <v>535776.10896557127</v>
      </c>
    </row>
    <row r="243" spans="1:3" x14ac:dyDescent="0.35">
      <c r="A243" s="56" t="s">
        <v>61</v>
      </c>
      <c r="B243" s="6">
        <v>353880</v>
      </c>
      <c r="C243" s="6">
        <v>519251.77666626009</v>
      </c>
    </row>
    <row r="244" spans="1:3" x14ac:dyDescent="0.35">
      <c r="A244" s="54" t="s">
        <v>81</v>
      </c>
      <c r="B244" s="6">
        <v>2178720</v>
      </c>
      <c r="C244" s="6">
        <v>2166332.2870801901</v>
      </c>
    </row>
    <row r="245" spans="1:3" x14ac:dyDescent="0.35">
      <c r="A245" s="55">
        <v>45870</v>
      </c>
      <c r="B245" s="6">
        <v>2178720</v>
      </c>
      <c r="C245" s="6">
        <v>2166332.2870801901</v>
      </c>
    </row>
    <row r="246" spans="1:3" x14ac:dyDescent="0.35">
      <c r="A246" s="56" t="s">
        <v>59</v>
      </c>
      <c r="B246" s="6">
        <v>625320</v>
      </c>
      <c r="C246" s="6">
        <v>739542.25643211452</v>
      </c>
    </row>
    <row r="247" spans="1:3" x14ac:dyDescent="0.35">
      <c r="A247" s="56" t="s">
        <v>60</v>
      </c>
      <c r="B247" s="6">
        <v>916200</v>
      </c>
      <c r="C247" s="6">
        <v>804833.05350339017</v>
      </c>
    </row>
    <row r="248" spans="1:3" x14ac:dyDescent="0.35">
      <c r="A248" s="56" t="s">
        <v>61</v>
      </c>
      <c r="B248" s="6">
        <v>637200</v>
      </c>
      <c r="C248" s="6">
        <v>621956.97714468557</v>
      </c>
    </row>
    <row r="249" spans="1:3" x14ac:dyDescent="0.35">
      <c r="A249" s="54" t="s">
        <v>82</v>
      </c>
      <c r="B249" s="6">
        <v>2471040</v>
      </c>
      <c r="C249" s="6">
        <v>2092636.854273625</v>
      </c>
    </row>
    <row r="250" spans="1:3" x14ac:dyDescent="0.35">
      <c r="A250" s="55">
        <v>45901</v>
      </c>
      <c r="B250" s="6">
        <v>2471040</v>
      </c>
      <c r="C250" s="6">
        <v>2092636.854273625</v>
      </c>
    </row>
    <row r="251" spans="1:3" x14ac:dyDescent="0.35">
      <c r="A251" s="56" t="s">
        <v>59</v>
      </c>
      <c r="B251" s="6">
        <v>526680</v>
      </c>
      <c r="C251" s="6">
        <v>725817.44152815803</v>
      </c>
    </row>
    <row r="252" spans="1:3" x14ac:dyDescent="0.35">
      <c r="A252" s="56" t="s">
        <v>60</v>
      </c>
      <c r="B252" s="6">
        <v>923400</v>
      </c>
      <c r="C252" s="6">
        <v>805579.41274546692</v>
      </c>
    </row>
    <row r="253" spans="1:3" x14ac:dyDescent="0.35">
      <c r="A253" s="56" t="s">
        <v>61</v>
      </c>
      <c r="B253" s="6">
        <v>1020960</v>
      </c>
      <c r="C253" s="6">
        <v>561240</v>
      </c>
    </row>
    <row r="254" spans="1:3" x14ac:dyDescent="0.35">
      <c r="A254" s="53" t="s">
        <v>83</v>
      </c>
      <c r="B254" s="6">
        <v>7226280</v>
      </c>
      <c r="C254" s="6">
        <v>6066276.744171272</v>
      </c>
    </row>
    <row r="255" spans="1:3" x14ac:dyDescent="0.35">
      <c r="A255" s="54" t="s">
        <v>84</v>
      </c>
      <c r="B255" s="6">
        <v>2839680</v>
      </c>
      <c r="C255" s="6">
        <v>2213187.3489762829</v>
      </c>
    </row>
    <row r="256" spans="1:3" x14ac:dyDescent="0.35">
      <c r="A256" s="55">
        <v>45931</v>
      </c>
      <c r="B256" s="6">
        <v>2839680</v>
      </c>
      <c r="C256" s="6">
        <v>2213187.3489762829</v>
      </c>
    </row>
    <row r="257" spans="1:3" x14ac:dyDescent="0.35">
      <c r="A257" s="56" t="s">
        <v>59</v>
      </c>
      <c r="B257" s="6">
        <v>745200</v>
      </c>
      <c r="C257" s="6">
        <v>613166.92352949711</v>
      </c>
    </row>
    <row r="258" spans="1:3" x14ac:dyDescent="0.35">
      <c r="A258" s="56" t="s">
        <v>60</v>
      </c>
      <c r="B258" s="6">
        <v>1049040</v>
      </c>
      <c r="C258" s="6">
        <v>994860.42544678575</v>
      </c>
    </row>
    <row r="259" spans="1:3" x14ac:dyDescent="0.35">
      <c r="A259" s="56" t="s">
        <v>61</v>
      </c>
      <c r="B259" s="6">
        <v>1045440</v>
      </c>
      <c r="C259" s="6">
        <v>605160</v>
      </c>
    </row>
    <row r="260" spans="1:3" x14ac:dyDescent="0.35">
      <c r="A260" s="54" t="s">
        <v>85</v>
      </c>
      <c r="B260" s="6">
        <v>2528640</v>
      </c>
      <c r="C260" s="6">
        <v>2046178.8569801073</v>
      </c>
    </row>
    <row r="261" spans="1:3" x14ac:dyDescent="0.35">
      <c r="A261" s="55">
        <v>45962</v>
      </c>
      <c r="B261" s="6">
        <v>2528640</v>
      </c>
      <c r="C261" s="6">
        <v>2046178.8569801073</v>
      </c>
    </row>
    <row r="262" spans="1:3" x14ac:dyDescent="0.35">
      <c r="A262" s="56" t="s">
        <v>59</v>
      </c>
      <c r="B262" s="6">
        <v>851760</v>
      </c>
      <c r="C262" s="6">
        <v>712401.41766701988</v>
      </c>
    </row>
    <row r="263" spans="1:3" x14ac:dyDescent="0.35">
      <c r="A263" s="56" t="s">
        <v>60</v>
      </c>
      <c r="B263" s="6">
        <v>889560</v>
      </c>
      <c r="C263" s="6">
        <v>799177.43931308726</v>
      </c>
    </row>
    <row r="264" spans="1:3" x14ac:dyDescent="0.35">
      <c r="A264" s="56" t="s">
        <v>61</v>
      </c>
      <c r="B264" s="6">
        <v>787320</v>
      </c>
      <c r="C264" s="6">
        <v>534600</v>
      </c>
    </row>
    <row r="265" spans="1:3" x14ac:dyDescent="0.35">
      <c r="A265" s="54" t="s">
        <v>86</v>
      </c>
      <c r="B265" s="6">
        <v>1857960</v>
      </c>
      <c r="C265" s="6">
        <v>1806910.5382148814</v>
      </c>
    </row>
    <row r="266" spans="1:3" x14ac:dyDescent="0.35">
      <c r="A266" s="55">
        <v>45992</v>
      </c>
      <c r="B266" s="6">
        <v>1857960</v>
      </c>
      <c r="C266" s="6">
        <v>1806910.5382148814</v>
      </c>
    </row>
    <row r="267" spans="1:3" x14ac:dyDescent="0.35">
      <c r="A267" s="56" t="s">
        <v>59</v>
      </c>
      <c r="B267" s="6">
        <v>764640</v>
      </c>
      <c r="C267" s="6">
        <v>509491.5298378031</v>
      </c>
    </row>
    <row r="268" spans="1:3" x14ac:dyDescent="0.35">
      <c r="A268" s="56" t="s">
        <v>60</v>
      </c>
      <c r="B268" s="6">
        <v>667080</v>
      </c>
      <c r="C268" s="6">
        <v>688014.51937251701</v>
      </c>
    </row>
    <row r="269" spans="1:3" x14ac:dyDescent="0.35">
      <c r="A269" s="56" t="s">
        <v>61</v>
      </c>
      <c r="B269" s="6">
        <v>426240</v>
      </c>
      <c r="C269" s="6">
        <v>609404.48900456133</v>
      </c>
    </row>
    <row r="270" spans="1:3" x14ac:dyDescent="0.35">
      <c r="A270" s="52" t="s">
        <v>88</v>
      </c>
      <c r="B270" s="6">
        <v>13097880</v>
      </c>
      <c r="C270" s="6"/>
    </row>
    <row r="271" spans="1:3" x14ac:dyDescent="0.35">
      <c r="A271" s="53" t="s">
        <v>71</v>
      </c>
      <c r="B271" s="6">
        <v>7673760</v>
      </c>
      <c r="C271" s="6"/>
    </row>
    <row r="272" spans="1:3" x14ac:dyDescent="0.35">
      <c r="A272" s="54" t="s">
        <v>72</v>
      </c>
      <c r="B272" s="6">
        <v>2758680</v>
      </c>
      <c r="C272" s="6"/>
    </row>
    <row r="273" spans="1:3" x14ac:dyDescent="0.35">
      <c r="A273" s="55">
        <v>46023</v>
      </c>
      <c r="B273" s="6">
        <v>2758680</v>
      </c>
      <c r="C273" s="6"/>
    </row>
    <row r="274" spans="1:3" x14ac:dyDescent="0.35">
      <c r="A274" s="56" t="s">
        <v>59</v>
      </c>
      <c r="B274" s="6">
        <v>1045800</v>
      </c>
      <c r="C274" s="6"/>
    </row>
    <row r="275" spans="1:3" x14ac:dyDescent="0.35">
      <c r="A275" s="56" t="s">
        <v>60</v>
      </c>
      <c r="B275" s="6">
        <v>1086840</v>
      </c>
      <c r="C275" s="6"/>
    </row>
    <row r="276" spans="1:3" x14ac:dyDescent="0.35">
      <c r="A276" s="56" t="s">
        <v>61</v>
      </c>
      <c r="B276" s="6">
        <v>626040</v>
      </c>
      <c r="C276" s="6"/>
    </row>
    <row r="277" spans="1:3" x14ac:dyDescent="0.35">
      <c r="A277" s="54" t="s">
        <v>73</v>
      </c>
      <c r="B277" s="6">
        <v>2555640</v>
      </c>
      <c r="C277" s="6"/>
    </row>
    <row r="278" spans="1:3" x14ac:dyDescent="0.35">
      <c r="A278" s="55">
        <v>46054</v>
      </c>
      <c r="B278" s="6">
        <v>2555640</v>
      </c>
      <c r="C278" s="6"/>
    </row>
    <row r="279" spans="1:3" x14ac:dyDescent="0.35">
      <c r="A279" s="56" t="s">
        <v>59</v>
      </c>
      <c r="B279" s="6">
        <v>832680</v>
      </c>
      <c r="C279" s="6"/>
    </row>
    <row r="280" spans="1:3" x14ac:dyDescent="0.35">
      <c r="A280" s="56" t="s">
        <v>60</v>
      </c>
      <c r="B280" s="6">
        <v>913320</v>
      </c>
      <c r="C280" s="6"/>
    </row>
    <row r="281" spans="1:3" x14ac:dyDescent="0.35">
      <c r="A281" s="56" t="s">
        <v>61</v>
      </c>
      <c r="B281" s="6">
        <v>809640</v>
      </c>
      <c r="C281" s="6"/>
    </row>
    <row r="282" spans="1:3" x14ac:dyDescent="0.35">
      <c r="A282" s="54" t="s">
        <v>74</v>
      </c>
      <c r="B282" s="6">
        <v>2359440</v>
      </c>
      <c r="C282" s="6"/>
    </row>
    <row r="283" spans="1:3" x14ac:dyDescent="0.35">
      <c r="A283" s="55">
        <v>46082</v>
      </c>
      <c r="B283" s="6">
        <v>2359440</v>
      </c>
      <c r="C283" s="6"/>
    </row>
    <row r="284" spans="1:3" x14ac:dyDescent="0.35">
      <c r="A284" s="56" t="s">
        <v>59</v>
      </c>
      <c r="B284" s="6">
        <v>849600</v>
      </c>
      <c r="C284" s="6"/>
    </row>
    <row r="285" spans="1:3" x14ac:dyDescent="0.35">
      <c r="A285" s="56" t="s">
        <v>60</v>
      </c>
      <c r="B285" s="6">
        <v>876600</v>
      </c>
      <c r="C285" s="6"/>
    </row>
    <row r="286" spans="1:3" x14ac:dyDescent="0.35">
      <c r="A286" s="56" t="s">
        <v>61</v>
      </c>
      <c r="B286" s="6">
        <v>633240</v>
      </c>
      <c r="C286" s="6"/>
    </row>
    <row r="287" spans="1:3" x14ac:dyDescent="0.35">
      <c r="A287" s="53" t="s">
        <v>75</v>
      </c>
      <c r="B287" s="6">
        <v>5424120</v>
      </c>
      <c r="C287" s="6"/>
    </row>
    <row r="288" spans="1:3" x14ac:dyDescent="0.35">
      <c r="A288" s="54" t="s">
        <v>76</v>
      </c>
      <c r="B288" s="6">
        <v>1267560</v>
      </c>
      <c r="C288" s="6"/>
    </row>
    <row r="289" spans="1:3" x14ac:dyDescent="0.35">
      <c r="A289" s="55">
        <v>46113</v>
      </c>
      <c r="B289" s="6">
        <v>1267560</v>
      </c>
      <c r="C289" s="6"/>
    </row>
    <row r="290" spans="1:3" x14ac:dyDescent="0.35">
      <c r="A290" s="56" t="s">
        <v>59</v>
      </c>
      <c r="B290" s="6">
        <v>1035000</v>
      </c>
      <c r="C290" s="6"/>
    </row>
    <row r="291" spans="1:3" x14ac:dyDescent="0.35">
      <c r="A291" s="56" t="s">
        <v>60</v>
      </c>
      <c r="B291" s="6">
        <v>232560</v>
      </c>
      <c r="C291" s="6"/>
    </row>
    <row r="292" spans="1:3" x14ac:dyDescent="0.35">
      <c r="A292" s="56" t="s">
        <v>61</v>
      </c>
      <c r="B292" s="6">
        <v>0</v>
      </c>
      <c r="C292" s="6"/>
    </row>
    <row r="293" spans="1:3" x14ac:dyDescent="0.35">
      <c r="A293" s="54" t="s">
        <v>77</v>
      </c>
      <c r="B293" s="6">
        <v>1514520</v>
      </c>
      <c r="C293" s="6"/>
    </row>
    <row r="294" spans="1:3" x14ac:dyDescent="0.35">
      <c r="A294" s="55">
        <v>46143</v>
      </c>
      <c r="B294" s="6">
        <v>1514520</v>
      </c>
      <c r="C294" s="6"/>
    </row>
    <row r="295" spans="1:3" x14ac:dyDescent="0.35">
      <c r="A295" s="56" t="s">
        <v>59</v>
      </c>
      <c r="B295" s="6">
        <v>689400</v>
      </c>
      <c r="C295" s="6"/>
    </row>
    <row r="296" spans="1:3" x14ac:dyDescent="0.35">
      <c r="A296" s="56" t="s">
        <v>60</v>
      </c>
      <c r="B296" s="6">
        <v>421920</v>
      </c>
      <c r="C296" s="6"/>
    </row>
    <row r="297" spans="1:3" x14ac:dyDescent="0.35">
      <c r="A297" s="56" t="s">
        <v>61</v>
      </c>
      <c r="B297" s="6">
        <v>403200</v>
      </c>
      <c r="C297" s="6"/>
    </row>
    <row r="298" spans="1:3" x14ac:dyDescent="0.35">
      <c r="A298" s="54" t="s">
        <v>78</v>
      </c>
      <c r="B298" s="6">
        <v>2642040</v>
      </c>
      <c r="C298" s="6"/>
    </row>
    <row r="299" spans="1:3" x14ac:dyDescent="0.35">
      <c r="A299" s="55">
        <v>46174</v>
      </c>
      <c r="B299" s="6">
        <v>2642040</v>
      </c>
      <c r="C299" s="6"/>
    </row>
    <row r="300" spans="1:3" x14ac:dyDescent="0.35">
      <c r="A300" s="56" t="s">
        <v>59</v>
      </c>
      <c r="B300" s="6">
        <v>1033200</v>
      </c>
      <c r="C300" s="6"/>
    </row>
    <row r="301" spans="1:3" x14ac:dyDescent="0.35">
      <c r="A301" s="56" t="s">
        <v>60</v>
      </c>
      <c r="B301" s="6">
        <v>725040</v>
      </c>
      <c r="C301" s="6"/>
    </row>
    <row r="302" spans="1:3" x14ac:dyDescent="0.35">
      <c r="A302" s="56" t="s">
        <v>61</v>
      </c>
      <c r="B302" s="6">
        <v>883800</v>
      </c>
      <c r="C302" s="6"/>
    </row>
    <row r="303" spans="1:3" x14ac:dyDescent="0.35">
      <c r="A303" s="53" t="s">
        <v>79</v>
      </c>
      <c r="B303" s="6"/>
      <c r="C303" s="6"/>
    </row>
    <row r="304" spans="1:3" x14ac:dyDescent="0.35">
      <c r="A304" s="54" t="s">
        <v>80</v>
      </c>
      <c r="B304" s="6"/>
      <c r="C304" s="6"/>
    </row>
    <row r="305" spans="1:3" x14ac:dyDescent="0.35">
      <c r="A305" s="55">
        <v>46204</v>
      </c>
      <c r="B305" s="6"/>
      <c r="C305" s="6"/>
    </row>
    <row r="306" spans="1:3" x14ac:dyDescent="0.35">
      <c r="A306" s="56" t="s">
        <v>59</v>
      </c>
      <c r="B306" s="6"/>
      <c r="C306" s="6"/>
    </row>
    <row r="307" spans="1:3" x14ac:dyDescent="0.35">
      <c r="A307" s="56" t="s">
        <v>60</v>
      </c>
      <c r="B307" s="6"/>
      <c r="C307" s="6"/>
    </row>
    <row r="308" spans="1:3" x14ac:dyDescent="0.35">
      <c r="A308" s="56" t="s">
        <v>61</v>
      </c>
      <c r="B308" s="6"/>
      <c r="C308" s="6"/>
    </row>
    <row r="309" spans="1:3" x14ac:dyDescent="0.35">
      <c r="A309" s="3" t="s">
        <v>94</v>
      </c>
      <c r="B309" s="6">
        <v>34937710</v>
      </c>
      <c r="C309" s="6">
        <v>26431073.906652849</v>
      </c>
    </row>
    <row r="310" spans="1:3" x14ac:dyDescent="0.35">
      <c r="A310" s="52" t="s">
        <v>70</v>
      </c>
      <c r="B310" s="6">
        <v>13734450</v>
      </c>
      <c r="C310" s="6">
        <v>13121157.624469901</v>
      </c>
    </row>
    <row r="311" spans="1:3" x14ac:dyDescent="0.35">
      <c r="A311" s="53" t="s">
        <v>71</v>
      </c>
      <c r="B311" s="6">
        <v>3753180</v>
      </c>
      <c r="C311" s="6">
        <v>3289688.516163657</v>
      </c>
    </row>
    <row r="312" spans="1:3" x14ac:dyDescent="0.35">
      <c r="A312" s="54" t="s">
        <v>72</v>
      </c>
      <c r="B312" s="6">
        <v>1274040</v>
      </c>
      <c r="C312" s="6">
        <v>1071498.545264734</v>
      </c>
    </row>
    <row r="313" spans="1:3" x14ac:dyDescent="0.35">
      <c r="A313" s="55">
        <v>45292</v>
      </c>
      <c r="B313" s="6">
        <v>1274040</v>
      </c>
      <c r="C313" s="6">
        <v>1071498.545264734</v>
      </c>
    </row>
    <row r="314" spans="1:3" x14ac:dyDescent="0.35">
      <c r="A314" s="56" t="s">
        <v>55</v>
      </c>
      <c r="B314" s="6">
        <v>1274040</v>
      </c>
      <c r="C314" s="6">
        <v>1071498.545264734</v>
      </c>
    </row>
    <row r="315" spans="1:3" x14ac:dyDescent="0.35">
      <c r="A315" s="54" t="s">
        <v>73</v>
      </c>
      <c r="B315" s="6">
        <v>1150020</v>
      </c>
      <c r="C315" s="6">
        <v>1071498.545264734</v>
      </c>
    </row>
    <row r="316" spans="1:3" x14ac:dyDescent="0.35">
      <c r="A316" s="55">
        <v>45323</v>
      </c>
      <c r="B316" s="6">
        <v>1150020</v>
      </c>
      <c r="C316" s="6">
        <v>1071498.545264734</v>
      </c>
    </row>
    <row r="317" spans="1:3" x14ac:dyDescent="0.35">
      <c r="A317" s="56" t="s">
        <v>55</v>
      </c>
      <c r="B317" s="6">
        <v>1150020</v>
      </c>
      <c r="C317" s="6">
        <v>1071498.545264734</v>
      </c>
    </row>
    <row r="318" spans="1:3" x14ac:dyDescent="0.35">
      <c r="A318" s="54" t="s">
        <v>74</v>
      </c>
      <c r="B318" s="6">
        <v>1329120</v>
      </c>
      <c r="C318" s="6">
        <v>1146691.425634189</v>
      </c>
    </row>
    <row r="319" spans="1:3" x14ac:dyDescent="0.35">
      <c r="A319" s="55">
        <v>45352</v>
      </c>
      <c r="B319" s="6">
        <v>1329120</v>
      </c>
      <c r="C319" s="6">
        <v>1146691.425634189</v>
      </c>
    </row>
    <row r="320" spans="1:3" x14ac:dyDescent="0.35">
      <c r="A320" s="56" t="s">
        <v>55</v>
      </c>
      <c r="B320" s="6">
        <v>1329120</v>
      </c>
      <c r="C320" s="6">
        <v>1146691.425634189</v>
      </c>
    </row>
    <row r="321" spans="1:3" x14ac:dyDescent="0.35">
      <c r="A321" s="53" t="s">
        <v>75</v>
      </c>
      <c r="B321" s="6">
        <v>3352050</v>
      </c>
      <c r="C321" s="6">
        <v>3327284.9563483843</v>
      </c>
    </row>
    <row r="322" spans="1:3" x14ac:dyDescent="0.35">
      <c r="A322" s="54" t="s">
        <v>76</v>
      </c>
      <c r="B322" s="6">
        <v>1347570</v>
      </c>
      <c r="C322" s="6">
        <v>1109094.9854494615</v>
      </c>
    </row>
    <row r="323" spans="1:3" x14ac:dyDescent="0.35">
      <c r="A323" s="55">
        <v>45383</v>
      </c>
      <c r="B323" s="6">
        <v>1347570</v>
      </c>
      <c r="C323" s="6">
        <v>1109094.9854494615</v>
      </c>
    </row>
    <row r="324" spans="1:3" x14ac:dyDescent="0.35">
      <c r="A324" s="56" t="s">
        <v>55</v>
      </c>
      <c r="B324" s="6">
        <v>1347570</v>
      </c>
      <c r="C324" s="6">
        <v>1109094.9854494615</v>
      </c>
    </row>
    <row r="325" spans="1:3" x14ac:dyDescent="0.35">
      <c r="A325" s="54" t="s">
        <v>77</v>
      </c>
      <c r="B325" s="6">
        <v>930960</v>
      </c>
      <c r="C325" s="6">
        <v>1127893.2055418252</v>
      </c>
    </row>
    <row r="326" spans="1:3" x14ac:dyDescent="0.35">
      <c r="A326" s="55">
        <v>45413</v>
      </c>
      <c r="B326" s="6">
        <v>930960</v>
      </c>
      <c r="C326" s="6">
        <v>1127893.2055418252</v>
      </c>
    </row>
    <row r="327" spans="1:3" x14ac:dyDescent="0.35">
      <c r="A327" s="56" t="s">
        <v>55</v>
      </c>
      <c r="B327" s="6">
        <v>930960</v>
      </c>
      <c r="C327" s="6">
        <v>1127893.2055418252</v>
      </c>
    </row>
    <row r="328" spans="1:3" x14ac:dyDescent="0.35">
      <c r="A328" s="54" t="s">
        <v>78</v>
      </c>
      <c r="B328" s="6">
        <v>1073520</v>
      </c>
      <c r="C328" s="6">
        <v>1090296.7653570976</v>
      </c>
    </row>
    <row r="329" spans="1:3" x14ac:dyDescent="0.35">
      <c r="A329" s="55">
        <v>45444</v>
      </c>
      <c r="B329" s="6">
        <v>1073520</v>
      </c>
      <c r="C329" s="6">
        <v>1090296.7653570976</v>
      </c>
    </row>
    <row r="330" spans="1:3" x14ac:dyDescent="0.35">
      <c r="A330" s="56" t="s">
        <v>55</v>
      </c>
      <c r="B330" s="6">
        <v>1073520</v>
      </c>
      <c r="C330" s="6">
        <v>1090296.7653570976</v>
      </c>
    </row>
    <row r="331" spans="1:3" x14ac:dyDescent="0.35">
      <c r="A331" s="53" t="s">
        <v>79</v>
      </c>
      <c r="B331" s="6">
        <v>3568800</v>
      </c>
      <c r="C331" s="6">
        <v>3383679.6166254757</v>
      </c>
    </row>
    <row r="332" spans="1:3" x14ac:dyDescent="0.35">
      <c r="A332" s="54" t="s">
        <v>80</v>
      </c>
      <c r="B332" s="6">
        <v>1233360</v>
      </c>
      <c r="C332" s="6">
        <v>1127893.2055418252</v>
      </c>
    </row>
    <row r="333" spans="1:3" x14ac:dyDescent="0.35">
      <c r="A333" s="55">
        <v>45474</v>
      </c>
      <c r="B333" s="6">
        <v>1233360</v>
      </c>
      <c r="C333" s="6">
        <v>1127893.2055418252</v>
      </c>
    </row>
    <row r="334" spans="1:3" x14ac:dyDescent="0.35">
      <c r="A334" s="56" t="s">
        <v>55</v>
      </c>
      <c r="B334" s="6">
        <v>1233360</v>
      </c>
      <c r="C334" s="6">
        <v>1127893.2055418252</v>
      </c>
    </row>
    <row r="335" spans="1:3" x14ac:dyDescent="0.35">
      <c r="A335" s="54" t="s">
        <v>81</v>
      </c>
      <c r="B335" s="6">
        <v>1263720</v>
      </c>
      <c r="C335" s="6">
        <v>1165489.6457265527</v>
      </c>
    </row>
    <row r="336" spans="1:3" x14ac:dyDescent="0.35">
      <c r="A336" s="55">
        <v>45505</v>
      </c>
      <c r="B336" s="6">
        <v>1263720</v>
      </c>
      <c r="C336" s="6">
        <v>1165489.6457265527</v>
      </c>
    </row>
    <row r="337" spans="1:3" x14ac:dyDescent="0.35">
      <c r="A337" s="56" t="s">
        <v>55</v>
      </c>
      <c r="B337" s="6">
        <v>1263720</v>
      </c>
      <c r="C337" s="6">
        <v>1165489.6457265527</v>
      </c>
    </row>
    <row r="338" spans="1:3" x14ac:dyDescent="0.35">
      <c r="A338" s="54" t="s">
        <v>82</v>
      </c>
      <c r="B338" s="6">
        <v>1071720</v>
      </c>
      <c r="C338" s="6">
        <v>1090296.7653570976</v>
      </c>
    </row>
    <row r="339" spans="1:3" x14ac:dyDescent="0.35">
      <c r="A339" s="55">
        <v>45536</v>
      </c>
      <c r="B339" s="6">
        <v>1071720</v>
      </c>
      <c r="C339" s="6">
        <v>1090296.7653570976</v>
      </c>
    </row>
    <row r="340" spans="1:3" x14ac:dyDescent="0.35">
      <c r="A340" s="56" t="s">
        <v>55</v>
      </c>
      <c r="B340" s="6">
        <v>1071720</v>
      </c>
      <c r="C340" s="6">
        <v>1090296.7653570976</v>
      </c>
    </row>
    <row r="341" spans="1:3" x14ac:dyDescent="0.35">
      <c r="A341" s="53" t="s">
        <v>83</v>
      </c>
      <c r="B341" s="6">
        <v>3060420</v>
      </c>
      <c r="C341" s="6">
        <v>3120504.5353323831</v>
      </c>
    </row>
    <row r="342" spans="1:3" x14ac:dyDescent="0.35">
      <c r="A342" s="54" t="s">
        <v>84</v>
      </c>
      <c r="B342" s="6">
        <v>1215000</v>
      </c>
      <c r="C342" s="6">
        <v>1165489.6457265527</v>
      </c>
    </row>
    <row r="343" spans="1:3" x14ac:dyDescent="0.35">
      <c r="A343" s="55">
        <v>45566</v>
      </c>
      <c r="B343" s="6">
        <v>1215000</v>
      </c>
      <c r="C343" s="6">
        <v>1165489.6457265527</v>
      </c>
    </row>
    <row r="344" spans="1:3" x14ac:dyDescent="0.35">
      <c r="A344" s="56" t="s">
        <v>55</v>
      </c>
      <c r="B344" s="6">
        <v>1215000</v>
      </c>
      <c r="C344" s="6">
        <v>1165489.6457265527</v>
      </c>
    </row>
    <row r="345" spans="1:3" x14ac:dyDescent="0.35">
      <c r="A345" s="54" t="s">
        <v>85</v>
      </c>
      <c r="B345" s="6">
        <v>1010100</v>
      </c>
      <c r="C345" s="6">
        <v>977507.4448029151</v>
      </c>
    </row>
    <row r="346" spans="1:3" x14ac:dyDescent="0.35">
      <c r="A346" s="55">
        <v>45597</v>
      </c>
      <c r="B346" s="6">
        <v>1010100</v>
      </c>
      <c r="C346" s="6">
        <v>977507.4448029151</v>
      </c>
    </row>
    <row r="347" spans="1:3" x14ac:dyDescent="0.35">
      <c r="A347" s="56" t="s">
        <v>55</v>
      </c>
      <c r="B347" s="6">
        <v>1010100</v>
      </c>
      <c r="C347" s="6">
        <v>977507.4448029151</v>
      </c>
    </row>
    <row r="348" spans="1:3" x14ac:dyDescent="0.35">
      <c r="A348" s="54" t="s">
        <v>86</v>
      </c>
      <c r="B348" s="6">
        <v>835320</v>
      </c>
      <c r="C348" s="6">
        <v>977507.4448029151</v>
      </c>
    </row>
    <row r="349" spans="1:3" x14ac:dyDescent="0.35">
      <c r="A349" s="55">
        <v>45627</v>
      </c>
      <c r="B349" s="6">
        <v>835320</v>
      </c>
      <c r="C349" s="6">
        <v>977507.4448029151</v>
      </c>
    </row>
    <row r="350" spans="1:3" x14ac:dyDescent="0.35">
      <c r="A350" s="56" t="s">
        <v>55</v>
      </c>
      <c r="B350" s="6">
        <v>835320</v>
      </c>
      <c r="C350" s="6">
        <v>977507.4448029151</v>
      </c>
    </row>
    <row r="351" spans="1:3" x14ac:dyDescent="0.35">
      <c r="A351" s="52" t="s">
        <v>87</v>
      </c>
      <c r="B351" s="6">
        <v>13973740</v>
      </c>
      <c r="C351" s="6">
        <v>13309916.282182951</v>
      </c>
    </row>
    <row r="352" spans="1:3" x14ac:dyDescent="0.35">
      <c r="A352" s="53" t="s">
        <v>71</v>
      </c>
      <c r="B352" s="6">
        <v>2352820</v>
      </c>
      <c r="C352" s="6">
        <v>3879296.3702388313</v>
      </c>
    </row>
    <row r="353" spans="1:3" x14ac:dyDescent="0.35">
      <c r="A353" s="54" t="s">
        <v>72</v>
      </c>
      <c r="B353" s="6">
        <v>854720</v>
      </c>
      <c r="C353" s="6">
        <v>1307503.5756361436</v>
      </c>
    </row>
    <row r="354" spans="1:3" x14ac:dyDescent="0.35">
      <c r="A354" s="55">
        <v>45658</v>
      </c>
      <c r="B354" s="6">
        <v>854720</v>
      </c>
      <c r="C354" s="6">
        <v>1307503.5756361436</v>
      </c>
    </row>
    <row r="355" spans="1:3" x14ac:dyDescent="0.35">
      <c r="A355" s="56" t="s">
        <v>55</v>
      </c>
      <c r="B355" s="6">
        <v>854720</v>
      </c>
      <c r="C355" s="6">
        <v>1307503.5756361436</v>
      </c>
    </row>
    <row r="356" spans="1:3" x14ac:dyDescent="0.35">
      <c r="A356" s="54" t="s">
        <v>73</v>
      </c>
      <c r="B356" s="6">
        <v>811440</v>
      </c>
      <c r="C356" s="6">
        <v>1175168.6628255285</v>
      </c>
    </row>
    <row r="357" spans="1:3" x14ac:dyDescent="0.35">
      <c r="A357" s="55">
        <v>45689</v>
      </c>
      <c r="B357" s="6">
        <v>811440</v>
      </c>
      <c r="C357" s="6">
        <v>1175168.6628255285</v>
      </c>
    </row>
    <row r="358" spans="1:3" x14ac:dyDescent="0.35">
      <c r="A358" s="56" t="s">
        <v>55</v>
      </c>
      <c r="B358" s="6">
        <v>811440</v>
      </c>
      <c r="C358" s="6">
        <v>1175168.6628255285</v>
      </c>
    </row>
    <row r="359" spans="1:3" x14ac:dyDescent="0.35">
      <c r="A359" s="54" t="s">
        <v>74</v>
      </c>
      <c r="B359" s="6">
        <v>686660</v>
      </c>
      <c r="C359" s="6">
        <v>1396624.1317771587</v>
      </c>
    </row>
    <row r="360" spans="1:3" x14ac:dyDescent="0.35">
      <c r="A360" s="55">
        <v>45717</v>
      </c>
      <c r="B360" s="6">
        <v>686660</v>
      </c>
      <c r="C360" s="6">
        <v>1396624.1317771587</v>
      </c>
    </row>
    <row r="361" spans="1:3" x14ac:dyDescent="0.35">
      <c r="A361" s="56" t="s">
        <v>55</v>
      </c>
      <c r="B361" s="6">
        <v>686660</v>
      </c>
      <c r="C361" s="6">
        <v>1396624.1317771587</v>
      </c>
    </row>
    <row r="362" spans="1:3" x14ac:dyDescent="0.35">
      <c r="A362" s="53" t="s">
        <v>75</v>
      </c>
      <c r="B362" s="6">
        <v>3605040</v>
      </c>
      <c r="C362" s="6">
        <v>3455252.8974691192</v>
      </c>
    </row>
    <row r="363" spans="1:3" x14ac:dyDescent="0.35">
      <c r="A363" s="54" t="s">
        <v>76</v>
      </c>
      <c r="B363" s="6">
        <v>1210680</v>
      </c>
      <c r="C363" s="6">
        <v>1314647.0128934234</v>
      </c>
    </row>
    <row r="364" spans="1:3" x14ac:dyDescent="0.35">
      <c r="A364" s="55">
        <v>45748</v>
      </c>
      <c r="B364" s="6">
        <v>1210680</v>
      </c>
      <c r="C364" s="6">
        <v>1314647.0128934234</v>
      </c>
    </row>
    <row r="365" spans="1:3" x14ac:dyDescent="0.35">
      <c r="A365" s="56" t="s">
        <v>55</v>
      </c>
      <c r="B365" s="6">
        <v>1210680</v>
      </c>
      <c r="C365" s="6">
        <v>1314647.0128934234</v>
      </c>
    </row>
    <row r="366" spans="1:3" x14ac:dyDescent="0.35">
      <c r="A366" s="54" t="s">
        <v>77</v>
      </c>
      <c r="B366" s="6">
        <v>1283040</v>
      </c>
      <c r="C366" s="6">
        <v>1272669.4892762692</v>
      </c>
    </row>
    <row r="367" spans="1:3" x14ac:dyDescent="0.35">
      <c r="A367" s="55">
        <v>45778</v>
      </c>
      <c r="B367" s="6">
        <v>1283040</v>
      </c>
      <c r="C367" s="6">
        <v>1272669.4892762692</v>
      </c>
    </row>
    <row r="368" spans="1:3" x14ac:dyDescent="0.35">
      <c r="A368" s="56" t="s">
        <v>55</v>
      </c>
      <c r="B368" s="6">
        <v>1283040</v>
      </c>
      <c r="C368" s="6">
        <v>1272669.4892762692</v>
      </c>
    </row>
    <row r="369" spans="1:3" x14ac:dyDescent="0.35">
      <c r="A369" s="54" t="s">
        <v>78</v>
      </c>
      <c r="B369" s="6">
        <v>1111320</v>
      </c>
      <c r="C369" s="6">
        <v>867936.39529942651</v>
      </c>
    </row>
    <row r="370" spans="1:3" x14ac:dyDescent="0.35">
      <c r="A370" s="55">
        <v>45809</v>
      </c>
      <c r="B370" s="6">
        <v>1111320</v>
      </c>
      <c r="C370" s="6">
        <v>867936.39529942651</v>
      </c>
    </row>
    <row r="371" spans="1:3" x14ac:dyDescent="0.35">
      <c r="A371" s="56" t="s">
        <v>55</v>
      </c>
      <c r="B371" s="6">
        <v>1111320</v>
      </c>
      <c r="C371" s="6">
        <v>867936.39529942651</v>
      </c>
    </row>
    <row r="372" spans="1:3" x14ac:dyDescent="0.35">
      <c r="A372" s="53" t="s">
        <v>79</v>
      </c>
      <c r="B372" s="6">
        <v>4253160</v>
      </c>
      <c r="C372" s="6">
        <v>2574366.5498438831</v>
      </c>
    </row>
    <row r="373" spans="1:3" x14ac:dyDescent="0.35">
      <c r="A373" s="54" t="s">
        <v>80</v>
      </c>
      <c r="B373" s="6">
        <v>1412280</v>
      </c>
      <c r="C373" s="6">
        <v>860751.68903138197</v>
      </c>
    </row>
    <row r="374" spans="1:3" x14ac:dyDescent="0.35">
      <c r="A374" s="55">
        <v>45839</v>
      </c>
      <c r="B374" s="6">
        <v>1412280</v>
      </c>
      <c r="C374" s="6">
        <v>860751.68903138197</v>
      </c>
    </row>
    <row r="375" spans="1:3" x14ac:dyDescent="0.35">
      <c r="A375" s="56" t="s">
        <v>55</v>
      </c>
      <c r="B375" s="6">
        <v>1412280</v>
      </c>
      <c r="C375" s="6">
        <v>860751.68903138197</v>
      </c>
    </row>
    <row r="376" spans="1:3" x14ac:dyDescent="0.35">
      <c r="A376" s="54" t="s">
        <v>81</v>
      </c>
      <c r="B376" s="6">
        <v>1449000</v>
      </c>
      <c r="C376" s="6">
        <v>634682.12569834362</v>
      </c>
    </row>
    <row r="377" spans="1:3" x14ac:dyDescent="0.35">
      <c r="A377" s="55">
        <v>45870</v>
      </c>
      <c r="B377" s="6">
        <v>1449000</v>
      </c>
      <c r="C377" s="6">
        <v>634682.12569834362</v>
      </c>
    </row>
    <row r="378" spans="1:3" x14ac:dyDescent="0.35">
      <c r="A378" s="56" t="s">
        <v>55</v>
      </c>
      <c r="B378" s="6">
        <v>1449000</v>
      </c>
      <c r="C378" s="6">
        <v>634682.12569834362</v>
      </c>
    </row>
    <row r="379" spans="1:3" x14ac:dyDescent="0.35">
      <c r="A379" s="54" t="s">
        <v>82</v>
      </c>
      <c r="B379" s="6">
        <v>1391880</v>
      </c>
      <c r="C379" s="6">
        <v>1078932.7351141577</v>
      </c>
    </row>
    <row r="380" spans="1:3" x14ac:dyDescent="0.35">
      <c r="A380" s="55">
        <v>45901</v>
      </c>
      <c r="B380" s="6">
        <v>1391880</v>
      </c>
      <c r="C380" s="6">
        <v>1078932.7351141577</v>
      </c>
    </row>
    <row r="381" spans="1:3" x14ac:dyDescent="0.35">
      <c r="A381" s="56" t="s">
        <v>55</v>
      </c>
      <c r="B381" s="6">
        <v>1391880</v>
      </c>
      <c r="C381" s="6">
        <v>1078932.7351141577</v>
      </c>
    </row>
    <row r="382" spans="1:3" x14ac:dyDescent="0.35">
      <c r="A382" s="53" t="s">
        <v>83</v>
      </c>
      <c r="B382" s="6">
        <v>3762720</v>
      </c>
      <c r="C382" s="6">
        <v>3401000.4646311183</v>
      </c>
    </row>
    <row r="383" spans="1:3" x14ac:dyDescent="0.35">
      <c r="A383" s="54" t="s">
        <v>84</v>
      </c>
      <c r="B383" s="6">
        <v>1397160</v>
      </c>
      <c r="C383" s="6">
        <v>1147844.7507153864</v>
      </c>
    </row>
    <row r="384" spans="1:3" x14ac:dyDescent="0.35">
      <c r="A384" s="55">
        <v>45931</v>
      </c>
      <c r="B384" s="6">
        <v>1397160</v>
      </c>
      <c r="C384" s="6">
        <v>1147844.7507153864</v>
      </c>
    </row>
    <row r="385" spans="1:3" x14ac:dyDescent="0.35">
      <c r="A385" s="56" t="s">
        <v>55</v>
      </c>
      <c r="B385" s="6">
        <v>1397160</v>
      </c>
      <c r="C385" s="6">
        <v>1147844.7507153864</v>
      </c>
    </row>
    <row r="386" spans="1:3" x14ac:dyDescent="0.35">
      <c r="A386" s="54" t="s">
        <v>85</v>
      </c>
      <c r="B386" s="6">
        <v>1183320</v>
      </c>
      <c r="C386" s="6">
        <v>1103899.0913641029</v>
      </c>
    </row>
    <row r="387" spans="1:3" x14ac:dyDescent="0.35">
      <c r="A387" s="55">
        <v>45962</v>
      </c>
      <c r="B387" s="6">
        <v>1183320</v>
      </c>
      <c r="C387" s="6">
        <v>1103899.0913641029</v>
      </c>
    </row>
    <row r="388" spans="1:3" x14ac:dyDescent="0.35">
      <c r="A388" s="56" t="s">
        <v>55</v>
      </c>
      <c r="B388" s="6">
        <v>1183320</v>
      </c>
      <c r="C388" s="6">
        <v>1103899.0913641029</v>
      </c>
    </row>
    <row r="389" spans="1:3" x14ac:dyDescent="0.35">
      <c r="A389" s="54" t="s">
        <v>86</v>
      </c>
      <c r="B389" s="6">
        <v>1182240</v>
      </c>
      <c r="C389" s="6">
        <v>1149256.6225516289</v>
      </c>
    </row>
    <row r="390" spans="1:3" x14ac:dyDescent="0.35">
      <c r="A390" s="55">
        <v>45992</v>
      </c>
      <c r="B390" s="6">
        <v>1182240</v>
      </c>
      <c r="C390" s="6">
        <v>1149256.6225516289</v>
      </c>
    </row>
    <row r="391" spans="1:3" x14ac:dyDescent="0.35">
      <c r="A391" s="56" t="s">
        <v>55</v>
      </c>
      <c r="B391" s="6">
        <v>1182240</v>
      </c>
      <c r="C391" s="6">
        <v>1149256.6225516289</v>
      </c>
    </row>
    <row r="392" spans="1:3" x14ac:dyDescent="0.35">
      <c r="A392" s="52" t="s">
        <v>88</v>
      </c>
      <c r="B392" s="6">
        <v>7229520</v>
      </c>
      <c r="C392" s="6"/>
    </row>
    <row r="393" spans="1:3" x14ac:dyDescent="0.35">
      <c r="A393" s="53" t="s">
        <v>71</v>
      </c>
      <c r="B393" s="6">
        <v>3653200</v>
      </c>
      <c r="C393" s="6"/>
    </row>
    <row r="394" spans="1:3" x14ac:dyDescent="0.35">
      <c r="A394" s="54" t="s">
        <v>72</v>
      </c>
      <c r="B394" s="6">
        <v>1130000</v>
      </c>
      <c r="C394" s="6"/>
    </row>
    <row r="395" spans="1:3" x14ac:dyDescent="0.35">
      <c r="A395" s="55">
        <v>46023</v>
      </c>
      <c r="B395" s="6">
        <v>1130000</v>
      </c>
      <c r="C395" s="6"/>
    </row>
    <row r="396" spans="1:3" x14ac:dyDescent="0.35">
      <c r="A396" s="56" t="s">
        <v>55</v>
      </c>
      <c r="B396" s="6">
        <v>1130000</v>
      </c>
      <c r="C396" s="6"/>
    </row>
    <row r="397" spans="1:3" x14ac:dyDescent="0.35">
      <c r="A397" s="54" t="s">
        <v>73</v>
      </c>
      <c r="B397" s="6">
        <v>1148400</v>
      </c>
      <c r="C397" s="6"/>
    </row>
    <row r="398" spans="1:3" x14ac:dyDescent="0.35">
      <c r="A398" s="55">
        <v>46054</v>
      </c>
      <c r="B398" s="6">
        <v>1148400</v>
      </c>
      <c r="C398" s="6"/>
    </row>
    <row r="399" spans="1:3" x14ac:dyDescent="0.35">
      <c r="A399" s="56" t="s">
        <v>55</v>
      </c>
      <c r="B399" s="6">
        <v>1148400</v>
      </c>
      <c r="C399" s="6"/>
    </row>
    <row r="400" spans="1:3" x14ac:dyDescent="0.35">
      <c r="A400" s="54" t="s">
        <v>74</v>
      </c>
      <c r="B400" s="6">
        <v>1374800</v>
      </c>
      <c r="C400" s="6"/>
    </row>
    <row r="401" spans="1:3" x14ac:dyDescent="0.35">
      <c r="A401" s="55">
        <v>46082</v>
      </c>
      <c r="B401" s="6">
        <v>1374800</v>
      </c>
      <c r="C401" s="6"/>
    </row>
    <row r="402" spans="1:3" x14ac:dyDescent="0.35">
      <c r="A402" s="56" t="s">
        <v>55</v>
      </c>
      <c r="B402" s="6">
        <v>1374800</v>
      </c>
      <c r="C402" s="6"/>
    </row>
    <row r="403" spans="1:3" x14ac:dyDescent="0.35">
      <c r="A403" s="53" t="s">
        <v>75</v>
      </c>
      <c r="B403" s="6">
        <v>3576320</v>
      </c>
      <c r="C403" s="6"/>
    </row>
    <row r="404" spans="1:3" x14ac:dyDescent="0.35">
      <c r="A404" s="54" t="s">
        <v>76</v>
      </c>
      <c r="B404" s="6">
        <v>1179720</v>
      </c>
      <c r="C404" s="6"/>
    </row>
    <row r="405" spans="1:3" x14ac:dyDescent="0.35">
      <c r="A405" s="55">
        <v>46113</v>
      </c>
      <c r="B405" s="6">
        <v>1179720</v>
      </c>
      <c r="C405" s="6"/>
    </row>
    <row r="406" spans="1:3" x14ac:dyDescent="0.35">
      <c r="A406" s="56" t="s">
        <v>55</v>
      </c>
      <c r="B406" s="6">
        <v>1179720</v>
      </c>
      <c r="C406" s="6"/>
    </row>
    <row r="407" spans="1:3" x14ac:dyDescent="0.35">
      <c r="A407" s="54" t="s">
        <v>77</v>
      </c>
      <c r="B407" s="6">
        <v>1162800</v>
      </c>
      <c r="C407" s="6"/>
    </row>
    <row r="408" spans="1:3" x14ac:dyDescent="0.35">
      <c r="A408" s="55">
        <v>46143</v>
      </c>
      <c r="B408" s="6">
        <v>1162800</v>
      </c>
      <c r="C408" s="6"/>
    </row>
    <row r="409" spans="1:3" x14ac:dyDescent="0.35">
      <c r="A409" s="56" t="s">
        <v>55</v>
      </c>
      <c r="B409" s="6">
        <v>1162800</v>
      </c>
      <c r="C409" s="6"/>
    </row>
    <row r="410" spans="1:3" x14ac:dyDescent="0.35">
      <c r="A410" s="54" t="s">
        <v>78</v>
      </c>
      <c r="B410" s="6">
        <v>1233800</v>
      </c>
      <c r="C410" s="6"/>
    </row>
    <row r="411" spans="1:3" x14ac:dyDescent="0.35">
      <c r="A411" s="55">
        <v>46174</v>
      </c>
      <c r="B411" s="6">
        <v>1233800</v>
      </c>
      <c r="C411" s="6"/>
    </row>
    <row r="412" spans="1:3" x14ac:dyDescent="0.35">
      <c r="A412" s="56" t="s">
        <v>55</v>
      </c>
      <c r="B412" s="6">
        <v>1233800</v>
      </c>
      <c r="C412" s="6"/>
    </row>
    <row r="413" spans="1:3" x14ac:dyDescent="0.35">
      <c r="A413" s="53" t="s">
        <v>79</v>
      </c>
      <c r="B413" s="6"/>
      <c r="C413" s="6"/>
    </row>
    <row r="414" spans="1:3" x14ac:dyDescent="0.35">
      <c r="A414" s="54" t="s">
        <v>80</v>
      </c>
      <c r="B414" s="6"/>
      <c r="C414" s="6"/>
    </row>
    <row r="415" spans="1:3" x14ac:dyDescent="0.35">
      <c r="A415" s="55">
        <v>46204</v>
      </c>
      <c r="B415" s="6"/>
      <c r="C415" s="6"/>
    </row>
    <row r="416" spans="1:3" x14ac:dyDescent="0.35">
      <c r="A416" s="56" t="s">
        <v>55</v>
      </c>
      <c r="B416" s="6"/>
      <c r="C416" s="6"/>
    </row>
    <row r="417" spans="1:3" x14ac:dyDescent="0.35">
      <c r="A417" s="3" t="s">
        <v>66</v>
      </c>
      <c r="B417" s="6">
        <v>104358462</v>
      </c>
      <c r="C417" s="6">
        <v>83661813.129735813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E14B5-F113-43B1-A412-125991D399EB}">
  <dimension ref="A33:C234"/>
  <sheetViews>
    <sheetView topLeftCell="A7" workbookViewId="0">
      <selection activeCell="I40" sqref="I40"/>
    </sheetView>
  </sheetViews>
  <sheetFormatPr defaultRowHeight="14.5" x14ac:dyDescent="0.35"/>
  <cols>
    <col min="1" max="1" width="19.54296875" bestFit="1" customWidth="1"/>
    <col min="2" max="2" width="10.1796875" bestFit="1" customWidth="1"/>
    <col min="3" max="3" width="13.81640625" bestFit="1" customWidth="1"/>
    <col min="4" max="4" width="22.7265625" bestFit="1" customWidth="1"/>
    <col min="5" max="7" width="13.81640625" bestFit="1" customWidth="1"/>
    <col min="8" max="8" width="16.26953125" bestFit="1" customWidth="1"/>
  </cols>
  <sheetData>
    <row r="33" spans="1:3" x14ac:dyDescent="0.35">
      <c r="A33" s="2" t="s">
        <v>2</v>
      </c>
      <c r="B33" t="s">
        <v>68</v>
      </c>
      <c r="C33" t="s">
        <v>67</v>
      </c>
    </row>
    <row r="34" spans="1:3" x14ac:dyDescent="0.35">
      <c r="A34" s="3" t="s">
        <v>69</v>
      </c>
      <c r="B34" s="6">
        <v>92065054</v>
      </c>
      <c r="C34" s="6">
        <v>71862011.475757405</v>
      </c>
    </row>
    <row r="35" spans="1:3" x14ac:dyDescent="0.35">
      <c r="A35" s="52" t="s">
        <v>70</v>
      </c>
      <c r="B35" s="6">
        <v>32531933</v>
      </c>
      <c r="C35" s="6">
        <v>33503106.088095989</v>
      </c>
    </row>
    <row r="36" spans="1:3" x14ac:dyDescent="0.35">
      <c r="A36" s="53" t="s">
        <v>71</v>
      </c>
      <c r="B36" s="6">
        <v>8530240</v>
      </c>
      <c r="C36" s="6">
        <v>8219345.6465215907</v>
      </c>
    </row>
    <row r="37" spans="1:3" x14ac:dyDescent="0.35">
      <c r="A37" s="54" t="s">
        <v>72</v>
      </c>
      <c r="B37" s="6">
        <v>2256304</v>
      </c>
      <c r="C37" s="6">
        <v>2365184.2158984598</v>
      </c>
    </row>
    <row r="38" spans="1:3" x14ac:dyDescent="0.35">
      <c r="A38" s="55">
        <v>45292</v>
      </c>
      <c r="B38" s="6">
        <v>2256304</v>
      </c>
      <c r="C38" s="6">
        <v>2365184.2158984598</v>
      </c>
    </row>
    <row r="39" spans="1:3" x14ac:dyDescent="0.35">
      <c r="A39" s="56" t="s">
        <v>43</v>
      </c>
      <c r="B39" s="6">
        <v>759000</v>
      </c>
      <c r="C39" s="6">
        <v>849563.58453435136</v>
      </c>
    </row>
    <row r="40" spans="1:3" x14ac:dyDescent="0.35">
      <c r="A40" s="56" t="s">
        <v>49</v>
      </c>
      <c r="B40" s="6">
        <v>643380</v>
      </c>
      <c r="C40" s="6">
        <v>660633.59341127856</v>
      </c>
    </row>
    <row r="41" spans="1:3" x14ac:dyDescent="0.35">
      <c r="A41" s="56" t="s">
        <v>50</v>
      </c>
      <c r="B41" s="6">
        <v>853924</v>
      </c>
      <c r="C41" s="6">
        <v>854987.03795282997</v>
      </c>
    </row>
    <row r="42" spans="1:3" x14ac:dyDescent="0.35">
      <c r="A42" s="54" t="s">
        <v>73</v>
      </c>
      <c r="B42" s="6">
        <v>3064056</v>
      </c>
      <c r="C42" s="6">
        <v>2844091.7954554786</v>
      </c>
    </row>
    <row r="43" spans="1:3" x14ac:dyDescent="0.35">
      <c r="A43" s="55">
        <v>45323</v>
      </c>
      <c r="B43" s="6">
        <v>3064056</v>
      </c>
      <c r="C43" s="6">
        <v>2844091.7954554786</v>
      </c>
    </row>
    <row r="44" spans="1:3" x14ac:dyDescent="0.35">
      <c r="A44" s="56" t="s">
        <v>43</v>
      </c>
      <c r="B44" s="6">
        <v>759360</v>
      </c>
      <c r="C44" s="6">
        <v>804849.7116641223</v>
      </c>
    </row>
    <row r="45" spans="1:3" x14ac:dyDescent="0.35">
      <c r="A45" s="56" t="s">
        <v>49</v>
      </c>
      <c r="B45" s="6">
        <v>663501</v>
      </c>
      <c r="C45" s="6">
        <v>625863.40428436908</v>
      </c>
    </row>
    <row r="46" spans="1:3" x14ac:dyDescent="0.35">
      <c r="A46" s="56" t="s">
        <v>50</v>
      </c>
      <c r="B46" s="6">
        <v>919700</v>
      </c>
      <c r="C46" s="6">
        <v>809987.72016583895</v>
      </c>
    </row>
    <row r="47" spans="1:3" x14ac:dyDescent="0.35">
      <c r="A47" s="56" t="s">
        <v>58</v>
      </c>
      <c r="B47" s="6">
        <v>721495</v>
      </c>
      <c r="C47" s="6">
        <v>603390.9593411485</v>
      </c>
    </row>
    <row r="48" spans="1:3" x14ac:dyDescent="0.35">
      <c r="A48" s="54" t="s">
        <v>74</v>
      </c>
      <c r="B48" s="6">
        <v>3209880</v>
      </c>
      <c r="C48" s="6">
        <v>3010069.6351676513</v>
      </c>
    </row>
    <row r="49" spans="1:3" x14ac:dyDescent="0.35">
      <c r="A49" s="55">
        <v>45352</v>
      </c>
      <c r="B49" s="6">
        <v>3209880</v>
      </c>
      <c r="C49" s="6">
        <v>3010069.6351676513</v>
      </c>
    </row>
    <row r="50" spans="1:3" x14ac:dyDescent="0.35">
      <c r="A50" s="56" t="s">
        <v>43</v>
      </c>
      <c r="B50" s="6">
        <v>829500</v>
      </c>
      <c r="C50" s="6">
        <v>864468.20882442768</v>
      </c>
    </row>
    <row r="51" spans="1:3" x14ac:dyDescent="0.35">
      <c r="A51" s="56" t="s">
        <v>49</v>
      </c>
      <c r="B51" s="6">
        <v>714400</v>
      </c>
      <c r="C51" s="6">
        <v>672223.65645358164</v>
      </c>
    </row>
    <row r="52" spans="1:3" x14ac:dyDescent="0.35">
      <c r="A52" s="56" t="s">
        <v>50</v>
      </c>
      <c r="B52" s="6">
        <v>972050</v>
      </c>
      <c r="C52" s="6">
        <v>869986.81054849364</v>
      </c>
    </row>
    <row r="53" spans="1:3" x14ac:dyDescent="0.35">
      <c r="A53" s="56" t="s">
        <v>58</v>
      </c>
      <c r="B53" s="6">
        <v>693930</v>
      </c>
      <c r="C53" s="6">
        <v>603390.9593411485</v>
      </c>
    </row>
    <row r="54" spans="1:3" x14ac:dyDescent="0.35">
      <c r="A54" s="53" t="s">
        <v>75</v>
      </c>
      <c r="B54" s="6">
        <v>7702892</v>
      </c>
      <c r="C54" s="6">
        <v>8924570.1617248971</v>
      </c>
    </row>
    <row r="55" spans="1:3" x14ac:dyDescent="0.35">
      <c r="A55" s="54" t="s">
        <v>76</v>
      </c>
      <c r="B55" s="6">
        <v>2914680</v>
      </c>
      <c r="C55" s="6">
        <v>2957250.2632786226</v>
      </c>
    </row>
    <row r="56" spans="1:3" x14ac:dyDescent="0.35">
      <c r="A56" s="55">
        <v>45383</v>
      </c>
      <c r="B56" s="6">
        <v>2914680</v>
      </c>
      <c r="C56" s="6">
        <v>2957250.2632786226</v>
      </c>
    </row>
    <row r="57" spans="1:3" x14ac:dyDescent="0.35">
      <c r="A57" s="56" t="s">
        <v>43</v>
      </c>
      <c r="B57" s="6">
        <v>735600</v>
      </c>
      <c r="C57" s="6">
        <v>834658.96024427493</v>
      </c>
    </row>
    <row r="58" spans="1:3" x14ac:dyDescent="0.35">
      <c r="A58" s="56" t="s">
        <v>49</v>
      </c>
      <c r="B58" s="6">
        <v>544300</v>
      </c>
      <c r="C58" s="6">
        <v>649043.53036897536</v>
      </c>
    </row>
    <row r="59" spans="1:3" x14ac:dyDescent="0.35">
      <c r="A59" s="56" t="s">
        <v>50</v>
      </c>
      <c r="B59" s="6">
        <v>842600</v>
      </c>
      <c r="C59" s="6">
        <v>839987.2653571663</v>
      </c>
    </row>
    <row r="60" spans="1:3" x14ac:dyDescent="0.35">
      <c r="A60" s="56" t="s">
        <v>58</v>
      </c>
      <c r="B60" s="6">
        <v>792180</v>
      </c>
      <c r="C60" s="6">
        <v>633560.50730820594</v>
      </c>
    </row>
    <row r="61" spans="1:3" x14ac:dyDescent="0.35">
      <c r="A61" s="54" t="s">
        <v>77</v>
      </c>
      <c r="B61" s="6">
        <v>2245970</v>
      </c>
      <c r="C61" s="6">
        <v>3070408.7311017662</v>
      </c>
    </row>
    <row r="62" spans="1:3" x14ac:dyDescent="0.35">
      <c r="A62" s="55">
        <v>45413</v>
      </c>
      <c r="B62" s="6">
        <v>2245970</v>
      </c>
      <c r="C62" s="6">
        <v>3070408.7311017662</v>
      </c>
    </row>
    <row r="63" spans="1:3" x14ac:dyDescent="0.35">
      <c r="A63" s="56" t="s">
        <v>43</v>
      </c>
      <c r="B63" s="6">
        <v>482730</v>
      </c>
      <c r="C63" s="6">
        <v>864468.20882442768</v>
      </c>
    </row>
    <row r="64" spans="1:3" x14ac:dyDescent="0.35">
      <c r="A64" s="56" t="s">
        <v>49</v>
      </c>
      <c r="B64" s="6">
        <v>742300</v>
      </c>
      <c r="C64" s="6">
        <v>672223.65645358164</v>
      </c>
    </row>
    <row r="65" spans="1:3" x14ac:dyDescent="0.35">
      <c r="A65" s="56" t="s">
        <v>50</v>
      </c>
      <c r="B65" s="6">
        <v>830300</v>
      </c>
      <c r="C65" s="6">
        <v>869986.81054849364</v>
      </c>
    </row>
    <row r="66" spans="1:3" x14ac:dyDescent="0.35">
      <c r="A66" s="56" t="s">
        <v>58</v>
      </c>
      <c r="B66" s="6">
        <v>190640</v>
      </c>
      <c r="C66" s="6">
        <v>663730.05527526338</v>
      </c>
    </row>
    <row r="67" spans="1:3" x14ac:dyDescent="0.35">
      <c r="A67" s="54" t="s">
        <v>78</v>
      </c>
      <c r="B67" s="6">
        <v>2542242</v>
      </c>
      <c r="C67" s="6">
        <v>2896911.1673445078</v>
      </c>
    </row>
    <row r="68" spans="1:3" x14ac:dyDescent="0.35">
      <c r="A68" s="55">
        <v>45444</v>
      </c>
      <c r="B68" s="6">
        <v>2542242</v>
      </c>
      <c r="C68" s="6">
        <v>2896911.1673445078</v>
      </c>
    </row>
    <row r="69" spans="1:3" x14ac:dyDescent="0.35">
      <c r="A69" s="56" t="s">
        <v>43</v>
      </c>
      <c r="B69" s="6">
        <v>638402</v>
      </c>
      <c r="C69" s="6">
        <v>834658.96024427493</v>
      </c>
    </row>
    <row r="70" spans="1:3" x14ac:dyDescent="0.35">
      <c r="A70" s="56" t="s">
        <v>49</v>
      </c>
      <c r="B70" s="6">
        <v>692800</v>
      </c>
      <c r="C70" s="6">
        <v>649043.53036897536</v>
      </c>
    </row>
    <row r="71" spans="1:3" x14ac:dyDescent="0.35">
      <c r="A71" s="56" t="s">
        <v>50</v>
      </c>
      <c r="B71" s="6">
        <v>781240</v>
      </c>
      <c r="C71" s="6">
        <v>839987.2653571663</v>
      </c>
    </row>
    <row r="72" spans="1:3" x14ac:dyDescent="0.35">
      <c r="A72" s="56" t="s">
        <v>58</v>
      </c>
      <c r="B72" s="6">
        <v>429800</v>
      </c>
      <c r="C72" s="6">
        <v>573221.41137409105</v>
      </c>
    </row>
    <row r="73" spans="1:3" x14ac:dyDescent="0.35">
      <c r="A73" s="53" t="s">
        <v>79</v>
      </c>
      <c r="B73" s="6">
        <v>8057841</v>
      </c>
      <c r="C73" s="6">
        <v>7996652.5952177746</v>
      </c>
    </row>
    <row r="74" spans="1:3" x14ac:dyDescent="0.35">
      <c r="A74" s="54" t="s">
        <v>80</v>
      </c>
      <c r="B74" s="6">
        <v>2743757</v>
      </c>
      <c r="C74" s="6">
        <v>2844091.7954554786</v>
      </c>
    </row>
    <row r="75" spans="1:3" x14ac:dyDescent="0.35">
      <c r="A75" s="55">
        <v>45474</v>
      </c>
      <c r="B75" s="6">
        <v>2743757</v>
      </c>
      <c r="C75" s="6">
        <v>2844091.7954554786</v>
      </c>
    </row>
    <row r="76" spans="1:3" x14ac:dyDescent="0.35">
      <c r="A76" s="56" t="s">
        <v>43</v>
      </c>
      <c r="B76" s="6">
        <v>756567</v>
      </c>
      <c r="C76" s="6">
        <v>804849.7116641223</v>
      </c>
    </row>
    <row r="77" spans="1:3" x14ac:dyDescent="0.35">
      <c r="A77" s="56" t="s">
        <v>49</v>
      </c>
      <c r="B77" s="6">
        <v>604810</v>
      </c>
      <c r="C77" s="6">
        <v>625863.40428436908</v>
      </c>
    </row>
    <row r="78" spans="1:3" x14ac:dyDescent="0.35">
      <c r="A78" s="56" t="s">
        <v>50</v>
      </c>
      <c r="B78" s="6">
        <v>818300</v>
      </c>
      <c r="C78" s="6">
        <v>809987.72016583895</v>
      </c>
    </row>
    <row r="79" spans="1:3" x14ac:dyDescent="0.35">
      <c r="A79" s="56" t="s">
        <v>58</v>
      </c>
      <c r="B79" s="6">
        <v>564080</v>
      </c>
      <c r="C79" s="6">
        <v>603390.9593411485</v>
      </c>
    </row>
    <row r="80" spans="1:3" x14ac:dyDescent="0.35">
      <c r="A80" s="54" t="s">
        <v>81</v>
      </c>
      <c r="B80" s="6">
        <v>1930347</v>
      </c>
      <c r="C80" s="6">
        <v>2112321.6166275879</v>
      </c>
    </row>
    <row r="81" spans="1:3" x14ac:dyDescent="0.35">
      <c r="A81" s="55">
        <v>45505</v>
      </c>
      <c r="B81" s="6">
        <v>1930347</v>
      </c>
      <c r="C81" s="6">
        <v>2112321.6166275879</v>
      </c>
    </row>
    <row r="82" spans="1:3" x14ac:dyDescent="0.35">
      <c r="A82" s="56" t="s">
        <v>43</v>
      </c>
      <c r="B82" s="6">
        <v>542932</v>
      </c>
      <c r="C82" s="6">
        <v>596184.97160305362</v>
      </c>
    </row>
    <row r="83" spans="1:3" x14ac:dyDescent="0.35">
      <c r="A83" s="56" t="s">
        <v>49</v>
      </c>
      <c r="B83" s="6">
        <v>562865</v>
      </c>
      <c r="C83" s="6">
        <v>463602.5216921253</v>
      </c>
    </row>
    <row r="84" spans="1:3" x14ac:dyDescent="0.35">
      <c r="A84" s="56" t="s">
        <v>50</v>
      </c>
      <c r="B84" s="6">
        <v>442600</v>
      </c>
      <c r="C84" s="6">
        <v>599990.90382654744</v>
      </c>
    </row>
    <row r="85" spans="1:3" x14ac:dyDescent="0.35">
      <c r="A85" s="56" t="s">
        <v>58</v>
      </c>
      <c r="B85" s="6">
        <v>381950</v>
      </c>
      <c r="C85" s="6">
        <v>452543.21950586134</v>
      </c>
    </row>
    <row r="86" spans="1:3" x14ac:dyDescent="0.35">
      <c r="A86" s="54" t="s">
        <v>82</v>
      </c>
      <c r="B86" s="6">
        <v>3383737</v>
      </c>
      <c r="C86" s="6">
        <v>3040239.183134709</v>
      </c>
    </row>
    <row r="87" spans="1:3" x14ac:dyDescent="0.35">
      <c r="A87" s="55">
        <v>45536</v>
      </c>
      <c r="B87" s="6">
        <v>3383737</v>
      </c>
      <c r="C87" s="6">
        <v>3040239.183134709</v>
      </c>
    </row>
    <row r="88" spans="1:3" x14ac:dyDescent="0.35">
      <c r="A88" s="56" t="s">
        <v>43</v>
      </c>
      <c r="B88" s="6">
        <v>880607</v>
      </c>
      <c r="C88" s="6">
        <v>864468.20882442768</v>
      </c>
    </row>
    <row r="89" spans="1:3" x14ac:dyDescent="0.35">
      <c r="A89" s="56" t="s">
        <v>49</v>
      </c>
      <c r="B89" s="6">
        <v>799530</v>
      </c>
      <c r="C89" s="6">
        <v>672223.65645358164</v>
      </c>
    </row>
    <row r="90" spans="1:3" x14ac:dyDescent="0.35">
      <c r="A90" s="56" t="s">
        <v>50</v>
      </c>
      <c r="B90" s="6">
        <v>953550</v>
      </c>
      <c r="C90" s="6">
        <v>869986.81054849364</v>
      </c>
    </row>
    <row r="91" spans="1:3" x14ac:dyDescent="0.35">
      <c r="A91" s="56" t="s">
        <v>58</v>
      </c>
      <c r="B91" s="6">
        <v>750050</v>
      </c>
      <c r="C91" s="6">
        <v>633560.50730820594</v>
      </c>
    </row>
    <row r="92" spans="1:3" x14ac:dyDescent="0.35">
      <c r="A92" s="53" t="s">
        <v>83</v>
      </c>
      <c r="B92" s="6">
        <v>8240960</v>
      </c>
      <c r="C92" s="6">
        <v>8362537.6846317211</v>
      </c>
    </row>
    <row r="93" spans="1:3" x14ac:dyDescent="0.35">
      <c r="A93" s="54" t="s">
        <v>84</v>
      </c>
      <c r="B93" s="6">
        <v>2977690</v>
      </c>
      <c r="C93" s="6">
        <v>3070408.7311017662</v>
      </c>
    </row>
    <row r="94" spans="1:3" x14ac:dyDescent="0.35">
      <c r="A94" s="55">
        <v>45566</v>
      </c>
      <c r="B94" s="6">
        <v>2977690</v>
      </c>
      <c r="C94" s="6">
        <v>3070408.7311017662</v>
      </c>
    </row>
    <row r="95" spans="1:3" x14ac:dyDescent="0.35">
      <c r="A95" s="56" t="s">
        <v>43</v>
      </c>
      <c r="B95" s="6">
        <v>871770</v>
      </c>
      <c r="C95" s="6">
        <v>864468.20882442768</v>
      </c>
    </row>
    <row r="96" spans="1:3" x14ac:dyDescent="0.35">
      <c r="A96" s="56" t="s">
        <v>49</v>
      </c>
      <c r="B96" s="6">
        <v>682100</v>
      </c>
      <c r="C96" s="6">
        <v>672223.65645358164</v>
      </c>
    </row>
    <row r="97" spans="1:3" x14ac:dyDescent="0.35">
      <c r="A97" s="56" t="s">
        <v>50</v>
      </c>
      <c r="B97" s="6">
        <v>926500</v>
      </c>
      <c r="C97" s="6">
        <v>869986.81054849364</v>
      </c>
    </row>
    <row r="98" spans="1:3" x14ac:dyDescent="0.35">
      <c r="A98" s="56" t="s">
        <v>58</v>
      </c>
      <c r="B98" s="6">
        <v>497320</v>
      </c>
      <c r="C98" s="6">
        <v>663730.05527526338</v>
      </c>
    </row>
    <row r="99" spans="1:3" x14ac:dyDescent="0.35">
      <c r="A99" s="54" t="s">
        <v>85</v>
      </c>
      <c r="B99" s="6">
        <v>3011040</v>
      </c>
      <c r="C99" s="6">
        <v>3040239.183134709</v>
      </c>
    </row>
    <row r="100" spans="1:3" x14ac:dyDescent="0.35">
      <c r="A100" s="55">
        <v>45597</v>
      </c>
      <c r="B100" s="6">
        <v>3011040</v>
      </c>
      <c r="C100" s="6">
        <v>3040239.183134709</v>
      </c>
    </row>
    <row r="101" spans="1:3" x14ac:dyDescent="0.35">
      <c r="A101" s="56" t="s">
        <v>43</v>
      </c>
      <c r="B101" s="6">
        <v>803240</v>
      </c>
      <c r="C101" s="6">
        <v>864468.20882442768</v>
      </c>
    </row>
    <row r="102" spans="1:3" x14ac:dyDescent="0.35">
      <c r="A102" s="56" t="s">
        <v>49</v>
      </c>
      <c r="B102" s="6">
        <v>703000</v>
      </c>
      <c r="C102" s="6">
        <v>672223.65645358164</v>
      </c>
    </row>
    <row r="103" spans="1:3" x14ac:dyDescent="0.35">
      <c r="A103" s="56" t="s">
        <v>50</v>
      </c>
      <c r="B103" s="6">
        <v>795500</v>
      </c>
      <c r="C103" s="6">
        <v>869986.81054849364</v>
      </c>
    </row>
    <row r="104" spans="1:3" x14ac:dyDescent="0.35">
      <c r="A104" s="56" t="s">
        <v>58</v>
      </c>
      <c r="B104" s="6">
        <v>709300</v>
      </c>
      <c r="C104" s="6">
        <v>633560.50730820594</v>
      </c>
    </row>
    <row r="105" spans="1:3" x14ac:dyDescent="0.35">
      <c r="A105" s="54" t="s">
        <v>86</v>
      </c>
      <c r="B105" s="6">
        <v>2252230</v>
      </c>
      <c r="C105" s="6">
        <v>2251889.7703952459</v>
      </c>
    </row>
    <row r="106" spans="1:3" x14ac:dyDescent="0.35">
      <c r="A106" s="55">
        <v>45627</v>
      </c>
      <c r="B106" s="6">
        <v>2252230</v>
      </c>
      <c r="C106" s="6">
        <v>2251889.7703952459</v>
      </c>
    </row>
    <row r="107" spans="1:3" x14ac:dyDescent="0.35">
      <c r="A107" s="56" t="s">
        <v>43</v>
      </c>
      <c r="B107" s="6">
        <v>559228</v>
      </c>
      <c r="C107" s="6">
        <v>640898.84447328269</v>
      </c>
    </row>
    <row r="108" spans="1:3" x14ac:dyDescent="0.35">
      <c r="A108" s="56" t="s">
        <v>49</v>
      </c>
      <c r="B108" s="6">
        <v>505100</v>
      </c>
      <c r="C108" s="6">
        <v>498372.71081903472</v>
      </c>
    </row>
    <row r="109" spans="1:3" x14ac:dyDescent="0.35">
      <c r="A109" s="56" t="s">
        <v>50</v>
      </c>
      <c r="B109" s="6">
        <v>595502</v>
      </c>
      <c r="C109" s="6">
        <v>644990.22161353845</v>
      </c>
    </row>
    <row r="110" spans="1:3" x14ac:dyDescent="0.35">
      <c r="A110" s="56" t="s">
        <v>58</v>
      </c>
      <c r="B110" s="6">
        <v>592400</v>
      </c>
      <c r="C110" s="6">
        <v>467627.99348939012</v>
      </c>
    </row>
    <row r="111" spans="1:3" x14ac:dyDescent="0.35">
      <c r="A111" s="52" t="s">
        <v>87</v>
      </c>
      <c r="B111" s="6">
        <v>38772785</v>
      </c>
      <c r="C111" s="6">
        <v>38358905.387661405</v>
      </c>
    </row>
    <row r="112" spans="1:3" x14ac:dyDescent="0.35">
      <c r="A112" s="53" t="s">
        <v>71</v>
      </c>
      <c r="B112" s="6">
        <v>9353481</v>
      </c>
      <c r="C112" s="6">
        <v>9585201.3469153531</v>
      </c>
    </row>
    <row r="113" spans="1:3" x14ac:dyDescent="0.35">
      <c r="A113" s="54" t="s">
        <v>72</v>
      </c>
      <c r="B113" s="6">
        <v>3043801</v>
      </c>
      <c r="C113" s="6">
        <v>3201633.7823051182</v>
      </c>
    </row>
    <row r="114" spans="1:3" x14ac:dyDescent="0.35">
      <c r="A114" s="55">
        <v>45658</v>
      </c>
      <c r="B114" s="6">
        <v>3043801</v>
      </c>
      <c r="C114" s="6">
        <v>3201633.7823051182</v>
      </c>
    </row>
    <row r="115" spans="1:3" x14ac:dyDescent="0.35">
      <c r="A115" s="56" t="s">
        <v>43</v>
      </c>
      <c r="B115" s="6">
        <v>787240</v>
      </c>
      <c r="C115" s="6">
        <v>858754.11332755862</v>
      </c>
    </row>
    <row r="116" spans="1:3" x14ac:dyDescent="0.35">
      <c r="A116" s="56" t="s">
        <v>49</v>
      </c>
      <c r="B116" s="6">
        <v>693450</v>
      </c>
      <c r="C116" s="6">
        <v>710556.90122583567</v>
      </c>
    </row>
    <row r="117" spans="1:3" x14ac:dyDescent="0.35">
      <c r="A117" s="56" t="s">
        <v>50</v>
      </c>
      <c r="B117" s="6">
        <v>855051</v>
      </c>
      <c r="C117" s="6">
        <v>803919.35600456258</v>
      </c>
    </row>
    <row r="118" spans="1:3" x14ac:dyDescent="0.35">
      <c r="A118" s="56" t="s">
        <v>58</v>
      </c>
      <c r="B118" s="6">
        <v>708060</v>
      </c>
      <c r="C118" s="6">
        <v>828403.4117471613</v>
      </c>
    </row>
    <row r="119" spans="1:3" x14ac:dyDescent="0.35">
      <c r="A119" s="54" t="s">
        <v>73</v>
      </c>
      <c r="B119" s="6">
        <v>3068250</v>
      </c>
      <c r="C119" s="6">
        <v>3125833.7823051177</v>
      </c>
    </row>
    <row r="120" spans="1:3" x14ac:dyDescent="0.35">
      <c r="A120" s="55">
        <v>45689</v>
      </c>
      <c r="B120" s="6">
        <v>3068250</v>
      </c>
      <c r="C120" s="6">
        <v>3125833.7823051177</v>
      </c>
    </row>
    <row r="121" spans="1:3" x14ac:dyDescent="0.35">
      <c r="A121" s="56" t="s">
        <v>43</v>
      </c>
      <c r="B121" s="6">
        <v>814590</v>
      </c>
      <c r="C121" s="6">
        <v>739954.11332755839</v>
      </c>
    </row>
    <row r="122" spans="1:3" x14ac:dyDescent="0.35">
      <c r="A122" s="56" t="s">
        <v>49</v>
      </c>
      <c r="B122" s="6">
        <v>651770</v>
      </c>
      <c r="C122" s="6">
        <v>715556.90122583555</v>
      </c>
    </row>
    <row r="123" spans="1:3" x14ac:dyDescent="0.35">
      <c r="A123" s="56" t="s">
        <v>50</v>
      </c>
      <c r="B123" s="6">
        <v>782230</v>
      </c>
      <c r="C123" s="6">
        <v>823919.35600456258</v>
      </c>
    </row>
    <row r="124" spans="1:3" x14ac:dyDescent="0.35">
      <c r="A124" s="56" t="s">
        <v>58</v>
      </c>
      <c r="B124" s="6">
        <v>819660</v>
      </c>
      <c r="C124" s="6">
        <v>846403.41174716142</v>
      </c>
    </row>
    <row r="125" spans="1:3" x14ac:dyDescent="0.35">
      <c r="A125" s="54" t="s">
        <v>74</v>
      </c>
      <c r="B125" s="6">
        <v>3241430</v>
      </c>
      <c r="C125" s="6">
        <v>3257733.7823051182</v>
      </c>
    </row>
    <row r="126" spans="1:3" x14ac:dyDescent="0.35">
      <c r="A126" s="55">
        <v>45717</v>
      </c>
      <c r="B126" s="6">
        <v>3241430</v>
      </c>
      <c r="C126" s="6">
        <v>3257733.7823051182</v>
      </c>
    </row>
    <row r="127" spans="1:3" x14ac:dyDescent="0.35">
      <c r="A127" s="56" t="s">
        <v>43</v>
      </c>
      <c r="B127" s="6">
        <v>784480</v>
      </c>
      <c r="C127" s="6">
        <v>881854.11332755862</v>
      </c>
    </row>
    <row r="128" spans="1:3" x14ac:dyDescent="0.35">
      <c r="A128" s="56" t="s">
        <v>49</v>
      </c>
      <c r="B128" s="6">
        <v>756800</v>
      </c>
      <c r="C128" s="6">
        <v>710556.90122583555</v>
      </c>
    </row>
    <row r="129" spans="1:3" x14ac:dyDescent="0.35">
      <c r="A129" s="56" t="s">
        <v>50</v>
      </c>
      <c r="B129" s="6">
        <v>845950</v>
      </c>
      <c r="C129" s="6">
        <v>818919.35600456246</v>
      </c>
    </row>
    <row r="130" spans="1:3" x14ac:dyDescent="0.35">
      <c r="A130" s="56" t="s">
        <v>58</v>
      </c>
      <c r="B130" s="6">
        <v>854200</v>
      </c>
      <c r="C130" s="6">
        <v>846403.41174716165</v>
      </c>
    </row>
    <row r="131" spans="1:3" x14ac:dyDescent="0.35">
      <c r="A131" s="53" t="s">
        <v>75</v>
      </c>
      <c r="B131" s="6">
        <v>9811759</v>
      </c>
      <c r="C131" s="6">
        <v>9597901.3469153531</v>
      </c>
    </row>
    <row r="132" spans="1:3" x14ac:dyDescent="0.35">
      <c r="A132" s="54" t="s">
        <v>76</v>
      </c>
      <c r="B132" s="6">
        <v>3132865</v>
      </c>
      <c r="C132" s="6">
        <v>3236133.7823051182</v>
      </c>
    </row>
    <row r="133" spans="1:3" x14ac:dyDescent="0.35">
      <c r="A133" s="55">
        <v>45748</v>
      </c>
      <c r="B133" s="6">
        <v>3132865</v>
      </c>
      <c r="C133" s="6">
        <v>3236133.7823051182</v>
      </c>
    </row>
    <row r="134" spans="1:3" x14ac:dyDescent="0.35">
      <c r="A134" s="56" t="s">
        <v>43</v>
      </c>
      <c r="B134" s="6">
        <v>853260</v>
      </c>
      <c r="C134" s="6">
        <v>881254.11332755873</v>
      </c>
    </row>
    <row r="135" spans="1:3" x14ac:dyDescent="0.35">
      <c r="A135" s="56" t="s">
        <v>49</v>
      </c>
      <c r="B135" s="6">
        <v>633201</v>
      </c>
      <c r="C135" s="6">
        <v>710556.90122583567</v>
      </c>
    </row>
    <row r="136" spans="1:3" x14ac:dyDescent="0.35">
      <c r="A136" s="56" t="s">
        <v>50</v>
      </c>
      <c r="B136" s="6">
        <v>890553</v>
      </c>
      <c r="C136" s="6">
        <v>803919.35600456246</v>
      </c>
    </row>
    <row r="137" spans="1:3" x14ac:dyDescent="0.35">
      <c r="A137" s="56" t="s">
        <v>58</v>
      </c>
      <c r="B137" s="6">
        <v>755851</v>
      </c>
      <c r="C137" s="6">
        <v>840403.4117471613</v>
      </c>
    </row>
    <row r="138" spans="1:3" x14ac:dyDescent="0.35">
      <c r="A138" s="54" t="s">
        <v>77</v>
      </c>
      <c r="B138" s="6">
        <v>3530619</v>
      </c>
      <c r="C138" s="6">
        <v>3163933.7823051182</v>
      </c>
    </row>
    <row r="139" spans="1:3" x14ac:dyDescent="0.35">
      <c r="A139" s="55">
        <v>45778</v>
      </c>
      <c r="B139" s="6">
        <v>3530619</v>
      </c>
      <c r="C139" s="6">
        <v>3163933.7823051182</v>
      </c>
    </row>
    <row r="140" spans="1:3" x14ac:dyDescent="0.35">
      <c r="A140" s="56" t="s">
        <v>43</v>
      </c>
      <c r="B140" s="6">
        <v>928407</v>
      </c>
      <c r="C140" s="6">
        <v>785054.11332755862</v>
      </c>
    </row>
    <row r="141" spans="1:3" x14ac:dyDescent="0.35">
      <c r="A141" s="56" t="s">
        <v>49</v>
      </c>
      <c r="B141" s="6">
        <v>780601</v>
      </c>
      <c r="C141" s="6">
        <v>715556.90122583567</v>
      </c>
    </row>
    <row r="142" spans="1:3" x14ac:dyDescent="0.35">
      <c r="A142" s="56" t="s">
        <v>50</v>
      </c>
      <c r="B142" s="6">
        <v>941601</v>
      </c>
      <c r="C142" s="6">
        <v>803919.35600456258</v>
      </c>
    </row>
    <row r="143" spans="1:3" x14ac:dyDescent="0.35">
      <c r="A143" s="56" t="s">
        <v>58</v>
      </c>
      <c r="B143" s="6">
        <v>880010</v>
      </c>
      <c r="C143" s="6">
        <v>859403.4117471613</v>
      </c>
    </row>
    <row r="144" spans="1:3" x14ac:dyDescent="0.35">
      <c r="A144" s="54" t="s">
        <v>78</v>
      </c>
      <c r="B144" s="6">
        <v>3148275</v>
      </c>
      <c r="C144" s="6">
        <v>3197833.7823051168</v>
      </c>
    </row>
    <row r="145" spans="1:3" x14ac:dyDescent="0.35">
      <c r="A145" s="55">
        <v>45809</v>
      </c>
      <c r="B145" s="6">
        <v>3148275</v>
      </c>
      <c r="C145" s="6">
        <v>3197833.7823051168</v>
      </c>
    </row>
    <row r="146" spans="1:3" x14ac:dyDescent="0.35">
      <c r="A146" s="56" t="s">
        <v>43</v>
      </c>
      <c r="B146" s="6">
        <v>779640</v>
      </c>
      <c r="C146" s="6">
        <v>805954.11332756141</v>
      </c>
    </row>
    <row r="147" spans="1:3" x14ac:dyDescent="0.35">
      <c r="A147" s="56" t="s">
        <v>49</v>
      </c>
      <c r="B147" s="6">
        <v>764480</v>
      </c>
      <c r="C147" s="6">
        <v>717556.90122583637</v>
      </c>
    </row>
    <row r="148" spans="1:3" x14ac:dyDescent="0.35">
      <c r="A148" s="56" t="s">
        <v>50</v>
      </c>
      <c r="B148" s="6">
        <v>848750</v>
      </c>
      <c r="C148" s="6">
        <v>833919.35600455874</v>
      </c>
    </row>
    <row r="149" spans="1:3" x14ac:dyDescent="0.35">
      <c r="A149" s="56" t="s">
        <v>58</v>
      </c>
      <c r="B149" s="6">
        <v>755405</v>
      </c>
      <c r="C149" s="6">
        <v>840403.41174716037</v>
      </c>
    </row>
    <row r="150" spans="1:3" x14ac:dyDescent="0.35">
      <c r="A150" s="53" t="s">
        <v>79</v>
      </c>
      <c r="B150" s="6">
        <v>10170045</v>
      </c>
      <c r="C150" s="6">
        <v>9593201.3469153531</v>
      </c>
    </row>
    <row r="151" spans="1:3" x14ac:dyDescent="0.35">
      <c r="A151" s="54" t="s">
        <v>80</v>
      </c>
      <c r="B151" s="6">
        <v>3598090</v>
      </c>
      <c r="C151" s="6">
        <v>3167433.7823051177</v>
      </c>
    </row>
    <row r="152" spans="1:3" x14ac:dyDescent="0.35">
      <c r="A152" s="55">
        <v>45839</v>
      </c>
      <c r="B152" s="6">
        <v>3598090</v>
      </c>
      <c r="C152" s="6">
        <v>3167433.7823051177</v>
      </c>
    </row>
    <row r="153" spans="1:3" x14ac:dyDescent="0.35">
      <c r="A153" s="56" t="s">
        <v>43</v>
      </c>
      <c r="B153" s="6">
        <v>959880</v>
      </c>
      <c r="C153" s="6">
        <v>812554.1133275585</v>
      </c>
    </row>
    <row r="154" spans="1:3" x14ac:dyDescent="0.35">
      <c r="A154" s="56" t="s">
        <v>49</v>
      </c>
      <c r="B154" s="6">
        <v>797050</v>
      </c>
      <c r="C154" s="6">
        <v>710556.90122583555</v>
      </c>
    </row>
    <row r="155" spans="1:3" x14ac:dyDescent="0.35">
      <c r="A155" s="56" t="s">
        <v>50</v>
      </c>
      <c r="B155" s="6">
        <v>971200</v>
      </c>
      <c r="C155" s="6">
        <v>803919.35600456235</v>
      </c>
    </row>
    <row r="156" spans="1:3" x14ac:dyDescent="0.35">
      <c r="A156" s="56" t="s">
        <v>58</v>
      </c>
      <c r="B156" s="6">
        <v>869960</v>
      </c>
      <c r="C156" s="6">
        <v>840403.41174716118</v>
      </c>
    </row>
    <row r="157" spans="1:3" x14ac:dyDescent="0.35">
      <c r="A157" s="54" t="s">
        <v>81</v>
      </c>
      <c r="B157" s="6">
        <v>3327410</v>
      </c>
      <c r="C157" s="6">
        <v>3233033.7823051177</v>
      </c>
    </row>
    <row r="158" spans="1:3" x14ac:dyDescent="0.35">
      <c r="A158" s="55">
        <v>45870</v>
      </c>
      <c r="B158" s="6">
        <v>3327410</v>
      </c>
      <c r="C158" s="6">
        <v>3233033.7823051177</v>
      </c>
    </row>
    <row r="159" spans="1:3" x14ac:dyDescent="0.35">
      <c r="A159" s="56" t="s">
        <v>43</v>
      </c>
      <c r="B159" s="6">
        <v>800110</v>
      </c>
      <c r="C159" s="6">
        <v>819154.1133275585</v>
      </c>
    </row>
    <row r="160" spans="1:3" x14ac:dyDescent="0.35">
      <c r="A160" s="56" t="s">
        <v>49</v>
      </c>
      <c r="B160" s="6">
        <v>721370</v>
      </c>
      <c r="C160" s="6">
        <v>745556.90122583543</v>
      </c>
    </row>
    <row r="161" spans="1:3" x14ac:dyDescent="0.35">
      <c r="A161" s="56" t="s">
        <v>50</v>
      </c>
      <c r="B161" s="6">
        <v>1009800</v>
      </c>
      <c r="C161" s="6">
        <v>823919.35600456235</v>
      </c>
    </row>
    <row r="162" spans="1:3" x14ac:dyDescent="0.35">
      <c r="A162" s="56" t="s">
        <v>58</v>
      </c>
      <c r="B162" s="6">
        <v>796130</v>
      </c>
      <c r="C162" s="6">
        <v>844403.41174716118</v>
      </c>
    </row>
    <row r="163" spans="1:3" x14ac:dyDescent="0.35">
      <c r="A163" s="54" t="s">
        <v>82</v>
      </c>
      <c r="B163" s="6">
        <v>3244545</v>
      </c>
      <c r="C163" s="6">
        <v>3192733.7823051177</v>
      </c>
    </row>
    <row r="164" spans="1:3" x14ac:dyDescent="0.35">
      <c r="A164" s="55">
        <v>45901</v>
      </c>
      <c r="B164" s="6">
        <v>3244545</v>
      </c>
      <c r="C164" s="6">
        <v>3192733.7823051177</v>
      </c>
    </row>
    <row r="165" spans="1:3" x14ac:dyDescent="0.35">
      <c r="A165" s="56" t="s">
        <v>43</v>
      </c>
      <c r="B165" s="6">
        <v>826900</v>
      </c>
      <c r="C165" s="6">
        <v>834854.1133275585</v>
      </c>
    </row>
    <row r="166" spans="1:3" x14ac:dyDescent="0.35">
      <c r="A166" s="56" t="s">
        <v>49</v>
      </c>
      <c r="B166" s="6">
        <v>630750</v>
      </c>
      <c r="C166" s="6">
        <v>715556.90122583555</v>
      </c>
    </row>
    <row r="167" spans="1:3" x14ac:dyDescent="0.35">
      <c r="A167" s="56" t="s">
        <v>50</v>
      </c>
      <c r="B167" s="6">
        <v>872070</v>
      </c>
      <c r="C167" s="6">
        <v>803919.35600456235</v>
      </c>
    </row>
    <row r="168" spans="1:3" x14ac:dyDescent="0.35">
      <c r="A168" s="56" t="s">
        <v>58</v>
      </c>
      <c r="B168" s="6">
        <v>914825</v>
      </c>
      <c r="C168" s="6">
        <v>838403.41174716118</v>
      </c>
    </row>
    <row r="169" spans="1:3" x14ac:dyDescent="0.35">
      <c r="A169" s="53" t="s">
        <v>83</v>
      </c>
      <c r="B169" s="6">
        <v>9437500</v>
      </c>
      <c r="C169" s="6">
        <v>9582601.3469153531</v>
      </c>
    </row>
    <row r="170" spans="1:3" x14ac:dyDescent="0.35">
      <c r="A170" s="54" t="s">
        <v>84</v>
      </c>
      <c r="B170" s="6">
        <v>3478600</v>
      </c>
      <c r="C170" s="6">
        <v>3157780.1091090962</v>
      </c>
    </row>
    <row r="171" spans="1:3" x14ac:dyDescent="0.35">
      <c r="A171" s="55">
        <v>45931</v>
      </c>
      <c r="B171" s="6">
        <v>3478600</v>
      </c>
      <c r="C171" s="6">
        <v>3157780.1091090962</v>
      </c>
    </row>
    <row r="172" spans="1:3" x14ac:dyDescent="0.35">
      <c r="A172" s="56" t="s">
        <v>43</v>
      </c>
      <c r="B172" s="6">
        <v>820810</v>
      </c>
      <c r="C172" s="6">
        <v>772900.44013153703</v>
      </c>
    </row>
    <row r="173" spans="1:3" x14ac:dyDescent="0.35">
      <c r="A173" s="56" t="s">
        <v>49</v>
      </c>
      <c r="B173" s="6">
        <v>824500</v>
      </c>
      <c r="C173" s="6">
        <v>715556.90122583555</v>
      </c>
    </row>
    <row r="174" spans="1:3" x14ac:dyDescent="0.35">
      <c r="A174" s="56" t="s">
        <v>50</v>
      </c>
      <c r="B174" s="6">
        <v>935250</v>
      </c>
      <c r="C174" s="6">
        <v>818919.35600456235</v>
      </c>
    </row>
    <row r="175" spans="1:3" x14ac:dyDescent="0.35">
      <c r="A175" s="56" t="s">
        <v>58</v>
      </c>
      <c r="B175" s="6">
        <v>898040</v>
      </c>
      <c r="C175" s="6">
        <v>850403.41174716118</v>
      </c>
    </row>
    <row r="176" spans="1:3" x14ac:dyDescent="0.35">
      <c r="A176" s="54" t="s">
        <v>85</v>
      </c>
      <c r="B176" s="6">
        <v>3591767</v>
      </c>
      <c r="C176" s="6">
        <v>3262187.4555011392</v>
      </c>
    </row>
    <row r="177" spans="1:3" x14ac:dyDescent="0.35">
      <c r="A177" s="55">
        <v>45962</v>
      </c>
      <c r="B177" s="6">
        <v>3591767</v>
      </c>
      <c r="C177" s="6">
        <v>3262187.4555011392</v>
      </c>
    </row>
    <row r="178" spans="1:3" x14ac:dyDescent="0.35">
      <c r="A178" s="56" t="s">
        <v>43</v>
      </c>
      <c r="B178" s="6">
        <v>893571</v>
      </c>
      <c r="C178" s="6">
        <v>881307.78652357985</v>
      </c>
    </row>
    <row r="179" spans="1:3" x14ac:dyDescent="0.35">
      <c r="A179" s="56" t="s">
        <v>49</v>
      </c>
      <c r="B179" s="6">
        <v>796100</v>
      </c>
      <c r="C179" s="6">
        <v>710556.90122583555</v>
      </c>
    </row>
    <row r="180" spans="1:3" x14ac:dyDescent="0.35">
      <c r="A180" s="56" t="s">
        <v>50</v>
      </c>
      <c r="B180" s="6">
        <v>957400</v>
      </c>
      <c r="C180" s="6">
        <v>823919.35600456235</v>
      </c>
    </row>
    <row r="181" spans="1:3" x14ac:dyDescent="0.35">
      <c r="A181" s="56" t="s">
        <v>58</v>
      </c>
      <c r="B181" s="6">
        <v>944696</v>
      </c>
      <c r="C181" s="6">
        <v>846403.41174716118</v>
      </c>
    </row>
    <row r="182" spans="1:3" x14ac:dyDescent="0.35">
      <c r="A182" s="54" t="s">
        <v>86</v>
      </c>
      <c r="B182" s="6">
        <v>2367133</v>
      </c>
      <c r="C182" s="6">
        <v>3162633.7823051177</v>
      </c>
    </row>
    <row r="183" spans="1:3" x14ac:dyDescent="0.35">
      <c r="A183" s="55">
        <v>45992</v>
      </c>
      <c r="B183" s="6">
        <v>2367133</v>
      </c>
      <c r="C183" s="6">
        <v>3162633.7823051177</v>
      </c>
    </row>
    <row r="184" spans="1:3" x14ac:dyDescent="0.35">
      <c r="A184" s="56" t="s">
        <v>43</v>
      </c>
      <c r="B184" s="6">
        <v>571866</v>
      </c>
      <c r="C184" s="6">
        <v>807754.1133275585</v>
      </c>
    </row>
    <row r="185" spans="1:3" x14ac:dyDescent="0.35">
      <c r="A185" s="56" t="s">
        <v>49</v>
      </c>
      <c r="B185" s="6">
        <v>512100</v>
      </c>
      <c r="C185" s="6">
        <v>710556.90122583555</v>
      </c>
    </row>
    <row r="186" spans="1:3" x14ac:dyDescent="0.35">
      <c r="A186" s="56" t="s">
        <v>50</v>
      </c>
      <c r="B186" s="6">
        <v>637950</v>
      </c>
      <c r="C186" s="6">
        <v>803919.35600456235</v>
      </c>
    </row>
    <row r="187" spans="1:3" x14ac:dyDescent="0.35">
      <c r="A187" s="56" t="s">
        <v>58</v>
      </c>
      <c r="B187" s="6">
        <v>645217</v>
      </c>
      <c r="C187" s="6">
        <v>840403.41174716118</v>
      </c>
    </row>
    <row r="188" spans="1:3" x14ac:dyDescent="0.35">
      <c r="A188" s="52" t="s">
        <v>88</v>
      </c>
      <c r="B188" s="6">
        <v>20760336</v>
      </c>
      <c r="C188" s="6"/>
    </row>
    <row r="189" spans="1:3" x14ac:dyDescent="0.35">
      <c r="A189" s="53" t="s">
        <v>71</v>
      </c>
      <c r="B189" s="6">
        <v>10685008</v>
      </c>
      <c r="C189" s="6"/>
    </row>
    <row r="190" spans="1:3" x14ac:dyDescent="0.35">
      <c r="A190" s="54" t="s">
        <v>72</v>
      </c>
      <c r="B190" s="6">
        <v>3507530</v>
      </c>
      <c r="C190" s="6"/>
    </row>
    <row r="191" spans="1:3" x14ac:dyDescent="0.35">
      <c r="A191" s="55">
        <v>46023</v>
      </c>
      <c r="B191" s="6">
        <v>3507530</v>
      </c>
      <c r="C191" s="6"/>
    </row>
    <row r="192" spans="1:3" x14ac:dyDescent="0.35">
      <c r="A192" s="56" t="s">
        <v>43</v>
      </c>
      <c r="B192" s="6">
        <v>873400</v>
      </c>
      <c r="C192" s="6"/>
    </row>
    <row r="193" spans="1:3" x14ac:dyDescent="0.35">
      <c r="A193" s="56" t="s">
        <v>49</v>
      </c>
      <c r="B193" s="6">
        <v>815800</v>
      </c>
      <c r="C193" s="6"/>
    </row>
    <row r="194" spans="1:3" x14ac:dyDescent="0.35">
      <c r="A194" s="56" t="s">
        <v>50</v>
      </c>
      <c r="B194" s="6">
        <v>922400</v>
      </c>
      <c r="C194" s="6"/>
    </row>
    <row r="195" spans="1:3" x14ac:dyDescent="0.35">
      <c r="A195" s="56" t="s">
        <v>58</v>
      </c>
      <c r="B195" s="6">
        <v>895930</v>
      </c>
      <c r="C195" s="6"/>
    </row>
    <row r="196" spans="1:3" x14ac:dyDescent="0.35">
      <c r="A196" s="54" t="s">
        <v>73</v>
      </c>
      <c r="B196" s="6">
        <v>3406327</v>
      </c>
      <c r="C196" s="6"/>
    </row>
    <row r="197" spans="1:3" x14ac:dyDescent="0.35">
      <c r="A197" s="55">
        <v>46054</v>
      </c>
      <c r="B197" s="6">
        <v>3406327</v>
      </c>
      <c r="C197" s="6"/>
    </row>
    <row r="198" spans="1:3" x14ac:dyDescent="0.35">
      <c r="A198" s="56" t="s">
        <v>43</v>
      </c>
      <c r="B198" s="6">
        <v>872750</v>
      </c>
      <c r="C198" s="6"/>
    </row>
    <row r="199" spans="1:3" x14ac:dyDescent="0.35">
      <c r="A199" s="56" t="s">
        <v>49</v>
      </c>
      <c r="B199" s="6">
        <v>691450</v>
      </c>
      <c r="C199" s="6"/>
    </row>
    <row r="200" spans="1:3" x14ac:dyDescent="0.35">
      <c r="A200" s="56" t="s">
        <v>50</v>
      </c>
      <c r="B200" s="6">
        <v>988240</v>
      </c>
      <c r="C200" s="6"/>
    </row>
    <row r="201" spans="1:3" x14ac:dyDescent="0.35">
      <c r="A201" s="56" t="s">
        <v>58</v>
      </c>
      <c r="B201" s="6">
        <v>853887</v>
      </c>
      <c r="C201" s="6"/>
    </row>
    <row r="202" spans="1:3" x14ac:dyDescent="0.35">
      <c r="A202" s="54" t="s">
        <v>74</v>
      </c>
      <c r="B202" s="6">
        <v>3771151</v>
      </c>
      <c r="C202" s="6"/>
    </row>
    <row r="203" spans="1:3" x14ac:dyDescent="0.35">
      <c r="A203" s="55">
        <v>46082</v>
      </c>
      <c r="B203" s="6">
        <v>3771151</v>
      </c>
      <c r="C203" s="6"/>
    </row>
    <row r="204" spans="1:3" x14ac:dyDescent="0.35">
      <c r="A204" s="56" t="s">
        <v>43</v>
      </c>
      <c r="B204" s="6">
        <v>943690</v>
      </c>
      <c r="C204" s="6"/>
    </row>
    <row r="205" spans="1:3" x14ac:dyDescent="0.35">
      <c r="A205" s="56" t="s">
        <v>49</v>
      </c>
      <c r="B205" s="6">
        <v>857330</v>
      </c>
      <c r="C205" s="6"/>
    </row>
    <row r="206" spans="1:3" x14ac:dyDescent="0.35">
      <c r="A206" s="56" t="s">
        <v>50</v>
      </c>
      <c r="B206" s="6">
        <v>1020161</v>
      </c>
      <c r="C206" s="6"/>
    </row>
    <row r="207" spans="1:3" x14ac:dyDescent="0.35">
      <c r="A207" s="56" t="s">
        <v>58</v>
      </c>
      <c r="B207" s="6">
        <v>949970</v>
      </c>
      <c r="C207" s="6"/>
    </row>
    <row r="208" spans="1:3" x14ac:dyDescent="0.35">
      <c r="A208" s="53" t="s">
        <v>75</v>
      </c>
      <c r="B208" s="6">
        <v>10075328</v>
      </c>
      <c r="C208" s="6"/>
    </row>
    <row r="209" spans="1:3" x14ac:dyDescent="0.35">
      <c r="A209" s="54" t="s">
        <v>76</v>
      </c>
      <c r="B209" s="6">
        <v>3486168</v>
      </c>
      <c r="C209" s="6"/>
    </row>
    <row r="210" spans="1:3" x14ac:dyDescent="0.35">
      <c r="A210" s="55">
        <v>46113</v>
      </c>
      <c r="B210" s="6">
        <v>3486168</v>
      </c>
      <c r="C210" s="6"/>
    </row>
    <row r="211" spans="1:3" x14ac:dyDescent="0.35">
      <c r="A211" s="56" t="s">
        <v>43</v>
      </c>
      <c r="B211" s="6">
        <v>907050</v>
      </c>
      <c r="C211" s="6"/>
    </row>
    <row r="212" spans="1:3" x14ac:dyDescent="0.35">
      <c r="A212" s="56" t="s">
        <v>49</v>
      </c>
      <c r="B212" s="6">
        <v>802652</v>
      </c>
      <c r="C212" s="6"/>
    </row>
    <row r="213" spans="1:3" x14ac:dyDescent="0.35">
      <c r="A213" s="56" t="s">
        <v>50</v>
      </c>
      <c r="B213" s="6">
        <v>983700</v>
      </c>
      <c r="C213" s="6"/>
    </row>
    <row r="214" spans="1:3" x14ac:dyDescent="0.35">
      <c r="A214" s="56" t="s">
        <v>58</v>
      </c>
      <c r="B214" s="6">
        <v>792766</v>
      </c>
      <c r="C214" s="6"/>
    </row>
    <row r="215" spans="1:3" x14ac:dyDescent="0.35">
      <c r="A215" s="54" t="s">
        <v>77</v>
      </c>
      <c r="B215" s="6">
        <v>3238690</v>
      </c>
      <c r="C215" s="6"/>
    </row>
    <row r="216" spans="1:3" x14ac:dyDescent="0.35">
      <c r="A216" s="55">
        <v>46143</v>
      </c>
      <c r="B216" s="6">
        <v>3238690</v>
      </c>
      <c r="C216" s="6"/>
    </row>
    <row r="217" spans="1:3" x14ac:dyDescent="0.35">
      <c r="A217" s="56" t="s">
        <v>43</v>
      </c>
      <c r="B217" s="6">
        <v>986580</v>
      </c>
      <c r="C217" s="6"/>
    </row>
    <row r="218" spans="1:3" x14ac:dyDescent="0.35">
      <c r="A218" s="56" t="s">
        <v>49</v>
      </c>
      <c r="B218" s="6">
        <v>438230</v>
      </c>
      <c r="C218" s="6"/>
    </row>
    <row r="219" spans="1:3" x14ac:dyDescent="0.35">
      <c r="A219" s="56" t="s">
        <v>50</v>
      </c>
      <c r="B219" s="6">
        <v>934330</v>
      </c>
      <c r="C219" s="6"/>
    </row>
    <row r="220" spans="1:3" x14ac:dyDescent="0.35">
      <c r="A220" s="56" t="s">
        <v>58</v>
      </c>
      <c r="B220" s="6">
        <v>879550</v>
      </c>
      <c r="C220" s="6"/>
    </row>
    <row r="221" spans="1:3" x14ac:dyDescent="0.35">
      <c r="A221" s="54" t="s">
        <v>78</v>
      </c>
      <c r="B221" s="6">
        <v>3350470</v>
      </c>
      <c r="C221" s="6"/>
    </row>
    <row r="222" spans="1:3" x14ac:dyDescent="0.35">
      <c r="A222" s="55">
        <v>46174</v>
      </c>
      <c r="B222" s="6">
        <v>3350470</v>
      </c>
      <c r="C222" s="6"/>
    </row>
    <row r="223" spans="1:3" x14ac:dyDescent="0.35">
      <c r="A223" s="56" t="s">
        <v>43</v>
      </c>
      <c r="B223" s="6">
        <v>953900</v>
      </c>
      <c r="C223" s="6"/>
    </row>
    <row r="224" spans="1:3" x14ac:dyDescent="0.35">
      <c r="A224" s="56" t="s">
        <v>49</v>
      </c>
      <c r="B224" s="6">
        <v>474760</v>
      </c>
      <c r="C224" s="6"/>
    </row>
    <row r="225" spans="1:3" x14ac:dyDescent="0.35">
      <c r="A225" s="56" t="s">
        <v>50</v>
      </c>
      <c r="B225" s="6">
        <v>916200</v>
      </c>
      <c r="C225" s="6"/>
    </row>
    <row r="226" spans="1:3" x14ac:dyDescent="0.35">
      <c r="A226" s="56" t="s">
        <v>58</v>
      </c>
      <c r="B226" s="6">
        <v>1005610</v>
      </c>
      <c r="C226" s="6"/>
    </row>
    <row r="227" spans="1:3" x14ac:dyDescent="0.35">
      <c r="A227" s="53" t="s">
        <v>79</v>
      </c>
      <c r="B227" s="6"/>
      <c r="C227" s="6"/>
    </row>
    <row r="228" spans="1:3" x14ac:dyDescent="0.35">
      <c r="A228" s="54" t="s">
        <v>80</v>
      </c>
      <c r="B228" s="6"/>
      <c r="C228" s="6"/>
    </row>
    <row r="229" spans="1:3" x14ac:dyDescent="0.35">
      <c r="A229" s="55">
        <v>46204</v>
      </c>
      <c r="B229" s="6"/>
      <c r="C229" s="6"/>
    </row>
    <row r="230" spans="1:3" x14ac:dyDescent="0.35">
      <c r="A230" s="56" t="s">
        <v>43</v>
      </c>
      <c r="B230" s="6"/>
      <c r="C230" s="6"/>
    </row>
    <row r="231" spans="1:3" x14ac:dyDescent="0.35">
      <c r="A231" s="56" t="s">
        <v>49</v>
      </c>
      <c r="B231" s="6"/>
      <c r="C231" s="6"/>
    </row>
    <row r="232" spans="1:3" x14ac:dyDescent="0.35">
      <c r="A232" s="56" t="s">
        <v>50</v>
      </c>
      <c r="B232" s="6"/>
      <c r="C232" s="6"/>
    </row>
    <row r="233" spans="1:3" x14ac:dyDescent="0.35">
      <c r="A233" s="56" t="s">
        <v>58</v>
      </c>
      <c r="B233" s="6"/>
      <c r="C233" s="6"/>
    </row>
    <row r="234" spans="1:3" x14ac:dyDescent="0.35">
      <c r="A234" s="3" t="s">
        <v>66</v>
      </c>
      <c r="B234" s="6">
        <v>92065054</v>
      </c>
      <c r="C234" s="6">
        <v>71862011.475757405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AB756-991A-42DF-9A7A-D5CF49BED246}">
  <dimension ref="A3:I82"/>
  <sheetViews>
    <sheetView workbookViewId="0">
      <selection activeCell="C14" sqref="C14"/>
    </sheetView>
  </sheetViews>
  <sheetFormatPr defaultRowHeight="14.5" x14ac:dyDescent="0.35"/>
  <cols>
    <col min="1" max="1" width="14.7265625" bestFit="1" customWidth="1"/>
    <col min="2" max="2" width="16.81640625" bestFit="1" customWidth="1"/>
    <col min="3" max="4" width="5.1796875" bestFit="1" customWidth="1"/>
    <col min="5" max="5" width="17" bestFit="1" customWidth="1"/>
    <col min="6" max="7" width="6.1796875" bestFit="1" customWidth="1"/>
    <col min="8" max="8" width="21" bestFit="1" customWidth="1"/>
    <col min="9" max="9" width="22.1796875" bestFit="1" customWidth="1"/>
  </cols>
  <sheetData>
    <row r="3" spans="1:9" x14ac:dyDescent="0.35">
      <c r="B3" s="2" t="s">
        <v>182</v>
      </c>
    </row>
    <row r="4" spans="1:9" x14ac:dyDescent="0.35">
      <c r="B4" t="s">
        <v>3</v>
      </c>
      <c r="E4" t="s">
        <v>4</v>
      </c>
      <c r="H4" t="s">
        <v>183</v>
      </c>
      <c r="I4" t="s">
        <v>184</v>
      </c>
    </row>
    <row r="5" spans="1:9" x14ac:dyDescent="0.35">
      <c r="A5" s="2" t="s">
        <v>2</v>
      </c>
      <c r="B5" t="s">
        <v>69</v>
      </c>
      <c r="C5" t="s">
        <v>89</v>
      </c>
      <c r="D5" t="s">
        <v>94</v>
      </c>
      <c r="E5" t="s">
        <v>69</v>
      </c>
      <c r="F5" t="s">
        <v>89</v>
      </c>
      <c r="G5" t="s">
        <v>94</v>
      </c>
    </row>
    <row r="6" spans="1:9" x14ac:dyDescent="0.35">
      <c r="A6" s="3" t="s">
        <v>70</v>
      </c>
      <c r="B6" s="4">
        <v>0.05</v>
      </c>
      <c r="C6" s="4">
        <v>0.05</v>
      </c>
      <c r="D6" s="4">
        <v>0.05</v>
      </c>
      <c r="E6" s="4">
        <v>0.15034946462771015</v>
      </c>
      <c r="F6" s="4">
        <v>9.3190379531582455E-3</v>
      </c>
      <c r="G6" s="4">
        <v>3.321640785610383E-2</v>
      </c>
      <c r="H6" s="4">
        <v>0.05</v>
      </c>
      <c r="I6" s="4">
        <v>8.7115285735694131E-2</v>
      </c>
    </row>
    <row r="7" spans="1:9" x14ac:dyDescent="0.35">
      <c r="A7" s="52" t="s">
        <v>71</v>
      </c>
      <c r="B7" s="4">
        <v>0.05</v>
      </c>
      <c r="C7" s="4">
        <v>0.05</v>
      </c>
      <c r="D7" s="4">
        <v>0.05</v>
      </c>
      <c r="E7" s="4">
        <v>6.6266745159253793E-2</v>
      </c>
      <c r="F7" s="4">
        <v>1.4097451695896528E-2</v>
      </c>
      <c r="G7" s="4">
        <v>1.6515661716611348E-2</v>
      </c>
      <c r="H7" s="4">
        <v>0.05</v>
      </c>
      <c r="I7" s="4">
        <v>4.2407114246554967E-2</v>
      </c>
    </row>
    <row r="8" spans="1:9" x14ac:dyDescent="0.35">
      <c r="A8" s="53" t="s">
        <v>72</v>
      </c>
      <c r="B8" s="4">
        <v>0.05</v>
      </c>
      <c r="C8" s="4">
        <v>0.05</v>
      </c>
      <c r="D8" s="4">
        <v>0.05</v>
      </c>
      <c r="E8" s="4">
        <v>3.7175404495053237E-2</v>
      </c>
      <c r="F8" s="4">
        <v>2.199027884369404E-2</v>
      </c>
      <c r="G8" s="4">
        <v>1.7762453073093442E-2</v>
      </c>
      <c r="H8" s="4">
        <v>0.05</v>
      </c>
      <c r="I8" s="4">
        <v>2.8638498753573369E-2</v>
      </c>
    </row>
    <row r="9" spans="1:9" x14ac:dyDescent="0.35">
      <c r="A9" s="57">
        <v>45292</v>
      </c>
      <c r="B9" s="4">
        <v>0.05</v>
      </c>
      <c r="C9" s="4">
        <v>0.05</v>
      </c>
      <c r="D9" s="4">
        <v>0.05</v>
      </c>
      <c r="E9" s="4">
        <v>3.7175404495053237E-2</v>
      </c>
      <c r="F9" s="4">
        <v>2.199027884369404E-2</v>
      </c>
      <c r="G9" s="4">
        <v>1.7762453073093442E-2</v>
      </c>
      <c r="H9" s="4">
        <v>0.05</v>
      </c>
      <c r="I9" s="4">
        <v>2.8638498753573369E-2</v>
      </c>
    </row>
    <row r="10" spans="1:9" x14ac:dyDescent="0.35">
      <c r="A10" s="53" t="s">
        <v>73</v>
      </c>
      <c r="B10" s="4">
        <v>0.05</v>
      </c>
      <c r="C10" s="4">
        <v>0.05</v>
      </c>
      <c r="D10" s="4">
        <v>0.05</v>
      </c>
      <c r="E10" s="4">
        <v>3.6330508846643544E-2</v>
      </c>
      <c r="F10" s="4">
        <v>1.1697033081961799E-2</v>
      </c>
      <c r="G10" s="4">
        <v>1.5948307377348831E-2</v>
      </c>
      <c r="H10" s="4">
        <v>0.05</v>
      </c>
      <c r="I10" s="4">
        <v>2.633494800118762E-2</v>
      </c>
    </row>
    <row r="11" spans="1:9" x14ac:dyDescent="0.35">
      <c r="A11" s="57">
        <v>45323</v>
      </c>
      <c r="B11" s="4">
        <v>0.05</v>
      </c>
      <c r="C11" s="4">
        <v>0.05</v>
      </c>
      <c r="D11" s="4">
        <v>0.05</v>
      </c>
      <c r="E11" s="4">
        <v>3.6330508846643544E-2</v>
      </c>
      <c r="F11" s="4">
        <v>1.1697033081961799E-2</v>
      </c>
      <c r="G11" s="4">
        <v>1.5948307377348831E-2</v>
      </c>
      <c r="H11" s="4">
        <v>0.05</v>
      </c>
      <c r="I11" s="4">
        <v>2.633494800118762E-2</v>
      </c>
    </row>
    <row r="12" spans="1:9" x14ac:dyDescent="0.35">
      <c r="A12" s="53" t="s">
        <v>74</v>
      </c>
      <c r="B12" s="4">
        <v>0.05</v>
      </c>
      <c r="C12" s="4">
        <v>0.05</v>
      </c>
      <c r="D12" s="4">
        <v>0.05</v>
      </c>
      <c r="E12" s="4">
        <v>0.12211349389894298</v>
      </c>
      <c r="F12" s="4">
        <v>9.9885522645555575E-3</v>
      </c>
      <c r="G12" s="4">
        <v>1.5819353192575106E-2</v>
      </c>
      <c r="H12" s="4">
        <v>0.05</v>
      </c>
      <c r="I12" s="4">
        <v>7.0310379334513645E-2</v>
      </c>
    </row>
    <row r="13" spans="1:9" x14ac:dyDescent="0.35">
      <c r="A13" s="57">
        <v>45352</v>
      </c>
      <c r="B13" s="4">
        <v>0.05</v>
      </c>
      <c r="C13" s="4">
        <v>0.05</v>
      </c>
      <c r="D13" s="4">
        <v>0.05</v>
      </c>
      <c r="E13" s="4">
        <v>0.12211349389894298</v>
      </c>
      <c r="F13" s="4">
        <v>9.9885522645555575E-3</v>
      </c>
      <c r="G13" s="4">
        <v>1.5819353192575106E-2</v>
      </c>
      <c r="H13" s="4">
        <v>0.05</v>
      </c>
      <c r="I13" s="4">
        <v>7.0310379334513645E-2</v>
      </c>
    </row>
    <row r="14" spans="1:9" x14ac:dyDescent="0.35">
      <c r="A14" s="52" t="s">
        <v>75</v>
      </c>
      <c r="B14" s="4">
        <v>0.05</v>
      </c>
      <c r="C14" s="4">
        <v>0.05</v>
      </c>
      <c r="D14" s="4">
        <v>0.05</v>
      </c>
      <c r="E14" s="4">
        <v>0.137730837598215</v>
      </c>
      <c r="F14" s="4">
        <v>1.0600214875098412E-2</v>
      </c>
      <c r="G14" s="4">
        <v>2.2322422940951388E-2</v>
      </c>
      <c r="H14" s="4">
        <v>0.05</v>
      </c>
      <c r="I14" s="4">
        <v>7.7395180803768948E-2</v>
      </c>
    </row>
    <row r="15" spans="1:9" x14ac:dyDescent="0.35">
      <c r="A15" s="53" t="s">
        <v>76</v>
      </c>
      <c r="B15" s="4">
        <v>0.05</v>
      </c>
      <c r="C15" s="4">
        <v>0.05</v>
      </c>
      <c r="D15" s="4">
        <v>0.05</v>
      </c>
      <c r="E15" s="4">
        <v>0.10593583387896363</v>
      </c>
      <c r="F15" s="4">
        <v>1.3503226403147432E-2</v>
      </c>
      <c r="G15" s="4">
        <v>1.3005966859605056E-2</v>
      </c>
      <c r="H15" s="4">
        <v>0.05</v>
      </c>
      <c r="I15" s="4">
        <v>6.198321918683649E-2</v>
      </c>
    </row>
    <row r="16" spans="1:9" x14ac:dyDescent="0.35">
      <c r="A16" s="57">
        <v>45383</v>
      </c>
      <c r="B16" s="4">
        <v>0.05</v>
      </c>
      <c r="C16" s="4">
        <v>0.05</v>
      </c>
      <c r="D16" s="4">
        <v>0.05</v>
      </c>
      <c r="E16" s="4">
        <v>0.10593583387896363</v>
      </c>
      <c r="F16" s="4">
        <v>1.3503226403147432E-2</v>
      </c>
      <c r="G16" s="4">
        <v>1.3005966859605056E-2</v>
      </c>
      <c r="H16" s="4">
        <v>0.05</v>
      </c>
      <c r="I16" s="4">
        <v>6.198321918683649E-2</v>
      </c>
    </row>
    <row r="17" spans="1:9" x14ac:dyDescent="0.35">
      <c r="A17" s="53" t="s">
        <v>77</v>
      </c>
      <c r="B17" s="4">
        <v>0.05</v>
      </c>
      <c r="C17" s="4">
        <v>0.05</v>
      </c>
      <c r="D17" s="4">
        <v>0.05</v>
      </c>
      <c r="E17" s="4">
        <v>0.1532906444906445</v>
      </c>
      <c r="F17" s="4">
        <v>8.9380613823981311E-3</v>
      </c>
      <c r="G17" s="4">
        <v>2.0397849956355952E-2</v>
      </c>
      <c r="H17" s="4">
        <v>0.05</v>
      </c>
      <c r="I17" s="4">
        <v>8.2195133891418207E-2</v>
      </c>
    </row>
    <row r="18" spans="1:9" x14ac:dyDescent="0.35">
      <c r="A18" s="57">
        <v>45413</v>
      </c>
      <c r="B18" s="4">
        <v>0.05</v>
      </c>
      <c r="C18" s="4">
        <v>0.05</v>
      </c>
      <c r="D18" s="4">
        <v>0.05</v>
      </c>
      <c r="E18" s="4">
        <v>0.1532906444906445</v>
      </c>
      <c r="F18" s="4">
        <v>8.9380613823981311E-3</v>
      </c>
      <c r="G18" s="4">
        <v>2.0397849956355952E-2</v>
      </c>
      <c r="H18" s="4">
        <v>0.05</v>
      </c>
      <c r="I18" s="4">
        <v>8.2195133891418207E-2</v>
      </c>
    </row>
    <row r="19" spans="1:9" x14ac:dyDescent="0.35">
      <c r="A19" s="53" t="s">
        <v>78</v>
      </c>
      <c r="B19" s="4">
        <v>0.05</v>
      </c>
      <c r="C19" s="4">
        <v>0.05</v>
      </c>
      <c r="D19" s="4">
        <v>0.05</v>
      </c>
      <c r="E19" s="4">
        <v>0.15238124455931923</v>
      </c>
      <c r="F19" s="4">
        <v>9.8285631265436595E-3</v>
      </c>
      <c r="G19" s="4">
        <v>3.233188346051271E-2</v>
      </c>
      <c r="H19" s="4">
        <v>0.05</v>
      </c>
      <c r="I19" s="4">
        <v>8.6860704288520135E-2</v>
      </c>
    </row>
    <row r="20" spans="1:9" x14ac:dyDescent="0.35">
      <c r="A20" s="57">
        <v>45444</v>
      </c>
      <c r="B20" s="4">
        <v>0.05</v>
      </c>
      <c r="C20" s="4">
        <v>0.05</v>
      </c>
      <c r="D20" s="4">
        <v>0.05</v>
      </c>
      <c r="E20" s="4">
        <v>0.15238124455931923</v>
      </c>
      <c r="F20" s="4">
        <v>9.8285631265436595E-3</v>
      </c>
      <c r="G20" s="4">
        <v>3.233188346051271E-2</v>
      </c>
      <c r="H20" s="4">
        <v>0.05</v>
      </c>
      <c r="I20" s="4">
        <v>8.6860704288520135E-2</v>
      </c>
    </row>
    <row r="21" spans="1:9" x14ac:dyDescent="0.35">
      <c r="A21" s="52" t="s">
        <v>79</v>
      </c>
      <c r="B21" s="4">
        <v>0.05</v>
      </c>
      <c r="C21" s="4">
        <v>0.05</v>
      </c>
      <c r="D21" s="4">
        <v>0.05</v>
      </c>
      <c r="E21" s="4">
        <v>0.25237167546565664</v>
      </c>
      <c r="F21" s="4">
        <v>7.8846444143507513E-3</v>
      </c>
      <c r="G21" s="4">
        <v>1.5522041086038654E-2</v>
      </c>
      <c r="H21" s="4">
        <v>0.05</v>
      </c>
      <c r="I21" s="4">
        <v>0.1373214666962016</v>
      </c>
    </row>
    <row r="22" spans="1:9" x14ac:dyDescent="0.35">
      <c r="A22" s="53" t="s">
        <v>80</v>
      </c>
      <c r="B22" s="4">
        <v>0.05</v>
      </c>
      <c r="C22" s="4">
        <v>0.05</v>
      </c>
      <c r="D22" s="4">
        <v>0.05</v>
      </c>
      <c r="E22" s="4">
        <v>0.21317306602618244</v>
      </c>
      <c r="F22" s="4">
        <v>4.5454762941449477E-3</v>
      </c>
      <c r="G22" s="4">
        <v>2.0887217533351481E-2</v>
      </c>
      <c r="H22" s="4">
        <v>0.05</v>
      </c>
      <c r="I22" s="4">
        <v>0.10284829638813618</v>
      </c>
    </row>
    <row r="23" spans="1:9" x14ac:dyDescent="0.35">
      <c r="A23" s="57">
        <v>45474</v>
      </c>
      <c r="B23" s="4">
        <v>0.05</v>
      </c>
      <c r="C23" s="4">
        <v>0.05</v>
      </c>
      <c r="D23" s="4">
        <v>0.05</v>
      </c>
      <c r="E23" s="4">
        <v>0.21317306602618244</v>
      </c>
      <c r="F23" s="4">
        <v>4.5454762941449477E-3</v>
      </c>
      <c r="G23" s="4">
        <v>2.0887217533351481E-2</v>
      </c>
      <c r="H23" s="4">
        <v>0.05</v>
      </c>
      <c r="I23" s="4">
        <v>0.10284829638813618</v>
      </c>
    </row>
    <row r="24" spans="1:9" x14ac:dyDescent="0.35">
      <c r="A24" s="53" t="s">
        <v>81</v>
      </c>
      <c r="B24" s="4">
        <v>0.05</v>
      </c>
      <c r="C24" s="4">
        <v>0.05</v>
      </c>
      <c r="D24" s="4">
        <v>0.05</v>
      </c>
      <c r="E24" s="4">
        <v>0.31436905503846663</v>
      </c>
      <c r="F24" s="4">
        <v>1.0685552759916755E-2</v>
      </c>
      <c r="G24" s="4">
        <v>1.0212881201314205E-2</v>
      </c>
      <c r="H24" s="4">
        <v>0.05</v>
      </c>
      <c r="I24" s="4">
        <v>0.19056665753345858</v>
      </c>
    </row>
    <row r="25" spans="1:9" x14ac:dyDescent="0.35">
      <c r="A25" s="57">
        <v>45505</v>
      </c>
      <c r="B25" s="4">
        <v>0.05</v>
      </c>
      <c r="C25" s="4">
        <v>0.05</v>
      </c>
      <c r="D25" s="4">
        <v>0.05</v>
      </c>
      <c r="E25" s="4">
        <v>0.31436905503846663</v>
      </c>
      <c r="F25" s="4">
        <v>1.0685552759916755E-2</v>
      </c>
      <c r="G25" s="4">
        <v>1.0212881201314205E-2</v>
      </c>
      <c r="H25" s="4">
        <v>0.05</v>
      </c>
      <c r="I25" s="4">
        <v>0.19056665753345858</v>
      </c>
    </row>
    <row r="26" spans="1:9" x14ac:dyDescent="0.35">
      <c r="A26" s="53" t="s">
        <v>82</v>
      </c>
      <c r="B26" s="4">
        <v>0.05</v>
      </c>
      <c r="C26" s="4">
        <v>0.05</v>
      </c>
      <c r="D26" s="4">
        <v>0.05</v>
      </c>
      <c r="E26" s="4">
        <v>0.1977615850267207</v>
      </c>
      <c r="F26" s="4">
        <v>1.0710693932282937E-2</v>
      </c>
      <c r="G26" s="4">
        <v>1.6483147011851725E-2</v>
      </c>
      <c r="H26" s="4">
        <v>0.05</v>
      </c>
      <c r="I26" s="4">
        <v>0.10753846533391445</v>
      </c>
    </row>
    <row r="27" spans="1:9" x14ac:dyDescent="0.35">
      <c r="A27" s="57">
        <v>45536</v>
      </c>
      <c r="B27" s="4">
        <v>0.05</v>
      </c>
      <c r="C27" s="4">
        <v>0.05</v>
      </c>
      <c r="D27" s="4">
        <v>0.05</v>
      </c>
      <c r="E27" s="4">
        <v>0.1977615850267207</v>
      </c>
      <c r="F27" s="4">
        <v>1.0710693932282937E-2</v>
      </c>
      <c r="G27" s="4">
        <v>1.6483147011851725E-2</v>
      </c>
      <c r="H27" s="4">
        <v>0.05</v>
      </c>
      <c r="I27" s="4">
        <v>0.10753846533391445</v>
      </c>
    </row>
    <row r="28" spans="1:9" x14ac:dyDescent="0.35">
      <c r="A28" s="52" t="s">
        <v>83</v>
      </c>
      <c r="B28" s="4">
        <v>0.05</v>
      </c>
      <c r="C28" s="4">
        <v>0.05</v>
      </c>
      <c r="D28" s="4">
        <v>0.05</v>
      </c>
      <c r="E28" s="4">
        <v>0.12754521987904094</v>
      </c>
      <c r="F28" s="4">
        <v>5.9061286228576197E-3</v>
      </c>
      <c r="G28" s="4">
        <v>7.014781691295123E-2</v>
      </c>
      <c r="H28" s="4">
        <v>0.05</v>
      </c>
      <c r="I28" s="4">
        <v>8.2120731883013984E-2</v>
      </c>
    </row>
    <row r="29" spans="1:9" x14ac:dyDescent="0.35">
      <c r="A29" s="53" t="s">
        <v>84</v>
      </c>
      <c r="B29" s="4">
        <v>0.05</v>
      </c>
      <c r="C29" s="4">
        <v>0.05</v>
      </c>
      <c r="D29" s="4">
        <v>0.05</v>
      </c>
      <c r="E29" s="4">
        <v>0.16209317617778285</v>
      </c>
      <c r="F29" s="4">
        <v>1.0168765244907375E-2</v>
      </c>
      <c r="G29" s="4">
        <v>2.5290995111457028E-2</v>
      </c>
      <c r="H29" s="4">
        <v>0.05</v>
      </c>
      <c r="I29" s="4">
        <v>9.6374018200295827E-2</v>
      </c>
    </row>
    <row r="30" spans="1:9" x14ac:dyDescent="0.35">
      <c r="A30" s="57">
        <v>45566</v>
      </c>
      <c r="B30" s="4">
        <v>0.05</v>
      </c>
      <c r="C30" s="4">
        <v>0.05</v>
      </c>
      <c r="D30" s="4">
        <v>0.05</v>
      </c>
      <c r="E30" s="4">
        <v>0.16209317617778285</v>
      </c>
      <c r="F30" s="4">
        <v>1.0168765244907375E-2</v>
      </c>
      <c r="G30" s="4">
        <v>2.5290995111457028E-2</v>
      </c>
      <c r="H30" s="4">
        <v>0.05</v>
      </c>
      <c r="I30" s="4">
        <v>9.6374018200295827E-2</v>
      </c>
    </row>
    <row r="31" spans="1:9" x14ac:dyDescent="0.35">
      <c r="A31" s="53" t="s">
        <v>85</v>
      </c>
      <c r="B31" s="4">
        <v>0.05</v>
      </c>
      <c r="C31" s="4">
        <v>0.05</v>
      </c>
      <c r="D31" s="4">
        <v>0.05</v>
      </c>
      <c r="E31" s="4">
        <v>9.7472476702387775E-2</v>
      </c>
      <c r="F31" s="4">
        <v>6.6377286469505295E-3</v>
      </c>
      <c r="G31" s="4">
        <v>2.0929048990148986E-2</v>
      </c>
      <c r="H31" s="4">
        <v>0.05</v>
      </c>
      <c r="I31" s="4">
        <v>5.6313437357976073E-2</v>
      </c>
    </row>
    <row r="32" spans="1:9" x14ac:dyDescent="0.35">
      <c r="A32" s="57">
        <v>45597</v>
      </c>
      <c r="B32" s="4">
        <v>0.05</v>
      </c>
      <c r="C32" s="4">
        <v>0.05</v>
      </c>
      <c r="D32" s="4">
        <v>0.05</v>
      </c>
      <c r="E32" s="4">
        <v>9.7472476702387775E-2</v>
      </c>
      <c r="F32" s="4">
        <v>6.6377286469505295E-3</v>
      </c>
      <c r="G32" s="4">
        <v>2.0929048990148986E-2</v>
      </c>
      <c r="H32" s="4">
        <v>0.05</v>
      </c>
      <c r="I32" s="4">
        <v>5.6313437357976073E-2</v>
      </c>
    </row>
    <row r="33" spans="1:9" x14ac:dyDescent="0.35">
      <c r="A33" s="53" t="s">
        <v>86</v>
      </c>
      <c r="B33" s="4">
        <v>0.05</v>
      </c>
      <c r="C33" s="4">
        <v>0.05</v>
      </c>
      <c r="D33" s="4">
        <v>0.05</v>
      </c>
      <c r="E33" s="4">
        <v>0.12183682902311387</v>
      </c>
      <c r="F33" s="4">
        <v>2.9434706462389804E-3</v>
      </c>
      <c r="G33" s="4">
        <v>0.1396470621774952</v>
      </c>
      <c r="H33" s="4">
        <v>0.05</v>
      </c>
      <c r="I33" s="4">
        <v>9.1178277304761607E-2</v>
      </c>
    </row>
    <row r="34" spans="1:9" x14ac:dyDescent="0.35">
      <c r="A34" s="57">
        <v>45627</v>
      </c>
      <c r="B34" s="4">
        <v>0.05</v>
      </c>
      <c r="C34" s="4">
        <v>0.05</v>
      </c>
      <c r="D34" s="4">
        <v>0.05</v>
      </c>
      <c r="E34" s="4">
        <v>0.12183682902311387</v>
      </c>
      <c r="F34" s="4">
        <v>2.9434706462389804E-3</v>
      </c>
      <c r="G34" s="4">
        <v>0.1396470621774952</v>
      </c>
      <c r="H34" s="4">
        <v>0.05</v>
      </c>
      <c r="I34" s="4">
        <v>9.1178277304761607E-2</v>
      </c>
    </row>
    <row r="35" spans="1:9" x14ac:dyDescent="0.35">
      <c r="A35" s="3" t="s">
        <v>87</v>
      </c>
      <c r="B35" s="4">
        <v>0.05</v>
      </c>
      <c r="C35" s="4">
        <v>0.05</v>
      </c>
      <c r="D35" s="4">
        <v>0.05</v>
      </c>
      <c r="E35" s="4">
        <v>0.3080413694398576</v>
      </c>
      <c r="F35" s="4">
        <v>3.4682051477986212E-2</v>
      </c>
      <c r="G35" s="4">
        <v>6.5273091075576967E-2</v>
      </c>
      <c r="H35" s="4">
        <v>0.05</v>
      </c>
      <c r="I35" s="4">
        <v>0.20146865113334481</v>
      </c>
    </row>
    <row r="36" spans="1:9" x14ac:dyDescent="0.35">
      <c r="A36" s="52" t="s">
        <v>71</v>
      </c>
      <c r="B36" s="4">
        <v>0.05</v>
      </c>
      <c r="C36" s="4">
        <v>0.05</v>
      </c>
      <c r="D36" s="4">
        <v>0.05</v>
      </c>
      <c r="E36" s="4">
        <v>0.21224950788989641</v>
      </c>
      <c r="F36" s="4">
        <v>6.4029234191293319E-2</v>
      </c>
      <c r="G36" s="4">
        <v>2.3330513565535081E-2</v>
      </c>
      <c r="H36" s="4">
        <v>0.05</v>
      </c>
      <c r="I36" s="4">
        <v>0.1360722765651213</v>
      </c>
    </row>
    <row r="37" spans="1:9" x14ac:dyDescent="0.35">
      <c r="A37" s="53" t="s">
        <v>72</v>
      </c>
      <c r="B37" s="4">
        <v>0.05</v>
      </c>
      <c r="C37" s="4">
        <v>0.05</v>
      </c>
      <c r="D37" s="4">
        <v>0.05</v>
      </c>
      <c r="E37" s="4">
        <v>0.30399964408061569</v>
      </c>
      <c r="F37" s="4">
        <v>0.1055493788369507</v>
      </c>
      <c r="G37" s="4">
        <v>1.9721064518382264E-2</v>
      </c>
      <c r="H37" s="4">
        <v>0.05</v>
      </c>
      <c r="I37" s="4">
        <v>0.19048028942431597</v>
      </c>
    </row>
    <row r="38" spans="1:9" x14ac:dyDescent="0.35">
      <c r="A38" s="57">
        <v>45658</v>
      </c>
      <c r="B38" s="4">
        <v>0.05</v>
      </c>
      <c r="C38" s="4">
        <v>0.05</v>
      </c>
      <c r="D38" s="4">
        <v>0.05</v>
      </c>
      <c r="E38" s="4">
        <v>0.30399964408061569</v>
      </c>
      <c r="F38" s="4">
        <v>0.1055493788369507</v>
      </c>
      <c r="G38" s="4">
        <v>1.9721064518382264E-2</v>
      </c>
      <c r="H38" s="4">
        <v>0.05</v>
      </c>
      <c r="I38" s="4">
        <v>0.19048028942431597</v>
      </c>
    </row>
    <row r="39" spans="1:9" x14ac:dyDescent="0.35">
      <c r="A39" s="53" t="s">
        <v>73</v>
      </c>
      <c r="B39" s="4">
        <v>0.05</v>
      </c>
      <c r="C39" s="4">
        <v>0.05</v>
      </c>
      <c r="D39" s="4">
        <v>0.05</v>
      </c>
      <c r="E39" s="4">
        <v>0.15882995365860864</v>
      </c>
      <c r="F39" s="4">
        <v>1.6017857580886502E-2</v>
      </c>
      <c r="G39" s="4">
        <v>1.9009266476141002E-2</v>
      </c>
      <c r="H39" s="4">
        <v>0.05</v>
      </c>
      <c r="I39" s="4">
        <v>9.7727190544934645E-2</v>
      </c>
    </row>
    <row r="40" spans="1:9" x14ac:dyDescent="0.35">
      <c r="A40" s="57">
        <v>45689</v>
      </c>
      <c r="B40" s="4">
        <v>0.05</v>
      </c>
      <c r="C40" s="4">
        <v>0.05</v>
      </c>
      <c r="D40" s="4">
        <v>0.05</v>
      </c>
      <c r="E40" s="4">
        <v>0.15882995365860864</v>
      </c>
      <c r="F40" s="4">
        <v>1.6017857580886502E-2</v>
      </c>
      <c r="G40" s="4">
        <v>1.9009266476141002E-2</v>
      </c>
      <c r="H40" s="4">
        <v>0.05</v>
      </c>
      <c r="I40" s="4">
        <v>9.7727190544934645E-2</v>
      </c>
    </row>
    <row r="41" spans="1:9" x14ac:dyDescent="0.35">
      <c r="A41" s="53" t="s">
        <v>74</v>
      </c>
      <c r="B41" s="4">
        <v>0.05</v>
      </c>
      <c r="C41" s="4">
        <v>0.05</v>
      </c>
      <c r="D41" s="4">
        <v>0.05</v>
      </c>
      <c r="E41" s="4">
        <v>0.16132598990278305</v>
      </c>
      <c r="F41" s="4">
        <v>6.7852637294198437E-2</v>
      </c>
      <c r="G41" s="4">
        <v>3.5094141621212667E-2</v>
      </c>
      <c r="H41" s="4">
        <v>0.05</v>
      </c>
      <c r="I41" s="4">
        <v>0.11316114989830747</v>
      </c>
    </row>
    <row r="42" spans="1:9" x14ac:dyDescent="0.35">
      <c r="A42" s="57">
        <v>45717</v>
      </c>
      <c r="B42" s="4">
        <v>0.05</v>
      </c>
      <c r="C42" s="4">
        <v>0.05</v>
      </c>
      <c r="D42" s="4">
        <v>0.05</v>
      </c>
      <c r="E42" s="4">
        <v>0.16132598990278305</v>
      </c>
      <c r="F42" s="4">
        <v>6.7852637294198437E-2</v>
      </c>
      <c r="G42" s="4">
        <v>3.5094141621212667E-2</v>
      </c>
      <c r="H42" s="4">
        <v>0.05</v>
      </c>
      <c r="I42" s="4">
        <v>0.11316114989830747</v>
      </c>
    </row>
    <row r="43" spans="1:9" x14ac:dyDescent="0.35">
      <c r="A43" s="52" t="s">
        <v>75</v>
      </c>
      <c r="B43" s="4">
        <v>0.05</v>
      </c>
      <c r="C43" s="4">
        <v>0.05</v>
      </c>
      <c r="D43" s="4">
        <v>0.05</v>
      </c>
      <c r="E43" s="4">
        <v>0.29135432716444765</v>
      </c>
      <c r="F43" s="4">
        <v>3.5742497298458693E-2</v>
      </c>
      <c r="G43" s="4">
        <v>4.1411617511738615E-2</v>
      </c>
      <c r="H43" s="4">
        <v>0.05</v>
      </c>
      <c r="I43" s="4">
        <v>0.19443048583650147</v>
      </c>
    </row>
    <row r="44" spans="1:9" x14ac:dyDescent="0.35">
      <c r="A44" s="53" t="s">
        <v>76</v>
      </c>
      <c r="B44" s="4">
        <v>0.05</v>
      </c>
      <c r="C44" s="4">
        <v>0.05</v>
      </c>
      <c r="D44" s="4">
        <v>0.05</v>
      </c>
      <c r="E44" s="4">
        <v>0.1732974901538325</v>
      </c>
      <c r="F44" s="4">
        <v>1.8190722731406987E-2</v>
      </c>
      <c r="G44" s="4">
        <v>3.3481229046570533E-2</v>
      </c>
      <c r="H44" s="4">
        <v>0.05</v>
      </c>
      <c r="I44" s="4">
        <v>0.1158300583098197</v>
      </c>
    </row>
    <row r="45" spans="1:9" x14ac:dyDescent="0.35">
      <c r="A45" s="57">
        <v>45748</v>
      </c>
      <c r="B45" s="4">
        <v>0.05</v>
      </c>
      <c r="C45" s="4">
        <v>0.05</v>
      </c>
      <c r="D45" s="4">
        <v>0.05</v>
      </c>
      <c r="E45" s="4">
        <v>0.1732974901538325</v>
      </c>
      <c r="F45" s="4">
        <v>1.8190722731406987E-2</v>
      </c>
      <c r="G45" s="4">
        <v>3.3481229046570533E-2</v>
      </c>
      <c r="H45" s="4">
        <v>0.05</v>
      </c>
      <c r="I45" s="4">
        <v>0.1158300583098197</v>
      </c>
    </row>
    <row r="46" spans="1:9" x14ac:dyDescent="0.35">
      <c r="A46" s="53" t="s">
        <v>77</v>
      </c>
      <c r="B46" s="4">
        <v>0.05</v>
      </c>
      <c r="C46" s="4">
        <v>0.05</v>
      </c>
      <c r="D46" s="4">
        <v>0.05</v>
      </c>
      <c r="E46" s="4">
        <v>0.32944420873992358</v>
      </c>
      <c r="F46" s="4">
        <v>5.1947384647004442E-2</v>
      </c>
      <c r="G46" s="4">
        <v>4.9449971358763639E-2</v>
      </c>
      <c r="H46" s="4">
        <v>0.05</v>
      </c>
      <c r="I46" s="4">
        <v>0.22497209509263896</v>
      </c>
    </row>
    <row r="47" spans="1:9" x14ac:dyDescent="0.35">
      <c r="A47" s="57">
        <v>45778</v>
      </c>
      <c r="B47" s="4">
        <v>0.05</v>
      </c>
      <c r="C47" s="4">
        <v>0.05</v>
      </c>
      <c r="D47" s="4">
        <v>0.05</v>
      </c>
      <c r="E47" s="4">
        <v>0.32944420873992358</v>
      </c>
      <c r="F47" s="4">
        <v>5.1947384647004442E-2</v>
      </c>
      <c r="G47" s="4">
        <v>4.9449971358763639E-2</v>
      </c>
      <c r="H47" s="4">
        <v>0.05</v>
      </c>
      <c r="I47" s="4">
        <v>0.22497209509263896</v>
      </c>
    </row>
    <row r="48" spans="1:9" x14ac:dyDescent="0.35">
      <c r="A48" s="53" t="s">
        <v>78</v>
      </c>
      <c r="B48" s="4">
        <v>0.05</v>
      </c>
      <c r="C48" s="4">
        <v>0.05</v>
      </c>
      <c r="D48" s="4">
        <v>0.05</v>
      </c>
      <c r="E48" s="4">
        <v>0.35019710119458902</v>
      </c>
      <c r="F48" s="4">
        <v>3.234581768401841E-2</v>
      </c>
      <c r="G48" s="4">
        <v>4.17057974087875E-2</v>
      </c>
      <c r="H48" s="4">
        <v>0.05</v>
      </c>
      <c r="I48" s="4">
        <v>0.23045936847907403</v>
      </c>
    </row>
    <row r="49" spans="1:9" x14ac:dyDescent="0.35">
      <c r="A49" s="57">
        <v>45809</v>
      </c>
      <c r="B49" s="4">
        <v>0.05</v>
      </c>
      <c r="C49" s="4">
        <v>0.05</v>
      </c>
      <c r="D49" s="4">
        <v>0.05</v>
      </c>
      <c r="E49" s="4">
        <v>0.35019710119458902</v>
      </c>
      <c r="F49" s="4">
        <v>3.234581768401841E-2</v>
      </c>
      <c r="G49" s="4">
        <v>4.17057974087875E-2</v>
      </c>
      <c r="H49" s="4">
        <v>0.05</v>
      </c>
      <c r="I49" s="4">
        <v>0.23045936847907403</v>
      </c>
    </row>
    <row r="50" spans="1:9" x14ac:dyDescent="0.35">
      <c r="A50" s="52" t="s">
        <v>79</v>
      </c>
      <c r="B50" s="4">
        <v>0.05</v>
      </c>
      <c r="C50" s="4">
        <v>0.05</v>
      </c>
      <c r="D50" s="4">
        <v>0.05</v>
      </c>
      <c r="E50" s="4">
        <v>0.36049753937616558</v>
      </c>
      <c r="F50" s="4">
        <v>3.4272850592931496E-2</v>
      </c>
      <c r="G50" s="4">
        <v>6.0815492039341383E-2</v>
      </c>
      <c r="H50" s="4">
        <v>0.05</v>
      </c>
      <c r="I50" s="4">
        <v>0.2339796478527946</v>
      </c>
    </row>
    <row r="51" spans="1:9" x14ac:dyDescent="0.35">
      <c r="A51" s="53" t="s">
        <v>80</v>
      </c>
      <c r="B51" s="4">
        <v>0.05</v>
      </c>
      <c r="C51" s="4">
        <v>0.05</v>
      </c>
      <c r="D51" s="4">
        <v>0.05</v>
      </c>
      <c r="E51" s="4">
        <v>0.39457763742884461</v>
      </c>
      <c r="F51" s="4">
        <v>2.3588357822439898E-2</v>
      </c>
      <c r="G51" s="4">
        <v>5.235014115271279E-2</v>
      </c>
      <c r="H51" s="4">
        <v>0.05</v>
      </c>
      <c r="I51" s="4">
        <v>0.25907057749407325</v>
      </c>
    </row>
    <row r="52" spans="1:9" x14ac:dyDescent="0.35">
      <c r="A52" s="57">
        <v>45839</v>
      </c>
      <c r="B52" s="4">
        <v>0.05</v>
      </c>
      <c r="C52" s="4">
        <v>0.05</v>
      </c>
      <c r="D52" s="4">
        <v>0.05</v>
      </c>
      <c r="E52" s="4">
        <v>0.39457763742884461</v>
      </c>
      <c r="F52" s="4">
        <v>2.3588357822439898E-2</v>
      </c>
      <c r="G52" s="4">
        <v>5.235014115271279E-2</v>
      </c>
      <c r="H52" s="4">
        <v>0.05</v>
      </c>
      <c r="I52" s="4">
        <v>0.25907057749407325</v>
      </c>
    </row>
    <row r="53" spans="1:9" x14ac:dyDescent="0.35">
      <c r="A53" s="53" t="s">
        <v>81</v>
      </c>
      <c r="B53" s="4">
        <v>0.05</v>
      </c>
      <c r="C53" s="4">
        <v>0.05</v>
      </c>
      <c r="D53" s="4">
        <v>0.05</v>
      </c>
      <c r="E53" s="4">
        <v>0.36678061697121728</v>
      </c>
      <c r="F53" s="4">
        <v>2.1416681529041075E-2</v>
      </c>
      <c r="G53" s="4">
        <v>4.4464169599636692E-2</v>
      </c>
      <c r="H53" s="4">
        <v>0.05</v>
      </c>
      <c r="I53" s="4">
        <v>0.23333096484758795</v>
      </c>
    </row>
    <row r="54" spans="1:9" x14ac:dyDescent="0.35">
      <c r="A54" s="57">
        <v>45870</v>
      </c>
      <c r="B54" s="4">
        <v>0.05</v>
      </c>
      <c r="C54" s="4">
        <v>0.05</v>
      </c>
      <c r="D54" s="4">
        <v>0.05</v>
      </c>
      <c r="E54" s="4">
        <v>0.36678061697121728</v>
      </c>
      <c r="F54" s="4">
        <v>2.1416681529041075E-2</v>
      </c>
      <c r="G54" s="4">
        <v>4.4464169599636692E-2</v>
      </c>
      <c r="H54" s="4">
        <v>0.05</v>
      </c>
      <c r="I54" s="4">
        <v>0.23333096484758795</v>
      </c>
    </row>
    <row r="55" spans="1:9" x14ac:dyDescent="0.35">
      <c r="A55" s="53" t="s">
        <v>82</v>
      </c>
      <c r="B55" s="4">
        <v>0.05</v>
      </c>
      <c r="C55" s="4">
        <v>0.05</v>
      </c>
      <c r="D55" s="4">
        <v>0.05</v>
      </c>
      <c r="E55" s="4">
        <v>0.32044028392140728</v>
      </c>
      <c r="F55" s="4">
        <v>5.1128084606345499E-2</v>
      </c>
      <c r="G55" s="4">
        <v>8.4753688944608593E-2</v>
      </c>
      <c r="H55" s="4">
        <v>0.05</v>
      </c>
      <c r="I55" s="4">
        <v>0.21170805453680111</v>
      </c>
    </row>
    <row r="56" spans="1:9" x14ac:dyDescent="0.35">
      <c r="A56" s="57">
        <v>45901</v>
      </c>
      <c r="B56" s="4">
        <v>0.05</v>
      </c>
      <c r="C56" s="4">
        <v>0.05</v>
      </c>
      <c r="D56" s="4">
        <v>0.05</v>
      </c>
      <c r="E56" s="4">
        <v>0.32044028392140728</v>
      </c>
      <c r="F56" s="4">
        <v>5.1128084606345499E-2</v>
      </c>
      <c r="G56" s="4">
        <v>8.4753688944608593E-2</v>
      </c>
      <c r="H56" s="4">
        <v>0.05</v>
      </c>
      <c r="I56" s="4">
        <v>0.21170805453680111</v>
      </c>
    </row>
    <row r="57" spans="1:9" x14ac:dyDescent="0.35">
      <c r="A57" s="52" t="s">
        <v>83</v>
      </c>
      <c r="B57" s="4">
        <v>0.05</v>
      </c>
      <c r="C57" s="4">
        <v>0.05</v>
      </c>
      <c r="D57" s="4">
        <v>0.05</v>
      </c>
      <c r="E57" s="4">
        <v>0.35515125896979127</v>
      </c>
      <c r="F57" s="4">
        <v>1.9015449600740655E-2</v>
      </c>
      <c r="G57" s="4">
        <v>0.14123475582899048</v>
      </c>
      <c r="H57" s="4">
        <v>0.05</v>
      </c>
      <c r="I57" s="4">
        <v>0.23279913492026841</v>
      </c>
    </row>
    <row r="58" spans="1:9" x14ac:dyDescent="0.35">
      <c r="A58" s="53" t="s">
        <v>84</v>
      </c>
      <c r="B58" s="4">
        <v>0.05</v>
      </c>
      <c r="C58" s="4">
        <v>0.05</v>
      </c>
      <c r="D58" s="4">
        <v>0.05</v>
      </c>
      <c r="E58" s="4">
        <v>0.36921561489539378</v>
      </c>
      <c r="F58" s="4">
        <v>1.8093535211036564E-2</v>
      </c>
      <c r="G58" s="4">
        <v>9.1528153332272932E-2</v>
      </c>
      <c r="H58" s="4">
        <v>0.05</v>
      </c>
      <c r="I58" s="4">
        <v>0.21408130102695341</v>
      </c>
    </row>
    <row r="59" spans="1:9" x14ac:dyDescent="0.35">
      <c r="A59" s="57">
        <v>45931</v>
      </c>
      <c r="B59" s="4">
        <v>0.05</v>
      </c>
      <c r="C59" s="4">
        <v>0.05</v>
      </c>
      <c r="D59" s="4">
        <v>0.05</v>
      </c>
      <c r="E59" s="4">
        <v>0.36921561489539378</v>
      </c>
      <c r="F59" s="4">
        <v>1.8093535211036564E-2</v>
      </c>
      <c r="G59" s="4">
        <v>9.1528153332272932E-2</v>
      </c>
      <c r="H59" s="4">
        <v>0.05</v>
      </c>
      <c r="I59" s="4">
        <v>0.21408130102695341</v>
      </c>
    </row>
    <row r="60" spans="1:9" x14ac:dyDescent="0.35">
      <c r="A60" s="53" t="s">
        <v>85</v>
      </c>
      <c r="B60" s="4">
        <v>0.05</v>
      </c>
      <c r="C60" s="4">
        <v>0.05</v>
      </c>
      <c r="D60" s="4">
        <v>0.05</v>
      </c>
      <c r="E60" s="4">
        <v>0.29831383820839541</v>
      </c>
      <c r="F60" s="4">
        <v>1.9545021586115617E-2</v>
      </c>
      <c r="G60" s="4">
        <v>0.11724518320735082</v>
      </c>
      <c r="H60" s="4">
        <v>0.05</v>
      </c>
      <c r="I60" s="4">
        <v>0.19437644221715675</v>
      </c>
    </row>
    <row r="61" spans="1:9" x14ac:dyDescent="0.35">
      <c r="A61" s="57">
        <v>45962</v>
      </c>
      <c r="B61" s="4">
        <v>0.05</v>
      </c>
      <c r="C61" s="4">
        <v>0.05</v>
      </c>
      <c r="D61" s="4">
        <v>0.05</v>
      </c>
      <c r="E61" s="4">
        <v>0.29831383820839541</v>
      </c>
      <c r="F61" s="4">
        <v>1.9545021586115617E-2</v>
      </c>
      <c r="G61" s="4">
        <v>0.11724518320735082</v>
      </c>
      <c r="H61" s="4">
        <v>0.05</v>
      </c>
      <c r="I61" s="4">
        <v>0.19437644221715675</v>
      </c>
    </row>
    <row r="62" spans="1:9" x14ac:dyDescent="0.35">
      <c r="A62" s="53" t="s">
        <v>86</v>
      </c>
      <c r="B62" s="4">
        <v>0.05</v>
      </c>
      <c r="C62" s="4">
        <v>0.05</v>
      </c>
      <c r="D62" s="4">
        <v>0.05</v>
      </c>
      <c r="E62" s="4">
        <v>0.38441562334883467</v>
      </c>
      <c r="F62" s="4">
        <v>1.9959051402692846E-2</v>
      </c>
      <c r="G62" s="4">
        <v>0.20807873772140148</v>
      </c>
      <c r="H62" s="4">
        <v>0.05</v>
      </c>
      <c r="I62" s="4">
        <v>0.28280785514818479</v>
      </c>
    </row>
    <row r="63" spans="1:9" x14ac:dyDescent="0.35">
      <c r="A63" s="57">
        <v>45992</v>
      </c>
      <c r="B63" s="4">
        <v>0.05</v>
      </c>
      <c r="C63" s="4">
        <v>0.05</v>
      </c>
      <c r="D63" s="4">
        <v>0.05</v>
      </c>
      <c r="E63" s="4">
        <v>0.38441562334883467</v>
      </c>
      <c r="F63" s="4">
        <v>1.9959051402692846E-2</v>
      </c>
      <c r="G63" s="4">
        <v>0.20807873772140148</v>
      </c>
      <c r="H63" s="4">
        <v>0.05</v>
      </c>
      <c r="I63" s="4">
        <v>0.28280785514818479</v>
      </c>
    </row>
    <row r="64" spans="1:9" x14ac:dyDescent="0.35">
      <c r="A64" s="3" t="s">
        <v>88</v>
      </c>
      <c r="B64" s="4">
        <v>0.05</v>
      </c>
      <c r="C64" s="4">
        <v>0.05</v>
      </c>
      <c r="D64" s="4">
        <v>0.05</v>
      </c>
      <c r="E64" s="4">
        <v>0.33416445126603656</v>
      </c>
      <c r="F64" s="4">
        <v>6.2017068659575091E-2</v>
      </c>
      <c r="G64" s="4">
        <v>9.8733721318180631E-2</v>
      </c>
      <c r="H64" s="4">
        <v>0.05</v>
      </c>
      <c r="I64" s="4">
        <v>0.24387493899341636</v>
      </c>
    </row>
    <row r="65" spans="1:9" x14ac:dyDescent="0.35">
      <c r="A65" s="52" t="s">
        <v>71</v>
      </c>
      <c r="B65" s="4">
        <v>0.05</v>
      </c>
      <c r="C65" s="4">
        <v>0.05</v>
      </c>
      <c r="D65" s="4">
        <v>0.05</v>
      </c>
      <c r="E65" s="4">
        <v>0.29165221593654944</v>
      </c>
      <c r="F65" s="4">
        <v>2.7942594920059634E-2</v>
      </c>
      <c r="G65" s="4">
        <v>0.10451992054362319</v>
      </c>
      <c r="H65" s="4">
        <v>0.05</v>
      </c>
      <c r="I65" s="4">
        <v>0.20312442819454188</v>
      </c>
    </row>
    <row r="66" spans="1:9" x14ac:dyDescent="0.35">
      <c r="A66" s="53" t="s">
        <v>72</v>
      </c>
      <c r="B66" s="4">
        <v>0.05</v>
      </c>
      <c r="C66" s="4">
        <v>0.05</v>
      </c>
      <c r="D66" s="4">
        <v>0.05</v>
      </c>
      <c r="E66" s="4">
        <v>0.24344835026223197</v>
      </c>
      <c r="F66" s="4">
        <v>0.10564585115483338</v>
      </c>
      <c r="G66" s="4">
        <v>0.14742085667971846</v>
      </c>
      <c r="H66" s="4">
        <v>0.05</v>
      </c>
      <c r="I66" s="4">
        <v>0.20523967098905779</v>
      </c>
    </row>
    <row r="67" spans="1:9" x14ac:dyDescent="0.35">
      <c r="A67" s="57">
        <v>46023</v>
      </c>
      <c r="B67" s="4">
        <v>0.05</v>
      </c>
      <c r="C67" s="4">
        <v>0.05</v>
      </c>
      <c r="D67" s="4">
        <v>0.05</v>
      </c>
      <c r="E67" s="4">
        <v>0.24344835026223197</v>
      </c>
      <c r="F67" s="4">
        <v>0.10564585115483338</v>
      </c>
      <c r="G67" s="4">
        <v>0.14742085667971846</v>
      </c>
      <c r="H67" s="4">
        <v>0.05</v>
      </c>
      <c r="I67" s="4">
        <v>0.20523967098905779</v>
      </c>
    </row>
    <row r="68" spans="1:9" x14ac:dyDescent="0.35">
      <c r="A68" s="53" t="s">
        <v>73</v>
      </c>
      <c r="B68" s="4">
        <v>0.05</v>
      </c>
      <c r="C68" s="4">
        <v>0.05</v>
      </c>
      <c r="D68" s="4">
        <v>0.05</v>
      </c>
      <c r="E68" s="4">
        <v>0.25746958677823023</v>
      </c>
      <c r="F68" s="4">
        <v>2.2854576529148313E-2</v>
      </c>
      <c r="G68" s="4">
        <v>7.221315050153658E-2</v>
      </c>
      <c r="H68" s="4">
        <v>0.05</v>
      </c>
      <c r="I68" s="4">
        <v>0.16918849152485865</v>
      </c>
    </row>
    <row r="69" spans="1:9" x14ac:dyDescent="0.35">
      <c r="A69" s="57">
        <v>46054</v>
      </c>
      <c r="B69" s="4">
        <v>0.05</v>
      </c>
      <c r="C69" s="4">
        <v>0.05</v>
      </c>
      <c r="D69" s="4">
        <v>0.05</v>
      </c>
      <c r="E69" s="4">
        <v>0.25746958677823023</v>
      </c>
      <c r="F69" s="4">
        <v>2.2854576529148313E-2</v>
      </c>
      <c r="G69" s="4">
        <v>7.221315050153658E-2</v>
      </c>
      <c r="H69" s="4">
        <v>0.05</v>
      </c>
      <c r="I69" s="4">
        <v>0.16918849152485865</v>
      </c>
    </row>
    <row r="70" spans="1:9" x14ac:dyDescent="0.35">
      <c r="A70" s="53" t="s">
        <v>74</v>
      </c>
      <c r="B70" s="4">
        <v>0.05</v>
      </c>
      <c r="C70" s="4">
        <v>0.05</v>
      </c>
      <c r="D70" s="4">
        <v>0.05</v>
      </c>
      <c r="E70" s="4">
        <v>0.38138005186262725</v>
      </c>
      <c r="F70" s="4">
        <v>1.9069174536278256E-2</v>
      </c>
      <c r="G70" s="4">
        <v>7.675454922522254E-2</v>
      </c>
      <c r="H70" s="4">
        <v>0.05</v>
      </c>
      <c r="I70" s="4">
        <v>0.23735083197581186</v>
      </c>
    </row>
    <row r="71" spans="1:9" x14ac:dyDescent="0.35">
      <c r="A71" s="57">
        <v>46082</v>
      </c>
      <c r="B71" s="4">
        <v>0.05</v>
      </c>
      <c r="C71" s="4">
        <v>0.05</v>
      </c>
      <c r="D71" s="4">
        <v>0.05</v>
      </c>
      <c r="E71" s="4">
        <v>0.38138005186262725</v>
      </c>
      <c r="F71" s="4">
        <v>1.9069174536278256E-2</v>
      </c>
      <c r="G71" s="4">
        <v>7.675454922522254E-2</v>
      </c>
      <c r="H71" s="4">
        <v>0.05</v>
      </c>
      <c r="I71" s="4">
        <v>0.23735083197581186</v>
      </c>
    </row>
    <row r="72" spans="1:9" x14ac:dyDescent="0.35">
      <c r="A72" s="52" t="s">
        <v>75</v>
      </c>
      <c r="B72" s="4">
        <v>0.05</v>
      </c>
      <c r="C72" s="4">
        <v>0.05</v>
      </c>
      <c r="D72" s="4">
        <v>0.05</v>
      </c>
      <c r="E72" s="4">
        <v>0.37228859956397142</v>
      </c>
      <c r="F72" s="4">
        <v>3.8190027189503345E-2</v>
      </c>
      <c r="G72" s="4">
        <v>9.9569788128740136E-2</v>
      </c>
      <c r="H72" s="4">
        <v>0.05</v>
      </c>
      <c r="I72" s="4">
        <v>0.2572934226873641</v>
      </c>
    </row>
    <row r="73" spans="1:9" x14ac:dyDescent="0.35">
      <c r="A73" s="53" t="s">
        <v>76</v>
      </c>
      <c r="B73" s="4">
        <v>0.05</v>
      </c>
      <c r="C73" s="4">
        <v>0.05</v>
      </c>
      <c r="D73" s="4">
        <v>0.05</v>
      </c>
      <c r="E73" s="4">
        <v>0.41915566842916013</v>
      </c>
      <c r="F73" s="4">
        <v>-3.5507322726793827E-2</v>
      </c>
      <c r="G73" s="4">
        <v>0.11995116578873229</v>
      </c>
      <c r="H73" s="4">
        <v>0.05</v>
      </c>
      <c r="I73" s="4">
        <v>0.3519498370067628</v>
      </c>
    </row>
    <row r="74" spans="1:9" x14ac:dyDescent="0.35">
      <c r="A74" s="57">
        <v>46113</v>
      </c>
      <c r="B74" s="4">
        <v>0.05</v>
      </c>
      <c r="C74" s="4">
        <v>0.05</v>
      </c>
      <c r="D74" s="4">
        <v>0.05</v>
      </c>
      <c r="E74" s="4">
        <v>0.41915566842916013</v>
      </c>
      <c r="F74" s="4">
        <v>-3.5507322726793827E-2</v>
      </c>
      <c r="G74" s="4">
        <v>0.11995116578873229</v>
      </c>
      <c r="H74" s="4">
        <v>0.05</v>
      </c>
      <c r="I74" s="4">
        <v>0.3519498370067628</v>
      </c>
    </row>
    <row r="75" spans="1:9" x14ac:dyDescent="0.35">
      <c r="A75" s="53" t="s">
        <v>77</v>
      </c>
      <c r="B75" s="4">
        <v>0.05</v>
      </c>
      <c r="C75" s="4">
        <v>0.05</v>
      </c>
      <c r="D75" s="4">
        <v>0.05</v>
      </c>
      <c r="E75" s="4">
        <v>0.29279470293412907</v>
      </c>
      <c r="F75" s="4">
        <v>3.0924821699988309E-2</v>
      </c>
      <c r="G75" s="4">
        <v>0.10053018943737199</v>
      </c>
      <c r="H75" s="4">
        <v>0.05</v>
      </c>
      <c r="I75" s="4">
        <v>0.19028984636558771</v>
      </c>
    </row>
    <row r="76" spans="1:9" x14ac:dyDescent="0.35">
      <c r="A76" s="57">
        <v>46143</v>
      </c>
      <c r="B76" s="4">
        <v>0.05</v>
      </c>
      <c r="C76" s="4">
        <v>0.05</v>
      </c>
      <c r="D76" s="4">
        <v>0.05</v>
      </c>
      <c r="E76" s="4">
        <v>0.29279470293412907</v>
      </c>
      <c r="F76" s="4">
        <v>3.0924821699988309E-2</v>
      </c>
      <c r="G76" s="4">
        <v>0.10053018943737199</v>
      </c>
      <c r="H76" s="4">
        <v>0.05</v>
      </c>
      <c r="I76" s="4">
        <v>0.19028984636558771</v>
      </c>
    </row>
    <row r="77" spans="1:9" x14ac:dyDescent="0.35">
      <c r="A77" s="53" t="s">
        <v>78</v>
      </c>
      <c r="B77" s="4">
        <v>0.05</v>
      </c>
      <c r="C77" s="4">
        <v>0.05</v>
      </c>
      <c r="D77" s="4">
        <v>0.05</v>
      </c>
      <c r="E77" s="4">
        <v>0.39209287124793424</v>
      </c>
      <c r="F77" s="4">
        <v>1.8252901040888489E-2</v>
      </c>
      <c r="G77" s="4">
        <v>7.1949322071571398E-2</v>
      </c>
      <c r="H77" s="4">
        <v>0.05</v>
      </c>
      <c r="I77" s="4">
        <v>0.24028559411471764</v>
      </c>
    </row>
    <row r="78" spans="1:9" x14ac:dyDescent="0.35">
      <c r="A78" s="57">
        <v>46174</v>
      </c>
      <c r="B78" s="4">
        <v>0.05</v>
      </c>
      <c r="C78" s="4">
        <v>0.05</v>
      </c>
      <c r="D78" s="4">
        <v>0.05</v>
      </c>
      <c r="E78" s="4">
        <v>0.39209287124793424</v>
      </c>
      <c r="F78" s="4">
        <v>1.8252901040888489E-2</v>
      </c>
      <c r="G78" s="4">
        <v>7.1949322071571398E-2</v>
      </c>
      <c r="H78" s="4">
        <v>0.05</v>
      </c>
      <c r="I78" s="4">
        <v>0.24028559411471764</v>
      </c>
    </row>
    <row r="79" spans="1:9" x14ac:dyDescent="0.35">
      <c r="A79" s="52" t="s">
        <v>79</v>
      </c>
      <c r="B79" s="4">
        <v>0.05</v>
      </c>
      <c r="C79" s="4">
        <v>0.05</v>
      </c>
      <c r="D79" s="4">
        <v>0.05</v>
      </c>
      <c r="E79" s="4">
        <v>0.35653032238469995</v>
      </c>
      <c r="F79" s="4">
        <v>-4.9010343506576425E-2</v>
      </c>
      <c r="G79" s="4">
        <v>7.1620907466592831E-2</v>
      </c>
      <c r="H79" s="4">
        <v>0.05</v>
      </c>
      <c r="I79" s="4">
        <v>0.39703098756764943</v>
      </c>
    </row>
    <row r="80" spans="1:9" x14ac:dyDescent="0.35">
      <c r="A80" s="53" t="s">
        <v>80</v>
      </c>
      <c r="B80" s="4">
        <v>0.05</v>
      </c>
      <c r="C80" s="4">
        <v>0.05</v>
      </c>
      <c r="D80" s="4">
        <v>0.05</v>
      </c>
      <c r="E80" s="4">
        <v>0.35653032238469995</v>
      </c>
      <c r="F80" s="4">
        <v>-4.9010343506576425E-2</v>
      </c>
      <c r="G80" s="4">
        <v>7.1620907466592831E-2</v>
      </c>
      <c r="H80" s="4">
        <v>0.05</v>
      </c>
      <c r="I80" s="4">
        <v>0.39703098756764943</v>
      </c>
    </row>
    <row r="81" spans="1:9" x14ac:dyDescent="0.35">
      <c r="A81" s="57">
        <v>46204</v>
      </c>
      <c r="B81" s="4">
        <v>0.05</v>
      </c>
      <c r="C81" s="4">
        <v>0.05</v>
      </c>
      <c r="D81" s="4">
        <v>0.05</v>
      </c>
      <c r="E81" s="4">
        <v>0.35653032238469995</v>
      </c>
      <c r="F81" s="4">
        <v>-4.9010343506576425E-2</v>
      </c>
      <c r="G81" s="4">
        <v>7.1620907466592831E-2</v>
      </c>
      <c r="H81" s="4">
        <v>0.05</v>
      </c>
      <c r="I81" s="4">
        <v>0.39703098756764943</v>
      </c>
    </row>
    <row r="82" spans="1:9" x14ac:dyDescent="0.35">
      <c r="A82" s="3" t="s">
        <v>66</v>
      </c>
      <c r="B82" s="4">
        <v>0.05</v>
      </c>
      <c r="C82" s="4">
        <v>0.05</v>
      </c>
      <c r="D82" s="4">
        <v>0.05</v>
      </c>
      <c r="E82" s="4">
        <v>0.24450921991994118</v>
      </c>
      <c r="F82" s="4">
        <v>2.0897712235185884E-2</v>
      </c>
      <c r="G82" s="4">
        <v>5.8242245997674642E-2</v>
      </c>
      <c r="H82" s="4">
        <v>0.05</v>
      </c>
      <c r="I82" s="4">
        <v>0.15485703334086648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ADCB9-24EB-4D59-A3DF-1B7D901F2C29}">
  <dimension ref="A3:I82"/>
  <sheetViews>
    <sheetView topLeftCell="A16" workbookViewId="0">
      <selection activeCell="C14" sqref="C14"/>
    </sheetView>
  </sheetViews>
  <sheetFormatPr defaultRowHeight="14.5" x14ac:dyDescent="0.35"/>
  <cols>
    <col min="1" max="1" width="14.7265625" bestFit="1" customWidth="1"/>
    <col min="2" max="2" width="16.81640625" bestFit="1" customWidth="1"/>
    <col min="3" max="4" width="5.1796875" bestFit="1" customWidth="1"/>
    <col min="5" max="5" width="17" bestFit="1" customWidth="1"/>
    <col min="6" max="6" width="7.54296875" bestFit="1" customWidth="1"/>
    <col min="7" max="7" width="6.1796875" bestFit="1" customWidth="1"/>
    <col min="8" max="8" width="21" bestFit="1" customWidth="1"/>
    <col min="9" max="9" width="22.1796875" bestFit="1" customWidth="1"/>
  </cols>
  <sheetData>
    <row r="3" spans="1:9" x14ac:dyDescent="0.35">
      <c r="B3" s="2" t="s">
        <v>182</v>
      </c>
    </row>
    <row r="4" spans="1:9" x14ac:dyDescent="0.35">
      <c r="B4" t="s">
        <v>3</v>
      </c>
      <c r="E4" t="s">
        <v>4</v>
      </c>
      <c r="H4" t="s">
        <v>183</v>
      </c>
      <c r="I4" t="s">
        <v>184</v>
      </c>
    </row>
    <row r="5" spans="1:9" x14ac:dyDescent="0.35">
      <c r="A5" s="2" t="s">
        <v>2</v>
      </c>
      <c r="B5" t="s">
        <v>69</v>
      </c>
      <c r="C5" t="s">
        <v>89</v>
      </c>
      <c r="D5" t="s">
        <v>94</v>
      </c>
      <c r="E5" t="s">
        <v>69</v>
      </c>
      <c r="F5" t="s">
        <v>89</v>
      </c>
      <c r="G5" t="s">
        <v>94</v>
      </c>
    </row>
    <row r="6" spans="1:9" x14ac:dyDescent="0.35">
      <c r="A6" s="3" t="s">
        <v>70</v>
      </c>
      <c r="B6" s="4">
        <v>0.05</v>
      </c>
      <c r="C6" s="4">
        <v>0.05</v>
      </c>
      <c r="D6" s="4">
        <v>0.05</v>
      </c>
      <c r="E6" s="4">
        <v>0.25433328186153692</v>
      </c>
      <c r="F6" s="4">
        <v>3.7493726443410058E-3</v>
      </c>
      <c r="G6" s="4">
        <v>8.2597657500053361E-3</v>
      </c>
      <c r="H6" s="4">
        <v>0.05</v>
      </c>
      <c r="I6" s="4">
        <v>0.13457609318676353</v>
      </c>
    </row>
    <row r="7" spans="1:9" x14ac:dyDescent="0.35">
      <c r="A7" s="52" t="s">
        <v>71</v>
      </c>
      <c r="B7" s="4">
        <v>0.05</v>
      </c>
      <c r="C7" s="4">
        <v>0.05</v>
      </c>
      <c r="D7" s="4">
        <v>0.05</v>
      </c>
      <c r="E7" s="4">
        <v>0.1275010371647998</v>
      </c>
      <c r="F7" s="4" t="e">
        <v>#DIV/0!</v>
      </c>
      <c r="G7" s="4">
        <v>1.430370636919755E-2</v>
      </c>
      <c r="H7" s="4">
        <v>0.05</v>
      </c>
      <c r="I7" s="4">
        <v>7.3637510851456173E-2</v>
      </c>
    </row>
    <row r="8" spans="1:9" x14ac:dyDescent="0.35">
      <c r="A8" s="53" t="s">
        <v>72</v>
      </c>
      <c r="B8" s="4">
        <v>0.05</v>
      </c>
      <c r="C8" s="4">
        <v>0.05</v>
      </c>
      <c r="D8" s="4">
        <v>0.05</v>
      </c>
      <c r="E8" s="4">
        <v>0.11215176610079132</v>
      </c>
      <c r="F8" s="4" t="e">
        <v>#DIV/0!</v>
      </c>
      <c r="G8" s="4">
        <v>5.7779956404292827E-3</v>
      </c>
      <c r="H8" s="4">
        <v>0.05</v>
      </c>
      <c r="I8" s="4">
        <v>6.2321672855188581E-2</v>
      </c>
    </row>
    <row r="9" spans="1:9" x14ac:dyDescent="0.35">
      <c r="A9" s="57">
        <v>45292</v>
      </c>
      <c r="B9" s="4">
        <v>0.05</v>
      </c>
      <c r="C9" s="4">
        <v>0.05</v>
      </c>
      <c r="D9" s="4">
        <v>0.05</v>
      </c>
      <c r="E9" s="4">
        <v>0.11215176610079132</v>
      </c>
      <c r="F9" s="4" t="e">
        <v>#DIV/0!</v>
      </c>
      <c r="G9" s="4">
        <v>5.7779956404292827E-3</v>
      </c>
      <c r="H9" s="4">
        <v>0.05</v>
      </c>
      <c r="I9" s="4">
        <v>6.2321672855188581E-2</v>
      </c>
    </row>
    <row r="10" spans="1:9" x14ac:dyDescent="0.35">
      <c r="A10" s="53" t="s">
        <v>73</v>
      </c>
      <c r="B10" s="4">
        <v>0.05</v>
      </c>
      <c r="C10" s="4">
        <v>0.05</v>
      </c>
      <c r="D10" s="4">
        <v>0.05</v>
      </c>
      <c r="E10" s="4">
        <v>0.12630868662161174</v>
      </c>
      <c r="F10" s="4" t="e">
        <v>#DIV/0!</v>
      </c>
      <c r="G10" s="4">
        <v>3.0339550230501007E-2</v>
      </c>
      <c r="H10" s="4">
        <v>0.05</v>
      </c>
      <c r="I10" s="4">
        <v>8.0820573114528629E-2</v>
      </c>
    </row>
    <row r="11" spans="1:9" x14ac:dyDescent="0.35">
      <c r="A11" s="57">
        <v>45323</v>
      </c>
      <c r="B11" s="4">
        <v>0.05</v>
      </c>
      <c r="C11" s="4">
        <v>0.05</v>
      </c>
      <c r="D11" s="4">
        <v>0.05</v>
      </c>
      <c r="E11" s="4">
        <v>0.12630868662161174</v>
      </c>
      <c r="F11" s="4" t="e">
        <v>#DIV/0!</v>
      </c>
      <c r="G11" s="4">
        <v>3.0339550230501007E-2</v>
      </c>
      <c r="H11" s="4">
        <v>0.05</v>
      </c>
      <c r="I11" s="4">
        <v>8.0820573114528629E-2</v>
      </c>
    </row>
    <row r="12" spans="1:9" x14ac:dyDescent="0.35">
      <c r="A12" s="53" t="s">
        <v>74</v>
      </c>
      <c r="B12" s="4">
        <v>0.05</v>
      </c>
      <c r="C12" s="4">
        <v>0.05</v>
      </c>
      <c r="D12" s="4">
        <v>0.05</v>
      </c>
      <c r="E12" s="4">
        <v>0.14490080701035349</v>
      </c>
      <c r="F12" s="4" t="e">
        <v>#DIV/0!</v>
      </c>
      <c r="G12" s="4">
        <v>8.5756009652729597E-3</v>
      </c>
      <c r="H12" s="4">
        <v>0.05</v>
      </c>
      <c r="I12" s="4">
        <v>7.8767020047229075E-2</v>
      </c>
    </row>
    <row r="13" spans="1:9" x14ac:dyDescent="0.35">
      <c r="A13" s="57">
        <v>45352</v>
      </c>
      <c r="B13" s="4">
        <v>0.05</v>
      </c>
      <c r="C13" s="4">
        <v>0.05</v>
      </c>
      <c r="D13" s="4">
        <v>0.05</v>
      </c>
      <c r="E13" s="4">
        <v>0.14490080701035349</v>
      </c>
      <c r="F13" s="4" t="e">
        <v>#DIV/0!</v>
      </c>
      <c r="G13" s="4">
        <v>8.5756009652729597E-3</v>
      </c>
      <c r="H13" s="4">
        <v>0.05</v>
      </c>
      <c r="I13" s="4">
        <v>7.8767020047229075E-2</v>
      </c>
    </row>
    <row r="14" spans="1:9" x14ac:dyDescent="0.35">
      <c r="A14" s="52" t="s">
        <v>75</v>
      </c>
      <c r="B14" s="4">
        <v>0.05</v>
      </c>
      <c r="C14" s="4">
        <v>0.05</v>
      </c>
      <c r="D14" s="4">
        <v>0.05</v>
      </c>
      <c r="E14" s="4">
        <v>0.1893902519012555</v>
      </c>
      <c r="F14" s="4" t="e">
        <v>#DIV/0!</v>
      </c>
      <c r="G14" s="4">
        <v>6.8067755217740512E-3</v>
      </c>
      <c r="H14" s="4">
        <v>0.05</v>
      </c>
      <c r="I14" s="4">
        <v>0.10044366232092398</v>
      </c>
    </row>
    <row r="15" spans="1:9" x14ac:dyDescent="0.35">
      <c r="A15" s="53" t="s">
        <v>76</v>
      </c>
      <c r="B15" s="4">
        <v>0.05</v>
      </c>
      <c r="C15" s="4">
        <v>0.05</v>
      </c>
      <c r="D15" s="4">
        <v>0.05</v>
      </c>
      <c r="E15" s="4">
        <v>0.14769003754095875</v>
      </c>
      <c r="F15" s="4" t="e">
        <v>#DIV/0!</v>
      </c>
      <c r="G15" s="4">
        <v>6.1927410859641862E-3</v>
      </c>
      <c r="H15" s="4">
        <v>0.05</v>
      </c>
      <c r="I15" s="4">
        <v>7.6251564623657633E-2</v>
      </c>
    </row>
    <row r="16" spans="1:9" x14ac:dyDescent="0.35">
      <c r="A16" s="57">
        <v>45383</v>
      </c>
      <c r="B16" s="4">
        <v>0.05</v>
      </c>
      <c r="C16" s="4">
        <v>0.05</v>
      </c>
      <c r="D16" s="4">
        <v>0.05</v>
      </c>
      <c r="E16" s="4">
        <v>0.14769003754095875</v>
      </c>
      <c r="F16" s="4" t="e">
        <v>#DIV/0!</v>
      </c>
      <c r="G16" s="4">
        <v>6.1927410859641862E-3</v>
      </c>
      <c r="H16" s="4">
        <v>0.05</v>
      </c>
      <c r="I16" s="4">
        <v>7.6251564623657633E-2</v>
      </c>
    </row>
    <row r="17" spans="1:9" x14ac:dyDescent="0.35">
      <c r="A17" s="53" t="s">
        <v>77</v>
      </c>
      <c r="B17" s="4">
        <v>0.05</v>
      </c>
      <c r="C17" s="4">
        <v>0.05</v>
      </c>
      <c r="D17" s="4">
        <v>0.05</v>
      </c>
      <c r="E17" s="4">
        <v>0.21439070145241448</v>
      </c>
      <c r="F17" s="4" t="e">
        <v>#DIV/0!</v>
      </c>
      <c r="G17" s="4">
        <v>6.825738886234437E-3</v>
      </c>
      <c r="H17" s="4">
        <v>0.05</v>
      </c>
      <c r="I17" s="4">
        <v>0.11104206013584698</v>
      </c>
    </row>
    <row r="18" spans="1:9" x14ac:dyDescent="0.35">
      <c r="A18" s="57">
        <v>45413</v>
      </c>
      <c r="B18" s="4">
        <v>0.05</v>
      </c>
      <c r="C18" s="4">
        <v>0.05</v>
      </c>
      <c r="D18" s="4">
        <v>0.05</v>
      </c>
      <c r="E18" s="4">
        <v>0.21439070145241448</v>
      </c>
      <c r="F18" s="4" t="e">
        <v>#DIV/0!</v>
      </c>
      <c r="G18" s="4">
        <v>6.825738886234437E-3</v>
      </c>
      <c r="H18" s="4">
        <v>0.05</v>
      </c>
      <c r="I18" s="4">
        <v>0.11104206013584698</v>
      </c>
    </row>
    <row r="19" spans="1:9" x14ac:dyDescent="0.35">
      <c r="A19" s="53" t="s">
        <v>78</v>
      </c>
      <c r="B19" s="4">
        <v>0.05</v>
      </c>
      <c r="C19" s="4">
        <v>0.05</v>
      </c>
      <c r="D19" s="4">
        <v>0.05</v>
      </c>
      <c r="E19" s="4">
        <v>0.20275885522386478</v>
      </c>
      <c r="F19" s="4" t="e">
        <v>#DIV/0!</v>
      </c>
      <c r="G19" s="4">
        <v>7.5159284269962975E-3</v>
      </c>
      <c r="H19" s="4">
        <v>0.05</v>
      </c>
      <c r="I19" s="4">
        <v>0.11387714930816879</v>
      </c>
    </row>
    <row r="20" spans="1:9" x14ac:dyDescent="0.35">
      <c r="A20" s="57">
        <v>45444</v>
      </c>
      <c r="B20" s="4">
        <v>0.05</v>
      </c>
      <c r="C20" s="4">
        <v>0.05</v>
      </c>
      <c r="D20" s="4">
        <v>0.05</v>
      </c>
      <c r="E20" s="4">
        <v>0.20275885522386478</v>
      </c>
      <c r="F20" s="4" t="e">
        <v>#DIV/0!</v>
      </c>
      <c r="G20" s="4">
        <v>7.5159284269962975E-3</v>
      </c>
      <c r="H20" s="4">
        <v>0.05</v>
      </c>
      <c r="I20" s="4">
        <v>0.11387714930816879</v>
      </c>
    </row>
    <row r="21" spans="1:9" x14ac:dyDescent="0.35">
      <c r="A21" s="52" t="s">
        <v>79</v>
      </c>
      <c r="B21" s="4">
        <v>0.05</v>
      </c>
      <c r="C21" s="4">
        <v>0.05</v>
      </c>
      <c r="D21" s="4">
        <v>0.05</v>
      </c>
      <c r="E21" s="4">
        <v>0.47780114962211706</v>
      </c>
      <c r="F21" s="4" t="e">
        <v>#DIV/0!</v>
      </c>
      <c r="G21" s="4">
        <v>6.7834250958256669E-3</v>
      </c>
      <c r="H21" s="4">
        <v>0.05</v>
      </c>
      <c r="I21" s="4">
        <v>0.2809272906321868</v>
      </c>
    </row>
    <row r="22" spans="1:9" x14ac:dyDescent="0.35">
      <c r="A22" s="53" t="s">
        <v>80</v>
      </c>
      <c r="B22" s="4">
        <v>0.05</v>
      </c>
      <c r="C22" s="4">
        <v>0.05</v>
      </c>
      <c r="D22" s="4">
        <v>0.05</v>
      </c>
      <c r="E22" s="4">
        <v>0.39845645600806295</v>
      </c>
      <c r="F22" s="4" t="e">
        <v>#DIV/0!</v>
      </c>
      <c r="G22" s="4">
        <v>8.2289155262770652E-3</v>
      </c>
      <c r="H22" s="4">
        <v>0.05</v>
      </c>
      <c r="I22" s="4">
        <v>0.22211423865618435</v>
      </c>
    </row>
    <row r="23" spans="1:9" x14ac:dyDescent="0.35">
      <c r="A23" s="57">
        <v>45474</v>
      </c>
      <c r="B23" s="4">
        <v>0.05</v>
      </c>
      <c r="C23" s="4">
        <v>0.05</v>
      </c>
      <c r="D23" s="4">
        <v>0.05</v>
      </c>
      <c r="E23" s="4">
        <v>0.39845645600806295</v>
      </c>
      <c r="F23" s="4" t="e">
        <v>#DIV/0!</v>
      </c>
      <c r="G23" s="4">
        <v>8.2289155262770652E-3</v>
      </c>
      <c r="H23" s="4">
        <v>0.05</v>
      </c>
      <c r="I23" s="4">
        <v>0.22211423865618435</v>
      </c>
    </row>
    <row r="24" spans="1:9" x14ac:dyDescent="0.35">
      <c r="A24" s="53" t="s">
        <v>81</v>
      </c>
      <c r="B24" s="4">
        <v>0.05</v>
      </c>
      <c r="C24" s="4">
        <v>0.05</v>
      </c>
      <c r="D24" s="4">
        <v>0.05</v>
      </c>
      <c r="E24" s="4">
        <v>0.58167189003892628</v>
      </c>
      <c r="F24" s="4" t="e">
        <v>#DIV/0!</v>
      </c>
      <c r="G24" s="4">
        <v>6.0492752688865257E-3</v>
      </c>
      <c r="H24" s="4">
        <v>0.05</v>
      </c>
      <c r="I24" s="4">
        <v>0.40543456806368844</v>
      </c>
    </row>
    <row r="25" spans="1:9" x14ac:dyDescent="0.35">
      <c r="A25" s="57">
        <v>45505</v>
      </c>
      <c r="B25" s="4">
        <v>0.05</v>
      </c>
      <c r="C25" s="4">
        <v>0.05</v>
      </c>
      <c r="D25" s="4">
        <v>0.05</v>
      </c>
      <c r="E25" s="4">
        <v>0.58167189003892628</v>
      </c>
      <c r="F25" s="4" t="e">
        <v>#DIV/0!</v>
      </c>
      <c r="G25" s="4">
        <v>6.0492752688865257E-3</v>
      </c>
      <c r="H25" s="4">
        <v>0.05</v>
      </c>
      <c r="I25" s="4">
        <v>0.40543456806368844</v>
      </c>
    </row>
    <row r="26" spans="1:9" x14ac:dyDescent="0.35">
      <c r="A26" s="53" t="s">
        <v>82</v>
      </c>
      <c r="B26" s="4">
        <v>0.05</v>
      </c>
      <c r="C26" s="4">
        <v>0.05</v>
      </c>
      <c r="D26" s="4">
        <v>0.05</v>
      </c>
      <c r="E26" s="4">
        <v>0.29464968849054551</v>
      </c>
      <c r="F26" s="4" t="e">
        <v>#DIV/0!</v>
      </c>
      <c r="G26" s="4">
        <v>6.1870373532336318E-3</v>
      </c>
      <c r="H26" s="4">
        <v>0.05</v>
      </c>
      <c r="I26" s="4">
        <v>0.12840149344447341</v>
      </c>
    </row>
    <row r="27" spans="1:9" x14ac:dyDescent="0.35">
      <c r="A27" s="57">
        <v>45536</v>
      </c>
      <c r="B27" s="4">
        <v>0.05</v>
      </c>
      <c r="C27" s="4">
        <v>0.05</v>
      </c>
      <c r="D27" s="4">
        <v>0.05</v>
      </c>
      <c r="E27" s="4">
        <v>0.29464968849054551</v>
      </c>
      <c r="F27" s="4" t="e">
        <v>#DIV/0!</v>
      </c>
      <c r="G27" s="4">
        <v>6.1870373532336318E-3</v>
      </c>
      <c r="H27" s="4">
        <v>0.05</v>
      </c>
      <c r="I27" s="4">
        <v>0.12840149344447341</v>
      </c>
    </row>
    <row r="28" spans="1:9" x14ac:dyDescent="0.35">
      <c r="A28" s="52" t="s">
        <v>83</v>
      </c>
      <c r="B28" s="4">
        <v>0.05</v>
      </c>
      <c r="C28" s="4">
        <v>0.05</v>
      </c>
      <c r="D28" s="4">
        <v>0.05</v>
      </c>
      <c r="E28" s="4">
        <v>0.17155938070380633</v>
      </c>
      <c r="F28" s="4">
        <v>3.7493726443410058E-3</v>
      </c>
      <c r="G28" s="4">
        <v>5.6989925365401638E-3</v>
      </c>
      <c r="H28" s="4">
        <v>0.05</v>
      </c>
      <c r="I28" s="4">
        <v>8.0139813073823438E-2</v>
      </c>
    </row>
    <row r="29" spans="1:9" x14ac:dyDescent="0.35">
      <c r="A29" s="53" t="s">
        <v>84</v>
      </c>
      <c r="B29" s="4">
        <v>0.05</v>
      </c>
      <c r="C29" s="4">
        <v>0.05</v>
      </c>
      <c r="D29" s="4">
        <v>0.05</v>
      </c>
      <c r="E29" s="4">
        <v>0.35042898911949399</v>
      </c>
      <c r="F29" s="4" t="e">
        <v>#DIV/0!</v>
      </c>
      <c r="G29" s="4">
        <v>5.2328788714634724E-3</v>
      </c>
      <c r="H29" s="4">
        <v>0.05</v>
      </c>
      <c r="I29" s="4">
        <v>0.14218748514324292</v>
      </c>
    </row>
    <row r="30" spans="1:9" x14ac:dyDescent="0.35">
      <c r="A30" s="57">
        <v>45566</v>
      </c>
      <c r="B30" s="4">
        <v>0.05</v>
      </c>
      <c r="C30" s="4">
        <v>0.05</v>
      </c>
      <c r="D30" s="4">
        <v>0.05</v>
      </c>
      <c r="E30" s="4">
        <v>0.35042898911949399</v>
      </c>
      <c r="F30" s="4" t="e">
        <v>#DIV/0!</v>
      </c>
      <c r="G30" s="4">
        <v>5.2328788714634724E-3</v>
      </c>
      <c r="H30" s="4">
        <v>0.05</v>
      </c>
      <c r="I30" s="4">
        <v>0.14218748514324292</v>
      </c>
    </row>
    <row r="31" spans="1:9" x14ac:dyDescent="0.35">
      <c r="A31" s="53" t="s">
        <v>85</v>
      </c>
      <c r="B31" s="4">
        <v>0.05</v>
      </c>
      <c r="C31" s="4">
        <v>0.05</v>
      </c>
      <c r="D31" s="4">
        <v>0.05</v>
      </c>
      <c r="E31" s="4">
        <v>0.1934026406983374</v>
      </c>
      <c r="F31" s="4">
        <v>4.4771050112699546E-4</v>
      </c>
      <c r="G31" s="4">
        <v>5.1525247371211891E-3</v>
      </c>
      <c r="H31" s="4">
        <v>0.05</v>
      </c>
      <c r="I31" s="4">
        <v>7.1039767420959465E-2</v>
      </c>
    </row>
    <row r="32" spans="1:9" x14ac:dyDescent="0.35">
      <c r="A32" s="57">
        <v>45597</v>
      </c>
      <c r="B32" s="4">
        <v>0.05</v>
      </c>
      <c r="C32" s="4">
        <v>0.05</v>
      </c>
      <c r="D32" s="4">
        <v>0.05</v>
      </c>
      <c r="E32" s="4">
        <v>0.1934026406983374</v>
      </c>
      <c r="F32" s="4">
        <v>4.4771050112699546E-4</v>
      </c>
      <c r="G32" s="4">
        <v>5.1525247371211891E-3</v>
      </c>
      <c r="H32" s="4">
        <v>0.05</v>
      </c>
      <c r="I32" s="4">
        <v>7.1039767420959465E-2</v>
      </c>
    </row>
    <row r="33" spans="1:9" x14ac:dyDescent="0.35">
      <c r="A33" s="53" t="s">
        <v>86</v>
      </c>
      <c r="B33" s="4">
        <v>0.05</v>
      </c>
      <c r="C33" s="4">
        <v>0.05</v>
      </c>
      <c r="D33" s="4">
        <v>0.05</v>
      </c>
      <c r="E33" s="4">
        <v>8.0262469174441631E-2</v>
      </c>
      <c r="F33" s="4">
        <v>9.5540536872675934E-3</v>
      </c>
      <c r="G33" s="4">
        <v>6.724476734752744E-3</v>
      </c>
      <c r="H33" s="4">
        <v>0.05</v>
      </c>
      <c r="I33" s="4">
        <v>4.7949852595932721E-2</v>
      </c>
    </row>
    <row r="34" spans="1:9" x14ac:dyDescent="0.35">
      <c r="A34" s="57">
        <v>45627</v>
      </c>
      <c r="B34" s="4">
        <v>0.05</v>
      </c>
      <c r="C34" s="4">
        <v>0.05</v>
      </c>
      <c r="D34" s="4">
        <v>0.05</v>
      </c>
      <c r="E34" s="4">
        <v>8.0262469174441631E-2</v>
      </c>
      <c r="F34" s="4">
        <v>9.5540536872675934E-3</v>
      </c>
      <c r="G34" s="4">
        <v>6.724476734752744E-3</v>
      </c>
      <c r="H34" s="4">
        <v>0.05</v>
      </c>
      <c r="I34" s="4">
        <v>4.7949852595932721E-2</v>
      </c>
    </row>
    <row r="35" spans="1:9" x14ac:dyDescent="0.35">
      <c r="A35" s="3" t="s">
        <v>87</v>
      </c>
      <c r="B35" s="4">
        <v>0.05</v>
      </c>
      <c r="C35" s="4">
        <v>0.05</v>
      </c>
      <c r="D35" s="4">
        <v>0.05</v>
      </c>
      <c r="E35" s="4">
        <v>6.982659305474509E-2</v>
      </c>
      <c r="F35" s="4">
        <v>1.4427733877134847E-2</v>
      </c>
      <c r="G35" s="4">
        <v>2.6519876668157315E-2</v>
      </c>
      <c r="H35" s="4">
        <v>0.05</v>
      </c>
      <c r="I35" s="4">
        <v>4.5660065771678297E-2</v>
      </c>
    </row>
    <row r="36" spans="1:9" x14ac:dyDescent="0.35">
      <c r="A36" s="52" t="s">
        <v>71</v>
      </c>
      <c r="B36" s="4">
        <v>0.05</v>
      </c>
      <c r="C36" s="4">
        <v>0.05</v>
      </c>
      <c r="D36" s="4">
        <v>0.05</v>
      </c>
      <c r="E36" s="4">
        <v>0.18280017404135368</v>
      </c>
      <c r="F36" s="4">
        <v>3.4861000687248171E-2</v>
      </c>
      <c r="G36" s="4">
        <v>2.3134618727906425E-2</v>
      </c>
      <c r="H36" s="4">
        <v>0.05</v>
      </c>
      <c r="I36" s="4">
        <v>8.8817405389206794E-2</v>
      </c>
    </row>
    <row r="37" spans="1:9" x14ac:dyDescent="0.35">
      <c r="A37" s="53" t="s">
        <v>72</v>
      </c>
      <c r="B37" s="4">
        <v>0.05</v>
      </c>
      <c r="C37" s="4">
        <v>0.05</v>
      </c>
      <c r="D37" s="4">
        <v>0.05</v>
      </c>
      <c r="E37" s="4">
        <v>0.24741060419235503</v>
      </c>
      <c r="F37" s="4">
        <v>4.8122854817593159E-3</v>
      </c>
      <c r="G37" s="4">
        <v>9.6687061327221744E-3</v>
      </c>
      <c r="H37" s="4">
        <v>0.05</v>
      </c>
      <c r="I37" s="4">
        <v>0.10210575618424035</v>
      </c>
    </row>
    <row r="38" spans="1:9" x14ac:dyDescent="0.35">
      <c r="A38" s="57">
        <v>45658</v>
      </c>
      <c r="B38" s="4">
        <v>0.05</v>
      </c>
      <c r="C38" s="4">
        <v>0.05</v>
      </c>
      <c r="D38" s="4">
        <v>0.05</v>
      </c>
      <c r="E38" s="4">
        <v>0.24741060419235503</v>
      </c>
      <c r="F38" s="4">
        <v>4.8122854817593159E-3</v>
      </c>
      <c r="G38" s="4">
        <v>9.6687061327221744E-3</v>
      </c>
      <c r="H38" s="4">
        <v>0.05</v>
      </c>
      <c r="I38" s="4">
        <v>0.10210575618424035</v>
      </c>
    </row>
    <row r="39" spans="1:9" x14ac:dyDescent="0.35">
      <c r="A39" s="53" t="s">
        <v>73</v>
      </c>
      <c r="B39" s="4">
        <v>0.05</v>
      </c>
      <c r="C39" s="4">
        <v>0.05</v>
      </c>
      <c r="D39" s="4">
        <v>0.05</v>
      </c>
      <c r="E39" s="4">
        <v>0.1665537106065742</v>
      </c>
      <c r="F39" s="4">
        <v>7.2127551881221545E-3</v>
      </c>
      <c r="G39" s="4">
        <v>4.4600517776125878E-2</v>
      </c>
      <c r="H39" s="4">
        <v>0.05</v>
      </c>
      <c r="I39" s="4">
        <v>8.9517727372825456E-2</v>
      </c>
    </row>
    <row r="40" spans="1:9" x14ac:dyDescent="0.35">
      <c r="A40" s="57">
        <v>45689</v>
      </c>
      <c r="B40" s="4">
        <v>0.05</v>
      </c>
      <c r="C40" s="4">
        <v>0.05</v>
      </c>
      <c r="D40" s="4">
        <v>0.05</v>
      </c>
      <c r="E40" s="4">
        <v>0.1665537106065742</v>
      </c>
      <c r="F40" s="4">
        <v>7.2127551881221545E-3</v>
      </c>
      <c r="G40" s="4">
        <v>4.4600517776125878E-2</v>
      </c>
      <c r="H40" s="4">
        <v>0.05</v>
      </c>
      <c r="I40" s="4">
        <v>8.9517727372825456E-2</v>
      </c>
    </row>
    <row r="41" spans="1:9" x14ac:dyDescent="0.35">
      <c r="A41" s="53" t="s">
        <v>74</v>
      </c>
      <c r="B41" s="4">
        <v>0.05</v>
      </c>
      <c r="C41" s="4">
        <v>0.05</v>
      </c>
      <c r="D41" s="4">
        <v>0.05</v>
      </c>
      <c r="E41" s="4">
        <v>0.11409610215053775</v>
      </c>
      <c r="F41" s="4">
        <v>0.10251798561151078</v>
      </c>
      <c r="G41" s="4">
        <v>1.7684057002218097E-2</v>
      </c>
      <c r="H41" s="4">
        <v>0.05</v>
      </c>
      <c r="I41" s="4">
        <v>6.9351275900855172E-2</v>
      </c>
    </row>
    <row r="42" spans="1:9" x14ac:dyDescent="0.35">
      <c r="A42" s="57">
        <v>45717</v>
      </c>
      <c r="B42" s="4">
        <v>0.05</v>
      </c>
      <c r="C42" s="4">
        <v>0.05</v>
      </c>
      <c r="D42" s="4">
        <v>0.05</v>
      </c>
      <c r="E42" s="4">
        <v>0.11409610215053775</v>
      </c>
      <c r="F42" s="4">
        <v>0.10251798561151078</v>
      </c>
      <c r="G42" s="4">
        <v>1.7684057002218097E-2</v>
      </c>
      <c r="H42" s="4">
        <v>0.05</v>
      </c>
      <c r="I42" s="4">
        <v>6.9351275900855172E-2</v>
      </c>
    </row>
    <row r="43" spans="1:9" x14ac:dyDescent="0.35">
      <c r="A43" s="52" t="s">
        <v>75</v>
      </c>
      <c r="B43" s="4">
        <v>0.05</v>
      </c>
      <c r="C43" s="4">
        <v>0.05</v>
      </c>
      <c r="D43" s="4">
        <v>0.05</v>
      </c>
      <c r="E43" s="4">
        <v>7.5138309367803788E-2</v>
      </c>
      <c r="F43" s="4">
        <v>1.0169788713872415E-2</v>
      </c>
      <c r="G43" s="4">
        <v>1.420100349703512E-2</v>
      </c>
      <c r="H43" s="4">
        <v>0.05</v>
      </c>
      <c r="I43" s="4">
        <v>4.5372111487192356E-2</v>
      </c>
    </row>
    <row r="44" spans="1:9" x14ac:dyDescent="0.35">
      <c r="A44" s="53" t="s">
        <v>76</v>
      </c>
      <c r="B44" s="4">
        <v>0.05</v>
      </c>
      <c r="C44" s="4">
        <v>0.05</v>
      </c>
      <c r="D44" s="4">
        <v>0.05</v>
      </c>
      <c r="E44" s="4">
        <v>0.13306476225355551</v>
      </c>
      <c r="F44" s="4">
        <v>1.0798272276435763E-2</v>
      </c>
      <c r="G44" s="4">
        <v>1.3343597639209647E-2</v>
      </c>
      <c r="H44" s="4">
        <v>0.05</v>
      </c>
      <c r="I44" s="4">
        <v>7.2744177002120755E-2</v>
      </c>
    </row>
    <row r="45" spans="1:9" x14ac:dyDescent="0.35">
      <c r="A45" s="57">
        <v>45748</v>
      </c>
      <c r="B45" s="4">
        <v>0.05</v>
      </c>
      <c r="C45" s="4">
        <v>0.05</v>
      </c>
      <c r="D45" s="4">
        <v>0.05</v>
      </c>
      <c r="E45" s="4">
        <v>0.13306476225355551</v>
      </c>
      <c r="F45" s="4">
        <v>1.0798272276435763E-2</v>
      </c>
      <c r="G45" s="4">
        <v>1.3343597639209647E-2</v>
      </c>
      <c r="H45" s="4">
        <v>0.05</v>
      </c>
      <c r="I45" s="4">
        <v>7.2744177002120755E-2</v>
      </c>
    </row>
    <row r="46" spans="1:9" x14ac:dyDescent="0.35">
      <c r="A46" s="53" t="s">
        <v>77</v>
      </c>
      <c r="B46" s="4">
        <v>0.05</v>
      </c>
      <c r="C46" s="4">
        <v>0.05</v>
      </c>
      <c r="D46" s="4">
        <v>0.05</v>
      </c>
      <c r="E46" s="4">
        <v>8.0409587683646602E-2</v>
      </c>
      <c r="F46" s="4">
        <v>1.2935794289320084E-2</v>
      </c>
      <c r="G46" s="4">
        <v>1.4845041171222558E-2</v>
      </c>
      <c r="H46" s="4">
        <v>0.05</v>
      </c>
      <c r="I46" s="4">
        <v>4.6389502781568885E-2</v>
      </c>
    </row>
    <row r="47" spans="1:9" x14ac:dyDescent="0.35">
      <c r="A47" s="57">
        <v>45778</v>
      </c>
      <c r="B47" s="4">
        <v>0.05</v>
      </c>
      <c r="C47" s="4">
        <v>0.05</v>
      </c>
      <c r="D47" s="4">
        <v>0.05</v>
      </c>
      <c r="E47" s="4">
        <v>8.0409587683646602E-2</v>
      </c>
      <c r="F47" s="4">
        <v>1.2935794289320084E-2</v>
      </c>
      <c r="G47" s="4">
        <v>1.4845041171222558E-2</v>
      </c>
      <c r="H47" s="4">
        <v>0.05</v>
      </c>
      <c r="I47" s="4">
        <v>4.6389502781568885E-2</v>
      </c>
    </row>
    <row r="48" spans="1:9" x14ac:dyDescent="0.35">
      <c r="A48" s="53" t="s">
        <v>78</v>
      </c>
      <c r="B48" s="4">
        <v>0.05</v>
      </c>
      <c r="C48" s="4">
        <v>0.05</v>
      </c>
      <c r="D48" s="4">
        <v>0.05</v>
      </c>
      <c r="E48" s="4">
        <v>2.1633785127426863E-2</v>
      </c>
      <c r="F48" s="4">
        <v>8.5186630251007922E-3</v>
      </c>
      <c r="G48" s="4">
        <v>1.4475004677586707E-2</v>
      </c>
      <c r="H48" s="4">
        <v>0.05</v>
      </c>
      <c r="I48" s="4">
        <v>1.7965518460468788E-2</v>
      </c>
    </row>
    <row r="49" spans="1:9" x14ac:dyDescent="0.35">
      <c r="A49" s="57">
        <v>45809</v>
      </c>
      <c r="B49" s="4">
        <v>0.05</v>
      </c>
      <c r="C49" s="4">
        <v>0.05</v>
      </c>
      <c r="D49" s="4">
        <v>0.05</v>
      </c>
      <c r="E49" s="4">
        <v>2.1633785127426863E-2</v>
      </c>
      <c r="F49" s="4">
        <v>8.5186630251007922E-3</v>
      </c>
      <c r="G49" s="4">
        <v>1.4475004677586707E-2</v>
      </c>
      <c r="H49" s="4">
        <v>0.05</v>
      </c>
      <c r="I49" s="4">
        <v>1.7965518460468788E-2</v>
      </c>
    </row>
    <row r="50" spans="1:9" x14ac:dyDescent="0.35">
      <c r="A50" s="52" t="s">
        <v>79</v>
      </c>
      <c r="B50" s="4">
        <v>0.05</v>
      </c>
      <c r="C50" s="4">
        <v>0.05</v>
      </c>
      <c r="D50" s="4">
        <v>0.05</v>
      </c>
      <c r="E50" s="4">
        <v>3.2326236360305259E-2</v>
      </c>
      <c r="F50" s="4">
        <v>7.6097438262546623E-3</v>
      </c>
      <c r="G50" s="4">
        <v>4.1989693256459265E-2</v>
      </c>
      <c r="H50" s="4">
        <v>0.05</v>
      </c>
      <c r="I50" s="4">
        <v>3.3876559613029142E-2</v>
      </c>
    </row>
    <row r="51" spans="1:9" x14ac:dyDescent="0.35">
      <c r="A51" s="53" t="s">
        <v>80</v>
      </c>
      <c r="B51" s="4">
        <v>0.05</v>
      </c>
      <c r="C51" s="4">
        <v>0.05</v>
      </c>
      <c r="D51" s="4">
        <v>0.05</v>
      </c>
      <c r="E51" s="4">
        <v>2.8338016960533174E-2</v>
      </c>
      <c r="F51" s="4">
        <v>2.5941800135348531E-3</v>
      </c>
      <c r="G51" s="4">
        <v>8.4920305559398099E-2</v>
      </c>
      <c r="H51" s="4">
        <v>0.05</v>
      </c>
      <c r="I51" s="4">
        <v>5.0709755165242357E-2</v>
      </c>
    </row>
    <row r="52" spans="1:9" x14ac:dyDescent="0.35">
      <c r="A52" s="57">
        <v>45839</v>
      </c>
      <c r="B52" s="4">
        <v>0.05</v>
      </c>
      <c r="C52" s="4">
        <v>0.05</v>
      </c>
      <c r="D52" s="4">
        <v>0.05</v>
      </c>
      <c r="E52" s="4">
        <v>2.8338016960533174E-2</v>
      </c>
      <c r="F52" s="4">
        <v>2.5941800135348531E-3</v>
      </c>
      <c r="G52" s="4">
        <v>8.4920305559398099E-2</v>
      </c>
      <c r="H52" s="4">
        <v>0.05</v>
      </c>
      <c r="I52" s="4">
        <v>5.0709755165242357E-2</v>
      </c>
    </row>
    <row r="53" spans="1:9" x14ac:dyDescent="0.35">
      <c r="A53" s="53" t="s">
        <v>81</v>
      </c>
      <c r="B53" s="4">
        <v>0.05</v>
      </c>
      <c r="C53" s="4">
        <v>0.05</v>
      </c>
      <c r="D53" s="4">
        <v>0.05</v>
      </c>
      <c r="E53" s="4">
        <v>3.3018043874316803E-2</v>
      </c>
      <c r="F53" s="4">
        <v>1.4582489439268561E-2</v>
      </c>
      <c r="G53" s="4">
        <v>1.7636422918457479E-2</v>
      </c>
      <c r="H53" s="4">
        <v>0.05</v>
      </c>
      <c r="I53" s="4">
        <v>2.4791834704929856E-2</v>
      </c>
    </row>
    <row r="54" spans="1:9" x14ac:dyDescent="0.35">
      <c r="A54" s="57">
        <v>45870</v>
      </c>
      <c r="B54" s="4">
        <v>0.05</v>
      </c>
      <c r="C54" s="4">
        <v>0.05</v>
      </c>
      <c r="D54" s="4">
        <v>0.05</v>
      </c>
      <c r="E54" s="4">
        <v>3.3018043874316803E-2</v>
      </c>
      <c r="F54" s="4">
        <v>1.4582489439268561E-2</v>
      </c>
      <c r="G54" s="4">
        <v>1.7636422918457479E-2</v>
      </c>
      <c r="H54" s="4">
        <v>0.05</v>
      </c>
      <c r="I54" s="4">
        <v>2.4791834704929856E-2</v>
      </c>
    </row>
    <row r="55" spans="1:9" x14ac:dyDescent="0.35">
      <c r="A55" s="53" t="s">
        <v>82</v>
      </c>
      <c r="B55" s="4">
        <v>0.05</v>
      </c>
      <c r="C55" s="4">
        <v>0.05</v>
      </c>
      <c r="D55" s="4">
        <v>0.05</v>
      </c>
      <c r="E55" s="4">
        <v>3.5904560229832308E-2</v>
      </c>
      <c r="F55" s="4">
        <v>4.0825794479239152E-3</v>
      </c>
      <c r="G55" s="4">
        <v>2.4763302972195592E-2</v>
      </c>
      <c r="H55" s="4">
        <v>0.05</v>
      </c>
      <c r="I55" s="4">
        <v>2.7104057913917082E-2</v>
      </c>
    </row>
    <row r="56" spans="1:9" x14ac:dyDescent="0.35">
      <c r="A56" s="57">
        <v>45901</v>
      </c>
      <c r="B56" s="4">
        <v>0.05</v>
      </c>
      <c r="C56" s="4">
        <v>0.05</v>
      </c>
      <c r="D56" s="4">
        <v>0.05</v>
      </c>
      <c r="E56" s="4">
        <v>3.5904560229832308E-2</v>
      </c>
      <c r="F56" s="4">
        <v>4.0825794479239152E-3</v>
      </c>
      <c r="G56" s="4">
        <v>2.4763302972195592E-2</v>
      </c>
      <c r="H56" s="4">
        <v>0.05</v>
      </c>
      <c r="I56" s="4">
        <v>2.7104057913917082E-2</v>
      </c>
    </row>
    <row r="57" spans="1:9" x14ac:dyDescent="0.35">
      <c r="A57" s="52" t="s">
        <v>83</v>
      </c>
      <c r="B57" s="4">
        <v>0.05</v>
      </c>
      <c r="C57" s="4">
        <v>0.05</v>
      </c>
      <c r="D57" s="4">
        <v>0.05</v>
      </c>
      <c r="E57" s="4">
        <v>1.6811123791296352E-2</v>
      </c>
      <c r="F57" s="4">
        <v>3.8537399484145046E-3</v>
      </c>
      <c r="G57" s="4">
        <v>2.7302334595404543E-2</v>
      </c>
      <c r="H57" s="4">
        <v>0.05</v>
      </c>
      <c r="I57" s="4">
        <v>1.8325397222388063E-2</v>
      </c>
    </row>
    <row r="58" spans="1:9" x14ac:dyDescent="0.35">
      <c r="A58" s="53" t="s">
        <v>84</v>
      </c>
      <c r="B58" s="4">
        <v>0.05</v>
      </c>
      <c r="C58" s="4">
        <v>0.05</v>
      </c>
      <c r="D58" s="4">
        <v>0.05</v>
      </c>
      <c r="E58" s="4">
        <v>3.2565660229092984E-2</v>
      </c>
      <c r="F58" s="4">
        <v>1.2447420379431708E-3</v>
      </c>
      <c r="G58" s="4">
        <v>3.6144947052702457E-2</v>
      </c>
      <c r="H58" s="4">
        <v>0.05</v>
      </c>
      <c r="I58" s="4">
        <v>2.5685219910396472E-2</v>
      </c>
    </row>
    <row r="59" spans="1:9" x14ac:dyDescent="0.35">
      <c r="A59" s="57">
        <v>45931</v>
      </c>
      <c r="B59" s="4">
        <v>0.05</v>
      </c>
      <c r="C59" s="4">
        <v>0.05</v>
      </c>
      <c r="D59" s="4">
        <v>0.05</v>
      </c>
      <c r="E59" s="4">
        <v>3.2565660229092984E-2</v>
      </c>
      <c r="F59" s="4">
        <v>1.2447420379431708E-3</v>
      </c>
      <c r="G59" s="4">
        <v>3.6144947052702457E-2</v>
      </c>
      <c r="H59" s="4">
        <v>0.05</v>
      </c>
      <c r="I59" s="4">
        <v>2.5685219910396472E-2</v>
      </c>
    </row>
    <row r="60" spans="1:9" x14ac:dyDescent="0.35">
      <c r="A60" s="53" t="s">
        <v>85</v>
      </c>
      <c r="B60" s="4">
        <v>0.05</v>
      </c>
      <c r="C60" s="4">
        <v>0.05</v>
      </c>
      <c r="D60" s="4">
        <v>0.05</v>
      </c>
      <c r="E60" s="4">
        <v>2.2956647485915704E-2</v>
      </c>
      <c r="F60" s="4">
        <v>3.0776445760178212E-3</v>
      </c>
      <c r="G60" s="4">
        <v>2.2008991478225857E-2</v>
      </c>
      <c r="H60" s="4">
        <v>0.05</v>
      </c>
      <c r="I60" s="4">
        <v>1.8678078826177877E-2</v>
      </c>
    </row>
    <row r="61" spans="1:9" x14ac:dyDescent="0.35">
      <c r="A61" s="57">
        <v>45962</v>
      </c>
      <c r="B61" s="4">
        <v>0.05</v>
      </c>
      <c r="C61" s="4">
        <v>0.05</v>
      </c>
      <c r="D61" s="4">
        <v>0.05</v>
      </c>
      <c r="E61" s="4">
        <v>2.2956647485915704E-2</v>
      </c>
      <c r="F61" s="4">
        <v>3.0776445760178212E-3</v>
      </c>
      <c r="G61" s="4">
        <v>2.2008991478225857E-2</v>
      </c>
      <c r="H61" s="4">
        <v>0.05</v>
      </c>
      <c r="I61" s="4">
        <v>1.8678078826177877E-2</v>
      </c>
    </row>
    <row r="62" spans="1:9" x14ac:dyDescent="0.35">
      <c r="A62" s="53" t="s">
        <v>86</v>
      </c>
      <c r="B62" s="4">
        <v>0.05</v>
      </c>
      <c r="C62" s="4">
        <v>0.05</v>
      </c>
      <c r="D62" s="4">
        <v>0.05</v>
      </c>
      <c r="E62" s="4">
        <v>8.6049366651768829E-3</v>
      </c>
      <c r="F62" s="4">
        <v>1.2009695901278098E-2</v>
      </c>
      <c r="G62" s="4">
        <v>2.4744051106089768E-2</v>
      </c>
      <c r="H62" s="4">
        <v>0.05</v>
      </c>
      <c r="I62" s="4">
        <v>1.317679713433732E-2</v>
      </c>
    </row>
    <row r="63" spans="1:9" x14ac:dyDescent="0.35">
      <c r="A63" s="57">
        <v>45992</v>
      </c>
      <c r="B63" s="4">
        <v>0.05</v>
      </c>
      <c r="C63" s="4">
        <v>0.05</v>
      </c>
      <c r="D63" s="4">
        <v>0.05</v>
      </c>
      <c r="E63" s="4">
        <v>8.6049366651768829E-3</v>
      </c>
      <c r="F63" s="4">
        <v>1.2009695901278098E-2</v>
      </c>
      <c r="G63" s="4">
        <v>2.4744051106089768E-2</v>
      </c>
      <c r="H63" s="4">
        <v>0.05</v>
      </c>
      <c r="I63" s="4">
        <v>1.317679713433732E-2</v>
      </c>
    </row>
    <row r="64" spans="1:9" x14ac:dyDescent="0.35">
      <c r="A64" s="3" t="s">
        <v>88</v>
      </c>
      <c r="B64" s="4">
        <v>0.05</v>
      </c>
      <c r="C64" s="4">
        <v>0.05</v>
      </c>
      <c r="D64" s="4">
        <v>0.05</v>
      </c>
      <c r="E64" s="4">
        <v>0.12187206399484601</v>
      </c>
      <c r="F64" s="4">
        <v>1.3755304101838754E-2</v>
      </c>
      <c r="G64" s="4">
        <v>4.821005717884172E-2</v>
      </c>
      <c r="H64" s="4">
        <v>0.05</v>
      </c>
      <c r="I64" s="4">
        <v>8.279223531981246E-2</v>
      </c>
    </row>
    <row r="65" spans="1:9" x14ac:dyDescent="0.35">
      <c r="A65" s="52" t="s">
        <v>71</v>
      </c>
      <c r="B65" s="4">
        <v>0.05</v>
      </c>
      <c r="C65" s="4">
        <v>0.05</v>
      </c>
      <c r="D65" s="4">
        <v>0.05</v>
      </c>
      <c r="E65" s="4">
        <v>0.10323079326705631</v>
      </c>
      <c r="F65" s="4">
        <v>8.1782540048608264E-3</v>
      </c>
      <c r="G65" s="4">
        <v>6.2755438365194482E-2</v>
      </c>
      <c r="H65" s="4">
        <v>0.05</v>
      </c>
      <c r="I65" s="4">
        <v>7.441971887301034E-2</v>
      </c>
    </row>
    <row r="66" spans="1:9" x14ac:dyDescent="0.35">
      <c r="A66" s="53" t="s">
        <v>72</v>
      </c>
      <c r="B66" s="4">
        <v>0.05</v>
      </c>
      <c r="C66" s="4">
        <v>0.05</v>
      </c>
      <c r="D66" s="4">
        <v>0.05</v>
      </c>
      <c r="E66" s="4">
        <v>2.7031077710333883E-2</v>
      </c>
      <c r="F66" s="4">
        <v>9.2069789918103623E-3</v>
      </c>
      <c r="G66" s="4">
        <v>0.12625842378135205</v>
      </c>
      <c r="H66" s="4">
        <v>0.05</v>
      </c>
      <c r="I66" s="4">
        <v>7.4242580912005002E-2</v>
      </c>
    </row>
    <row r="67" spans="1:9" x14ac:dyDescent="0.35">
      <c r="A67" s="57">
        <v>46023</v>
      </c>
      <c r="B67" s="4">
        <v>0.05</v>
      </c>
      <c r="C67" s="4">
        <v>0.05</v>
      </c>
      <c r="D67" s="4">
        <v>0.05</v>
      </c>
      <c r="E67" s="4">
        <v>2.7031077710333883E-2</v>
      </c>
      <c r="F67" s="4">
        <v>9.2069789918103623E-3</v>
      </c>
      <c r="G67" s="4">
        <v>0.12625842378135205</v>
      </c>
      <c r="H67" s="4">
        <v>0.05</v>
      </c>
      <c r="I67" s="4">
        <v>7.4242580912005002E-2</v>
      </c>
    </row>
    <row r="68" spans="1:9" x14ac:dyDescent="0.35">
      <c r="A68" s="53" t="s">
        <v>73</v>
      </c>
      <c r="B68" s="4">
        <v>0.05</v>
      </c>
      <c r="C68" s="4">
        <v>0.05</v>
      </c>
      <c r="D68" s="4">
        <v>0.05</v>
      </c>
      <c r="E68" s="4">
        <v>0.23208355282746632</v>
      </c>
      <c r="F68" s="4">
        <v>6.981519507186857E-3</v>
      </c>
      <c r="G68" s="4">
        <v>3.0421246584916451E-2</v>
      </c>
      <c r="H68" s="4">
        <v>0.05</v>
      </c>
      <c r="I68" s="4">
        <v>0.12289147533383292</v>
      </c>
    </row>
    <row r="69" spans="1:9" x14ac:dyDescent="0.35">
      <c r="A69" s="57">
        <v>46054</v>
      </c>
      <c r="B69" s="4">
        <v>0.05</v>
      </c>
      <c r="C69" s="4">
        <v>0.05</v>
      </c>
      <c r="D69" s="4">
        <v>0.05</v>
      </c>
      <c r="E69" s="4">
        <v>0.23208355282746632</v>
      </c>
      <c r="F69" s="4">
        <v>6.981519507186857E-3</v>
      </c>
      <c r="G69" s="4">
        <v>3.0421246584916451E-2</v>
      </c>
      <c r="H69" s="4">
        <v>0.05</v>
      </c>
      <c r="I69" s="4">
        <v>0.12289147533383292</v>
      </c>
    </row>
    <row r="70" spans="1:9" x14ac:dyDescent="0.35">
      <c r="A70" s="53" t="s">
        <v>74</v>
      </c>
      <c r="B70" s="4">
        <v>0.05</v>
      </c>
      <c r="C70" s="4">
        <v>0.05</v>
      </c>
      <c r="D70" s="4">
        <v>0.05</v>
      </c>
      <c r="E70" s="4">
        <v>3.707852582054437E-2</v>
      </c>
      <c r="F70" s="4">
        <v>8.3575159605339486E-3</v>
      </c>
      <c r="G70" s="4">
        <v>1.5228919826757536E-2</v>
      </c>
      <c r="H70" s="4">
        <v>0.05</v>
      </c>
      <c r="I70" s="4">
        <v>2.2465845646698335E-2</v>
      </c>
    </row>
    <row r="71" spans="1:9" x14ac:dyDescent="0.35">
      <c r="A71" s="57">
        <v>46082</v>
      </c>
      <c r="B71" s="4">
        <v>0.05</v>
      </c>
      <c r="C71" s="4">
        <v>0.05</v>
      </c>
      <c r="D71" s="4">
        <v>0.05</v>
      </c>
      <c r="E71" s="4">
        <v>3.707852582054437E-2</v>
      </c>
      <c r="F71" s="4">
        <v>8.3575159605339486E-3</v>
      </c>
      <c r="G71" s="4">
        <v>1.5228919826757536E-2</v>
      </c>
      <c r="H71" s="4">
        <v>0.05</v>
      </c>
      <c r="I71" s="4">
        <v>2.2465845646698335E-2</v>
      </c>
    </row>
    <row r="72" spans="1:9" x14ac:dyDescent="0.35">
      <c r="A72" s="52" t="s">
        <v>75</v>
      </c>
      <c r="B72" s="4">
        <v>0.05</v>
      </c>
      <c r="C72" s="4">
        <v>0.05</v>
      </c>
      <c r="D72" s="4">
        <v>0.05</v>
      </c>
      <c r="E72" s="4">
        <v>0.18986547085201785</v>
      </c>
      <c r="F72" s="4">
        <v>1.5130043347782597E-2</v>
      </c>
      <c r="G72" s="4">
        <v>3.9339807854524816E-2</v>
      </c>
      <c r="H72" s="4">
        <v>0.05</v>
      </c>
      <c r="I72" s="4">
        <v>0.11496818910034654</v>
      </c>
    </row>
    <row r="73" spans="1:9" x14ac:dyDescent="0.35">
      <c r="A73" s="53" t="s">
        <v>76</v>
      </c>
      <c r="B73" s="4">
        <v>0.05</v>
      </c>
      <c r="C73" s="4">
        <v>0.05</v>
      </c>
      <c r="D73" s="4">
        <v>0.05</v>
      </c>
      <c r="E73" s="4">
        <v>0.36202294889038283</v>
      </c>
      <c r="F73" s="4">
        <v>1.09254498714653E-2</v>
      </c>
      <c r="G73" s="4">
        <v>4.8837251586392461E-2</v>
      </c>
      <c r="H73" s="4">
        <v>0.05</v>
      </c>
      <c r="I73" s="4">
        <v>0.18240635123420171</v>
      </c>
    </row>
    <row r="74" spans="1:9" x14ac:dyDescent="0.35">
      <c r="A74" s="57">
        <v>46113</v>
      </c>
      <c r="B74" s="4">
        <v>0.05</v>
      </c>
      <c r="C74" s="4">
        <v>0.05</v>
      </c>
      <c r="D74" s="4">
        <v>0.05</v>
      </c>
      <c r="E74" s="4">
        <v>0.36202294889038283</v>
      </c>
      <c r="F74" s="4">
        <v>1.09254498714653E-2</v>
      </c>
      <c r="G74" s="4">
        <v>4.8837251586392461E-2</v>
      </c>
      <c r="H74" s="4">
        <v>0.05</v>
      </c>
      <c r="I74" s="4">
        <v>0.18240635123420171</v>
      </c>
    </row>
    <row r="75" spans="1:9" x14ac:dyDescent="0.35">
      <c r="A75" s="53" t="s">
        <v>77</v>
      </c>
      <c r="B75" s="4">
        <v>0.05</v>
      </c>
      <c r="C75" s="4">
        <v>0.05</v>
      </c>
      <c r="D75" s="4">
        <v>0.05</v>
      </c>
      <c r="E75" s="4">
        <v>1.9463642839266111E-2</v>
      </c>
      <c r="F75" s="4">
        <v>1.8432830160054627E-2</v>
      </c>
      <c r="G75" s="4">
        <v>4.7595227971888067E-2</v>
      </c>
      <c r="H75" s="4">
        <v>0.05</v>
      </c>
      <c r="I75" s="4">
        <v>3.0811784708300548E-2</v>
      </c>
    </row>
    <row r="76" spans="1:9" x14ac:dyDescent="0.35">
      <c r="A76" s="57">
        <v>46143</v>
      </c>
      <c r="B76" s="4">
        <v>0.05</v>
      </c>
      <c r="C76" s="4">
        <v>0.05</v>
      </c>
      <c r="D76" s="4">
        <v>0.05</v>
      </c>
      <c r="E76" s="4">
        <v>1.9463642839266111E-2</v>
      </c>
      <c r="F76" s="4">
        <v>1.8432830160054627E-2</v>
      </c>
      <c r="G76" s="4">
        <v>4.7595227971888067E-2</v>
      </c>
      <c r="H76" s="4">
        <v>0.05</v>
      </c>
      <c r="I76" s="4">
        <v>3.0811784708300548E-2</v>
      </c>
    </row>
    <row r="77" spans="1:9" x14ac:dyDescent="0.35">
      <c r="A77" s="53" t="s">
        <v>78</v>
      </c>
      <c r="B77" s="4">
        <v>0.05</v>
      </c>
      <c r="C77" s="4">
        <v>0.05</v>
      </c>
      <c r="D77" s="4">
        <v>0.05</v>
      </c>
      <c r="E77" s="4">
        <v>0.19959984052685201</v>
      </c>
      <c r="F77" s="4">
        <v>1.5867673222099334E-2</v>
      </c>
      <c r="G77" s="4">
        <v>1.7470945893942894E-2</v>
      </c>
      <c r="H77" s="4">
        <v>0.05</v>
      </c>
      <c r="I77" s="4">
        <v>0.12265959581726806</v>
      </c>
    </row>
    <row r="78" spans="1:9" x14ac:dyDescent="0.35">
      <c r="A78" s="57">
        <v>46174</v>
      </c>
      <c r="B78" s="4">
        <v>0.05</v>
      </c>
      <c r="C78" s="4">
        <v>0.05</v>
      </c>
      <c r="D78" s="4">
        <v>0.05</v>
      </c>
      <c r="E78" s="4">
        <v>0.19959984052685201</v>
      </c>
      <c r="F78" s="4">
        <v>1.5867673222099334E-2</v>
      </c>
      <c r="G78" s="4">
        <v>1.7470945893942894E-2</v>
      </c>
      <c r="H78" s="4">
        <v>0.05</v>
      </c>
      <c r="I78" s="4">
        <v>0.12265959581726806</v>
      </c>
    </row>
    <row r="79" spans="1:9" x14ac:dyDescent="0.35">
      <c r="A79" s="52" t="s">
        <v>79</v>
      </c>
      <c r="B79" s="4">
        <v>0.05</v>
      </c>
      <c r="C79" s="4">
        <v>0.05</v>
      </c>
      <c r="D79" s="4">
        <v>0.05</v>
      </c>
      <c r="E79" s="4">
        <v>1.30514288446139E-2</v>
      </c>
      <c r="F79" s="4">
        <v>4.2089654385764792E-2</v>
      </c>
      <c r="G79" s="4">
        <v>2.2968773124167535E-2</v>
      </c>
      <c r="H79" s="4">
        <v>0.05</v>
      </c>
      <c r="I79" s="4">
        <v>1.6846209089976402E-2</v>
      </c>
    </row>
    <row r="80" spans="1:9" x14ac:dyDescent="0.35">
      <c r="A80" s="53" t="s">
        <v>80</v>
      </c>
      <c r="B80" s="4">
        <v>0.05</v>
      </c>
      <c r="C80" s="4">
        <v>0.05</v>
      </c>
      <c r="D80" s="4">
        <v>0.05</v>
      </c>
      <c r="E80" s="4">
        <v>1.30514288446139E-2</v>
      </c>
      <c r="F80" s="4">
        <v>4.2089654385764792E-2</v>
      </c>
      <c r="G80" s="4">
        <v>2.2968773124167535E-2</v>
      </c>
      <c r="H80" s="4">
        <v>0.05</v>
      </c>
      <c r="I80" s="4">
        <v>1.6846209089976402E-2</v>
      </c>
    </row>
    <row r="81" spans="1:9" x14ac:dyDescent="0.35">
      <c r="A81" s="57">
        <v>46204</v>
      </c>
      <c r="B81" s="4">
        <v>0.05</v>
      </c>
      <c r="C81" s="4">
        <v>0.05</v>
      </c>
      <c r="D81" s="4">
        <v>0.05</v>
      </c>
      <c r="E81" s="4">
        <v>1.30514288446139E-2</v>
      </c>
      <c r="F81" s="4">
        <v>4.2089654385764792E-2</v>
      </c>
      <c r="G81" s="4">
        <v>2.2968773124167535E-2</v>
      </c>
      <c r="H81" s="4">
        <v>0.05</v>
      </c>
      <c r="I81" s="4">
        <v>1.6846209089976402E-2</v>
      </c>
    </row>
    <row r="82" spans="1:9" x14ac:dyDescent="0.35">
      <c r="A82" s="3" t="s">
        <v>66</v>
      </c>
      <c r="B82" s="4">
        <v>0.05</v>
      </c>
      <c r="C82" s="4">
        <v>0.05</v>
      </c>
      <c r="D82" s="4">
        <v>0.05</v>
      </c>
      <c r="E82" s="4">
        <v>0.16266818241011652</v>
      </c>
      <c r="F82" s="4">
        <v>1.1955753493481389E-2</v>
      </c>
      <c r="G82" s="4">
        <v>2.3474221121263905E-2</v>
      </c>
      <c r="H82" s="4">
        <v>0.05</v>
      </c>
      <c r="I82" s="4">
        <v>9.2055146148903561E-2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75556-D65E-42A2-9F9F-D67605CD70DB}">
  <dimension ref="A3:G82"/>
  <sheetViews>
    <sheetView topLeftCell="A16" workbookViewId="0">
      <selection activeCell="C14" sqref="C14"/>
    </sheetView>
  </sheetViews>
  <sheetFormatPr defaultRowHeight="14.5" x14ac:dyDescent="0.35"/>
  <cols>
    <col min="1" max="1" width="14.7265625" bestFit="1" customWidth="1"/>
    <col min="2" max="2" width="16.81640625" bestFit="1" customWidth="1"/>
    <col min="3" max="3" width="5.1796875" bestFit="1" customWidth="1"/>
    <col min="4" max="4" width="17" bestFit="1" customWidth="1"/>
    <col min="5" max="5" width="6.1796875" bestFit="1" customWidth="1"/>
    <col min="6" max="6" width="21" bestFit="1" customWidth="1"/>
    <col min="7" max="7" width="22.1796875" bestFit="1" customWidth="1"/>
    <col min="8" max="8" width="27.54296875" bestFit="1" customWidth="1"/>
    <col min="9" max="9" width="28.54296875" bestFit="1" customWidth="1"/>
  </cols>
  <sheetData>
    <row r="3" spans="1:7" x14ac:dyDescent="0.35">
      <c r="B3" s="2" t="s">
        <v>182</v>
      </c>
    </row>
    <row r="4" spans="1:7" x14ac:dyDescent="0.35">
      <c r="B4" t="s">
        <v>3</v>
      </c>
      <c r="D4" t="s">
        <v>4</v>
      </c>
      <c r="F4" t="s">
        <v>183</v>
      </c>
      <c r="G4" t="s">
        <v>184</v>
      </c>
    </row>
    <row r="5" spans="1:7" x14ac:dyDescent="0.35">
      <c r="A5" s="2" t="s">
        <v>2</v>
      </c>
      <c r="B5" t="s">
        <v>89</v>
      </c>
      <c r="C5" t="s">
        <v>94</v>
      </c>
      <c r="D5" t="s">
        <v>89</v>
      </c>
      <c r="E5" t="s">
        <v>94</v>
      </c>
    </row>
    <row r="6" spans="1:7" x14ac:dyDescent="0.35">
      <c r="A6" s="3" t="s">
        <v>70</v>
      </c>
      <c r="B6" s="4">
        <v>0.05</v>
      </c>
      <c r="C6" s="4">
        <v>0.05</v>
      </c>
      <c r="D6" s="4">
        <v>4.9916272763115199E-3</v>
      </c>
      <c r="E6" s="4">
        <v>0.10210765391125796</v>
      </c>
      <c r="F6" s="4">
        <v>0.05</v>
      </c>
      <c r="G6" s="4">
        <v>4.7069256015114934E-2</v>
      </c>
    </row>
    <row r="7" spans="1:7" x14ac:dyDescent="0.35">
      <c r="A7" s="52" t="s">
        <v>71</v>
      </c>
      <c r="B7" s="4">
        <v>0.05</v>
      </c>
      <c r="C7" s="4">
        <v>0.05</v>
      </c>
      <c r="D7" s="4">
        <v>4.1303621532284536E-3</v>
      </c>
      <c r="E7" s="4">
        <v>0.13747376267728584</v>
      </c>
      <c r="F7" s="4">
        <v>0.05</v>
      </c>
      <c r="G7" s="4">
        <v>5.4283527165742855E-2</v>
      </c>
    </row>
    <row r="8" spans="1:7" x14ac:dyDescent="0.35">
      <c r="A8" s="53" t="s">
        <v>72</v>
      </c>
      <c r="B8" s="4">
        <v>0.05</v>
      </c>
      <c r="C8" s="4">
        <v>0.05</v>
      </c>
      <c r="D8" s="4">
        <v>5.0188625584488365E-3</v>
      </c>
      <c r="E8" s="4">
        <v>0.13518708174918279</v>
      </c>
      <c r="F8" s="4">
        <v>0.05</v>
      </c>
      <c r="G8" s="4">
        <v>5.3639927054729919E-2</v>
      </c>
    </row>
    <row r="9" spans="1:7" x14ac:dyDescent="0.35">
      <c r="A9" s="57">
        <v>45292</v>
      </c>
      <c r="B9" s="4">
        <v>0.05</v>
      </c>
      <c r="C9" s="4">
        <v>0.05</v>
      </c>
      <c r="D9" s="4">
        <v>5.0188625584488365E-3</v>
      </c>
      <c r="E9" s="4">
        <v>0.13518708174918279</v>
      </c>
      <c r="F9" s="4">
        <v>0.05</v>
      </c>
      <c r="G9" s="4">
        <v>5.3639927054729919E-2</v>
      </c>
    </row>
    <row r="10" spans="1:7" x14ac:dyDescent="0.35">
      <c r="A10" s="53" t="s">
        <v>73</v>
      </c>
      <c r="B10" s="4">
        <v>0.05</v>
      </c>
      <c r="C10" s="4">
        <v>0.05</v>
      </c>
      <c r="D10" s="4">
        <v>1.8512679973160656E-3</v>
      </c>
      <c r="E10" s="4">
        <v>0.13611913822208235</v>
      </c>
      <c r="F10" s="4">
        <v>0.05</v>
      </c>
      <c r="G10" s="4">
        <v>5.0330318541743073E-2</v>
      </c>
    </row>
    <row r="11" spans="1:7" x14ac:dyDescent="0.35">
      <c r="A11" s="57">
        <v>45323</v>
      </c>
      <c r="B11" s="4">
        <v>0.05</v>
      </c>
      <c r="C11" s="4">
        <v>0.05</v>
      </c>
      <c r="D11" s="4">
        <v>1.8512679973160656E-3</v>
      </c>
      <c r="E11" s="4">
        <v>0.13611913822208235</v>
      </c>
      <c r="F11" s="4">
        <v>0.05</v>
      </c>
      <c r="G11" s="4">
        <v>5.0330318541743073E-2</v>
      </c>
    </row>
    <row r="12" spans="1:7" x14ac:dyDescent="0.35">
      <c r="A12" s="53" t="s">
        <v>74</v>
      </c>
      <c r="B12" s="4">
        <v>0.05</v>
      </c>
      <c r="C12" s="4">
        <v>0.05</v>
      </c>
      <c r="D12" s="4">
        <v>5.9802693226923857E-3</v>
      </c>
      <c r="E12" s="4">
        <v>0.14158177499322458</v>
      </c>
      <c r="F12" s="4">
        <v>0.05</v>
      </c>
      <c r="G12" s="4">
        <v>5.9915285404486832E-2</v>
      </c>
    </row>
    <row r="13" spans="1:7" x14ac:dyDescent="0.35">
      <c r="A13" s="57">
        <v>45352</v>
      </c>
      <c r="B13" s="4">
        <v>0.05</v>
      </c>
      <c r="C13" s="4">
        <v>0.05</v>
      </c>
      <c r="D13" s="4">
        <v>5.9802693226923857E-3</v>
      </c>
      <c r="E13" s="4">
        <v>0.14158177499322458</v>
      </c>
      <c r="F13" s="4">
        <v>0.05</v>
      </c>
      <c r="G13" s="4">
        <v>5.9915285404486832E-2</v>
      </c>
    </row>
    <row r="14" spans="1:7" x14ac:dyDescent="0.35">
      <c r="A14" s="52" t="s">
        <v>75</v>
      </c>
      <c r="B14" s="4">
        <v>0.05</v>
      </c>
      <c r="C14" s="4">
        <v>0.05</v>
      </c>
      <c r="D14" s="4">
        <v>3.6540210075737449E-3</v>
      </c>
      <c r="E14" s="4">
        <v>0.1657945622010982</v>
      </c>
      <c r="F14" s="4">
        <v>0.05</v>
      </c>
      <c r="G14" s="4">
        <v>6.8153693713530764E-2</v>
      </c>
    </row>
    <row r="15" spans="1:7" x14ac:dyDescent="0.35">
      <c r="A15" s="53" t="s">
        <v>76</v>
      </c>
      <c r="B15" s="4">
        <v>0.05</v>
      </c>
      <c r="C15" s="4">
        <v>0.05</v>
      </c>
      <c r="D15" s="4">
        <v>1.2156816765299383E-3</v>
      </c>
      <c r="E15" s="4">
        <v>0.16439341247480169</v>
      </c>
      <c r="F15" s="4">
        <v>0.05</v>
      </c>
      <c r="G15" s="4">
        <v>5.7283818597190506E-2</v>
      </c>
    </row>
    <row r="16" spans="1:7" x14ac:dyDescent="0.35">
      <c r="A16" s="57">
        <v>45383</v>
      </c>
      <c r="B16" s="4">
        <v>0.05</v>
      </c>
      <c r="C16" s="4">
        <v>0.05</v>
      </c>
      <c r="D16" s="4">
        <v>1.2156816765299383E-3</v>
      </c>
      <c r="E16" s="4">
        <v>0.16439341247480169</v>
      </c>
      <c r="F16" s="4">
        <v>0.05</v>
      </c>
      <c r="G16" s="4">
        <v>5.7283818597190506E-2</v>
      </c>
    </row>
    <row r="17" spans="1:7" x14ac:dyDescent="0.35">
      <c r="A17" s="53" t="s">
        <v>77</v>
      </c>
      <c r="B17" s="4">
        <v>0.05</v>
      </c>
      <c r="C17" s="4">
        <v>0.05</v>
      </c>
      <c r="D17" s="4">
        <v>3.5729117440678206E-3</v>
      </c>
      <c r="E17" s="4">
        <v>5.2694470227997725E-2</v>
      </c>
      <c r="F17" s="4">
        <v>0.05</v>
      </c>
      <c r="G17" s="4">
        <v>2.3299955868049747E-2</v>
      </c>
    </row>
    <row r="18" spans="1:7" x14ac:dyDescent="0.35">
      <c r="A18" s="57">
        <v>45413</v>
      </c>
      <c r="B18" s="4">
        <v>0.05</v>
      </c>
      <c r="C18" s="4">
        <v>0.05</v>
      </c>
      <c r="D18" s="4">
        <v>3.5729117440678206E-3</v>
      </c>
      <c r="E18" s="4">
        <v>5.2694470227997725E-2</v>
      </c>
      <c r="F18" s="4">
        <v>0.05</v>
      </c>
      <c r="G18" s="4">
        <v>2.3299955868049747E-2</v>
      </c>
    </row>
    <row r="19" spans="1:7" x14ac:dyDescent="0.35">
      <c r="A19" s="53" t="s">
        <v>78</v>
      </c>
      <c r="B19" s="4">
        <v>0.05</v>
      </c>
      <c r="C19" s="4">
        <v>0.05</v>
      </c>
      <c r="D19" s="4">
        <v>7.3994213154936319E-3</v>
      </c>
      <c r="E19" s="4">
        <v>0.28176251676835873</v>
      </c>
      <c r="F19" s="4">
        <v>0.05</v>
      </c>
      <c r="G19" s="4">
        <v>0.13360005573303874</v>
      </c>
    </row>
    <row r="20" spans="1:7" x14ac:dyDescent="0.35">
      <c r="A20" s="57">
        <v>45444</v>
      </c>
      <c r="B20" s="4">
        <v>0.05</v>
      </c>
      <c r="C20" s="4">
        <v>0.05</v>
      </c>
      <c r="D20" s="4">
        <v>7.3994213154936319E-3</v>
      </c>
      <c r="E20" s="4">
        <v>0.28176251676835873</v>
      </c>
      <c r="F20" s="4">
        <v>0.05</v>
      </c>
      <c r="G20" s="4">
        <v>0.13360005573303874</v>
      </c>
    </row>
    <row r="21" spans="1:7" x14ac:dyDescent="0.35">
      <c r="A21" s="52" t="s">
        <v>79</v>
      </c>
      <c r="B21" s="4">
        <v>0.05</v>
      </c>
      <c r="C21" s="4">
        <v>0.05</v>
      </c>
      <c r="D21" s="4">
        <v>5.397676074438887E-3</v>
      </c>
      <c r="E21" s="4">
        <v>6.4547398332161013E-2</v>
      </c>
      <c r="F21" s="4">
        <v>0.05</v>
      </c>
      <c r="G21" s="4">
        <v>3.247479326795228E-2</v>
      </c>
    </row>
    <row r="22" spans="1:7" x14ac:dyDescent="0.35">
      <c r="A22" s="53" t="s">
        <v>80</v>
      </c>
      <c r="B22" s="4">
        <v>0.05</v>
      </c>
      <c r="C22" s="4">
        <v>0.05</v>
      </c>
      <c r="D22" s="4">
        <v>1.9142325945496357E-3</v>
      </c>
      <c r="E22" s="4">
        <v>0.10303857626775874</v>
      </c>
      <c r="F22" s="4">
        <v>0.05</v>
      </c>
      <c r="G22" s="4">
        <v>4.0025609072928701E-2</v>
      </c>
    </row>
    <row r="23" spans="1:7" x14ac:dyDescent="0.35">
      <c r="A23" s="57">
        <v>45474</v>
      </c>
      <c r="B23" s="4">
        <v>0.05</v>
      </c>
      <c r="C23" s="4">
        <v>0.05</v>
      </c>
      <c r="D23" s="4">
        <v>1.9142325945496357E-3</v>
      </c>
      <c r="E23" s="4">
        <v>0.10303857626775874</v>
      </c>
      <c r="F23" s="4">
        <v>0.05</v>
      </c>
      <c r="G23" s="4">
        <v>4.0025609072928701E-2</v>
      </c>
    </row>
    <row r="24" spans="1:7" x14ac:dyDescent="0.35">
      <c r="A24" s="53" t="s">
        <v>81</v>
      </c>
      <c r="B24" s="4">
        <v>0.05</v>
      </c>
      <c r="C24" s="4">
        <v>0.05</v>
      </c>
      <c r="D24" s="4">
        <v>6.8343137592165757E-3</v>
      </c>
      <c r="E24" s="4">
        <v>4.4788101576034141E-2</v>
      </c>
      <c r="F24" s="4">
        <v>0.05</v>
      </c>
      <c r="G24" s="4">
        <v>2.6589690721649472E-2</v>
      </c>
    </row>
    <row r="25" spans="1:7" x14ac:dyDescent="0.35">
      <c r="A25" s="57">
        <v>45505</v>
      </c>
      <c r="B25" s="4">
        <v>0.05</v>
      </c>
      <c r="C25" s="4">
        <v>0.05</v>
      </c>
      <c r="D25" s="4">
        <v>6.8343137592165757E-3</v>
      </c>
      <c r="E25" s="4">
        <v>4.4788101576034141E-2</v>
      </c>
      <c r="F25" s="4">
        <v>0.05</v>
      </c>
      <c r="G25" s="4">
        <v>2.6589690721649472E-2</v>
      </c>
    </row>
    <row r="26" spans="1:7" x14ac:dyDescent="0.35">
      <c r="A26" s="53" t="s">
        <v>82</v>
      </c>
      <c r="B26" s="4">
        <v>0.05</v>
      </c>
      <c r="C26" s="4">
        <v>0.05</v>
      </c>
      <c r="D26" s="4">
        <v>1.0460346399270739E-2</v>
      </c>
      <c r="E26" s="4">
        <v>4.3548527051065128E-2</v>
      </c>
      <c r="F26" s="4">
        <v>0.05</v>
      </c>
      <c r="G26" s="4">
        <v>2.7412256329324938E-2</v>
      </c>
    </row>
    <row r="27" spans="1:7" x14ac:dyDescent="0.35">
      <c r="A27" s="57">
        <v>45536</v>
      </c>
      <c r="B27" s="4">
        <v>0.05</v>
      </c>
      <c r="C27" s="4">
        <v>0.05</v>
      </c>
      <c r="D27" s="4">
        <v>1.0460346399270739E-2</v>
      </c>
      <c r="E27" s="4">
        <v>4.3548527051065128E-2</v>
      </c>
      <c r="F27" s="4">
        <v>0.05</v>
      </c>
      <c r="G27" s="4">
        <v>2.7412256329324938E-2</v>
      </c>
    </row>
    <row r="28" spans="1:7" x14ac:dyDescent="0.35">
      <c r="A28" s="52" t="s">
        <v>83</v>
      </c>
      <c r="B28" s="4">
        <v>0.05</v>
      </c>
      <c r="C28" s="4">
        <v>0.05</v>
      </c>
      <c r="D28" s="4">
        <v>7.4332002376956046E-3</v>
      </c>
      <c r="E28" s="4">
        <v>5.4791264811242767E-2</v>
      </c>
      <c r="F28" s="4">
        <v>0.05</v>
      </c>
      <c r="G28" s="4">
        <v>3.1216970573429773E-2</v>
      </c>
    </row>
    <row r="29" spans="1:7" x14ac:dyDescent="0.35">
      <c r="A29" s="53" t="s">
        <v>84</v>
      </c>
      <c r="B29" s="4">
        <v>0.05</v>
      </c>
      <c r="C29" s="4">
        <v>0.05</v>
      </c>
      <c r="D29" s="4">
        <v>8.0240180567405003E-3</v>
      </c>
      <c r="E29" s="4">
        <v>6.5607663416146919E-2</v>
      </c>
      <c r="F29" s="4">
        <v>0.05</v>
      </c>
      <c r="G29" s="4">
        <v>3.5928976956473346E-2</v>
      </c>
    </row>
    <row r="30" spans="1:7" x14ac:dyDescent="0.35">
      <c r="A30" s="57">
        <v>45566</v>
      </c>
      <c r="B30" s="4">
        <v>0.05</v>
      </c>
      <c r="C30" s="4">
        <v>0.05</v>
      </c>
      <c r="D30" s="4">
        <v>8.0240180567405003E-3</v>
      </c>
      <c r="E30" s="4">
        <v>6.5607663416146919E-2</v>
      </c>
      <c r="F30" s="4">
        <v>0.05</v>
      </c>
      <c r="G30" s="4">
        <v>3.5928976956473346E-2</v>
      </c>
    </row>
    <row r="31" spans="1:7" x14ac:dyDescent="0.35">
      <c r="A31" s="53" t="s">
        <v>85</v>
      </c>
      <c r="B31" s="4">
        <v>0.05</v>
      </c>
      <c r="C31" s="4">
        <v>0.05</v>
      </c>
      <c r="D31" s="4">
        <v>1.3335100303145758E-2</v>
      </c>
      <c r="E31" s="4">
        <v>5.1804266106230186E-2</v>
      </c>
      <c r="F31" s="4">
        <v>0.05</v>
      </c>
      <c r="G31" s="4">
        <v>3.6593832691451174E-2</v>
      </c>
    </row>
    <row r="32" spans="1:7" x14ac:dyDescent="0.35">
      <c r="A32" s="57">
        <v>45597</v>
      </c>
      <c r="B32" s="4">
        <v>0.05</v>
      </c>
      <c r="C32" s="4">
        <v>0.05</v>
      </c>
      <c r="D32" s="4">
        <v>1.3335100303145758E-2</v>
      </c>
      <c r="E32" s="4">
        <v>5.1804266106230186E-2</v>
      </c>
      <c r="F32" s="4">
        <v>0.05</v>
      </c>
      <c r="G32" s="4">
        <v>3.6593832691451174E-2</v>
      </c>
    </row>
    <row r="33" spans="1:7" x14ac:dyDescent="0.35">
      <c r="A33" s="53" t="s">
        <v>86</v>
      </c>
      <c r="B33" s="4">
        <v>0.05</v>
      </c>
      <c r="C33" s="4">
        <v>0.05</v>
      </c>
      <c r="D33" s="4">
        <v>4.3843055215543143E-3</v>
      </c>
      <c r="E33" s="4">
        <v>4.8788621696650672E-2</v>
      </c>
      <c r="F33" s="4">
        <v>0.05</v>
      </c>
      <c r="G33" s="4">
        <v>2.4431630904955096E-2</v>
      </c>
    </row>
    <row r="34" spans="1:7" x14ac:dyDescent="0.35">
      <c r="A34" s="57">
        <v>45627</v>
      </c>
      <c r="B34" s="4">
        <v>0.05</v>
      </c>
      <c r="C34" s="4">
        <v>0.05</v>
      </c>
      <c r="D34" s="4">
        <v>4.3843055215543143E-3</v>
      </c>
      <c r="E34" s="4">
        <v>4.8788621696650672E-2</v>
      </c>
      <c r="F34" s="4">
        <v>0.05</v>
      </c>
      <c r="G34" s="4">
        <v>2.4431630904955096E-2</v>
      </c>
    </row>
    <row r="35" spans="1:7" x14ac:dyDescent="0.35">
      <c r="A35" s="3" t="s">
        <v>87</v>
      </c>
      <c r="B35" s="4">
        <v>0.05</v>
      </c>
      <c r="C35" s="4">
        <v>0.05</v>
      </c>
      <c r="D35" s="4">
        <v>2.9380409799990206E-2</v>
      </c>
      <c r="E35" s="4">
        <v>0.17256231060703192</v>
      </c>
      <c r="F35" s="4">
        <v>0.05</v>
      </c>
      <c r="G35" s="4">
        <v>0.10724744369435313</v>
      </c>
    </row>
    <row r="36" spans="1:7" x14ac:dyDescent="0.35">
      <c r="A36" s="52" t="s">
        <v>71</v>
      </c>
      <c r="B36" s="4">
        <v>0.05</v>
      </c>
      <c r="C36" s="4">
        <v>0.05</v>
      </c>
      <c r="D36" s="4">
        <v>1.2779210542098997E-2</v>
      </c>
      <c r="E36" s="4">
        <v>0.15366007082504976</v>
      </c>
      <c r="F36" s="4">
        <v>0.05</v>
      </c>
      <c r="G36" s="4">
        <v>8.6678806099046352E-2</v>
      </c>
    </row>
    <row r="37" spans="1:7" x14ac:dyDescent="0.35">
      <c r="A37" s="53" t="s">
        <v>72</v>
      </c>
      <c r="B37" s="4">
        <v>0.05</v>
      </c>
      <c r="C37" s="4">
        <v>0.05</v>
      </c>
      <c r="D37" s="4">
        <v>8.4719953487084401E-3</v>
      </c>
      <c r="E37" s="4">
        <v>0.12960826136111986</v>
      </c>
      <c r="F37" s="4">
        <v>0.05</v>
      </c>
      <c r="G37" s="4">
        <v>6.2002328048868453E-2</v>
      </c>
    </row>
    <row r="38" spans="1:7" x14ac:dyDescent="0.35">
      <c r="A38" s="57">
        <v>45658</v>
      </c>
      <c r="B38" s="4">
        <v>0.05</v>
      </c>
      <c r="C38" s="4">
        <v>0.05</v>
      </c>
      <c r="D38" s="4">
        <v>8.4719953487084401E-3</v>
      </c>
      <c r="E38" s="4">
        <v>0.12960826136111986</v>
      </c>
      <c r="F38" s="4">
        <v>0.05</v>
      </c>
      <c r="G38" s="4">
        <v>6.2002328048868453E-2</v>
      </c>
    </row>
    <row r="39" spans="1:7" x14ac:dyDescent="0.35">
      <c r="A39" s="53" t="s">
        <v>73</v>
      </c>
      <c r="B39" s="4">
        <v>0.05</v>
      </c>
      <c r="C39" s="4">
        <v>0.05</v>
      </c>
      <c r="D39" s="4">
        <v>1.7414334173816822E-2</v>
      </c>
      <c r="E39" s="4">
        <v>0.16191278111076027</v>
      </c>
      <c r="F39" s="4">
        <v>0.05</v>
      </c>
      <c r="G39" s="4">
        <v>0.10527176540857248</v>
      </c>
    </row>
    <row r="40" spans="1:7" x14ac:dyDescent="0.35">
      <c r="A40" s="57">
        <v>45689</v>
      </c>
      <c r="B40" s="4">
        <v>0.05</v>
      </c>
      <c r="C40" s="4">
        <v>0.05</v>
      </c>
      <c r="D40" s="4">
        <v>1.7414334173816822E-2</v>
      </c>
      <c r="E40" s="4">
        <v>0.16191278111076027</v>
      </c>
      <c r="F40" s="4">
        <v>0.05</v>
      </c>
      <c r="G40" s="4">
        <v>0.10527176540857248</v>
      </c>
    </row>
    <row r="41" spans="1:7" x14ac:dyDescent="0.35">
      <c r="A41" s="53" t="s">
        <v>74</v>
      </c>
      <c r="B41" s="4">
        <v>0.05</v>
      </c>
      <c r="C41" s="4">
        <v>0.05</v>
      </c>
      <c r="D41" s="4">
        <v>1.5798804723914098E-2</v>
      </c>
      <c r="E41" s="4">
        <v>0.16940739881711708</v>
      </c>
      <c r="F41" s="4">
        <v>0.05</v>
      </c>
      <c r="G41" s="4">
        <v>0.10061342622237027</v>
      </c>
    </row>
    <row r="42" spans="1:7" x14ac:dyDescent="0.35">
      <c r="A42" s="57">
        <v>45717</v>
      </c>
      <c r="B42" s="4">
        <v>0.05</v>
      </c>
      <c r="C42" s="4">
        <v>0.05</v>
      </c>
      <c r="D42" s="4">
        <v>1.5798804723914098E-2</v>
      </c>
      <c r="E42" s="4">
        <v>0.16940739881711708</v>
      </c>
      <c r="F42" s="4">
        <v>0.05</v>
      </c>
      <c r="G42" s="4">
        <v>0.10061342622237027</v>
      </c>
    </row>
    <row r="43" spans="1:7" x14ac:dyDescent="0.35">
      <c r="A43" s="52" t="s">
        <v>75</v>
      </c>
      <c r="B43" s="4">
        <v>0.05</v>
      </c>
      <c r="C43" s="4">
        <v>0.05</v>
      </c>
      <c r="D43" s="4">
        <v>3.1943538717209757E-2</v>
      </c>
      <c r="E43" s="4">
        <v>0.11102828327121246</v>
      </c>
      <c r="F43" s="4">
        <v>0.05</v>
      </c>
      <c r="G43" s="4">
        <v>7.6929181887651521E-2</v>
      </c>
    </row>
    <row r="44" spans="1:7" x14ac:dyDescent="0.35">
      <c r="A44" s="53" t="s">
        <v>76</v>
      </c>
      <c r="B44" s="4">
        <v>0.05</v>
      </c>
      <c r="C44" s="4">
        <v>0.05</v>
      </c>
      <c r="D44" s="4">
        <v>5.0632213228906688E-2</v>
      </c>
      <c r="E44" s="4">
        <v>8.8094027954256721E-2</v>
      </c>
      <c r="F44" s="4">
        <v>0.05</v>
      </c>
      <c r="G44" s="4">
        <v>7.0128221236187616E-2</v>
      </c>
    </row>
    <row r="45" spans="1:7" x14ac:dyDescent="0.35">
      <c r="A45" s="57">
        <v>45748</v>
      </c>
      <c r="B45" s="4">
        <v>0.05</v>
      </c>
      <c r="C45" s="4">
        <v>0.05</v>
      </c>
      <c r="D45" s="4">
        <v>5.0632213228906688E-2</v>
      </c>
      <c r="E45" s="4">
        <v>8.8094027954256721E-2</v>
      </c>
      <c r="F45" s="4">
        <v>0.05</v>
      </c>
      <c r="G45" s="4">
        <v>7.0128221236187616E-2</v>
      </c>
    </row>
    <row r="46" spans="1:7" x14ac:dyDescent="0.35">
      <c r="A46" s="53" t="s">
        <v>77</v>
      </c>
      <c r="B46" s="4">
        <v>0.05</v>
      </c>
      <c r="C46" s="4">
        <v>0.05</v>
      </c>
      <c r="D46" s="4">
        <v>1.9584052173583326E-2</v>
      </c>
      <c r="E46" s="4">
        <v>0.11926869942970086</v>
      </c>
      <c r="F46" s="4">
        <v>0.05</v>
      </c>
      <c r="G46" s="4">
        <v>8.4188966501878057E-2</v>
      </c>
    </row>
    <row r="47" spans="1:7" x14ac:dyDescent="0.35">
      <c r="A47" s="57">
        <v>45778</v>
      </c>
      <c r="B47" s="4">
        <v>0.05</v>
      </c>
      <c r="C47" s="4">
        <v>0.05</v>
      </c>
      <c r="D47" s="4">
        <v>1.9584052173583326E-2</v>
      </c>
      <c r="E47" s="4">
        <v>0.11926869942970086</v>
      </c>
      <c r="F47" s="4">
        <v>0.05</v>
      </c>
      <c r="G47" s="4">
        <v>8.4188966501878057E-2</v>
      </c>
    </row>
    <row r="48" spans="1:7" x14ac:dyDescent="0.35">
      <c r="A48" s="53" t="s">
        <v>78</v>
      </c>
      <c r="B48" s="4">
        <v>0.05</v>
      </c>
      <c r="C48" s="4">
        <v>0.05</v>
      </c>
      <c r="D48" s="4">
        <v>2.1101143685070441E-2</v>
      </c>
      <c r="E48" s="4">
        <v>0.12441843413808279</v>
      </c>
      <c r="F48" s="4">
        <v>0.05</v>
      </c>
      <c r="G48" s="4">
        <v>7.6502419741084154E-2</v>
      </c>
    </row>
    <row r="49" spans="1:7" x14ac:dyDescent="0.35">
      <c r="A49" s="57">
        <v>45809</v>
      </c>
      <c r="B49" s="4">
        <v>0.05</v>
      </c>
      <c r="C49" s="4">
        <v>0.05</v>
      </c>
      <c r="D49" s="4">
        <v>2.1101143685070441E-2</v>
      </c>
      <c r="E49" s="4">
        <v>0.12441843413808279</v>
      </c>
      <c r="F49" s="4">
        <v>0.05</v>
      </c>
      <c r="G49" s="4">
        <v>7.6502419741084154E-2</v>
      </c>
    </row>
    <row r="50" spans="1:7" x14ac:dyDescent="0.35">
      <c r="A50" s="52" t="s">
        <v>79</v>
      </c>
      <c r="B50" s="4">
        <v>0.05</v>
      </c>
      <c r="C50" s="4">
        <v>0.05</v>
      </c>
      <c r="D50" s="4">
        <v>5.0696742642220904E-2</v>
      </c>
      <c r="E50" s="4">
        <v>0.18169299311462131</v>
      </c>
      <c r="F50" s="4">
        <v>0.05</v>
      </c>
      <c r="G50" s="4">
        <v>0.12248036896143037</v>
      </c>
    </row>
    <row r="51" spans="1:7" x14ac:dyDescent="0.35">
      <c r="A51" s="53" t="s">
        <v>80</v>
      </c>
      <c r="B51" s="4">
        <v>0.05</v>
      </c>
      <c r="C51" s="4">
        <v>0.05</v>
      </c>
      <c r="D51" s="4">
        <v>7.3516282129599195E-2</v>
      </c>
      <c r="E51" s="4">
        <v>0.30782654402102488</v>
      </c>
      <c r="F51" s="4">
        <v>0.05</v>
      </c>
      <c r="G51" s="4">
        <v>0.23539622477067543</v>
      </c>
    </row>
    <row r="52" spans="1:7" x14ac:dyDescent="0.35">
      <c r="A52" s="57">
        <v>45839</v>
      </c>
      <c r="B52" s="4">
        <v>0.05</v>
      </c>
      <c r="C52" s="4">
        <v>0.05</v>
      </c>
      <c r="D52" s="4">
        <v>7.3516282129599195E-2</v>
      </c>
      <c r="E52" s="4">
        <v>0.30782654402102488</v>
      </c>
      <c r="F52" s="4">
        <v>0.05</v>
      </c>
      <c r="G52" s="4">
        <v>0.23539622477067543</v>
      </c>
    </row>
    <row r="53" spans="1:7" x14ac:dyDescent="0.35">
      <c r="A53" s="53" t="s">
        <v>81</v>
      </c>
      <c r="B53" s="4">
        <v>0.05</v>
      </c>
      <c r="C53" s="4">
        <v>0.05</v>
      </c>
      <c r="D53" s="4">
        <v>7.8308134281051475E-2</v>
      </c>
      <c r="E53" s="4">
        <v>0.13960982658959536</v>
      </c>
      <c r="F53" s="4">
        <v>0.05</v>
      </c>
      <c r="G53" s="4">
        <v>0.1079020252122531</v>
      </c>
    </row>
    <row r="54" spans="1:7" x14ac:dyDescent="0.35">
      <c r="A54" s="57">
        <v>45870</v>
      </c>
      <c r="B54" s="4">
        <v>0.05</v>
      </c>
      <c r="C54" s="4">
        <v>0.05</v>
      </c>
      <c r="D54" s="4">
        <v>7.8308134281051475E-2</v>
      </c>
      <c r="E54" s="4">
        <v>0.13960982658959536</v>
      </c>
      <c r="F54" s="4">
        <v>0.05</v>
      </c>
      <c r="G54" s="4">
        <v>0.1079020252122531</v>
      </c>
    </row>
    <row r="55" spans="1:7" x14ac:dyDescent="0.35">
      <c r="A55" s="53" t="s">
        <v>82</v>
      </c>
      <c r="B55" s="4">
        <v>0.05</v>
      </c>
      <c r="C55" s="4">
        <v>0.05</v>
      </c>
      <c r="D55" s="4">
        <v>1.5984912082983544E-2</v>
      </c>
      <c r="E55" s="4">
        <v>7.1656070239176514E-2</v>
      </c>
      <c r="F55" s="4">
        <v>0.05</v>
      </c>
      <c r="G55" s="4">
        <v>4.3101007479413908E-2</v>
      </c>
    </row>
    <row r="56" spans="1:7" x14ac:dyDescent="0.35">
      <c r="A56" s="57">
        <v>45901</v>
      </c>
      <c r="B56" s="4">
        <v>0.05</v>
      </c>
      <c r="C56" s="4">
        <v>0.05</v>
      </c>
      <c r="D56" s="4">
        <v>1.5984912082983544E-2</v>
      </c>
      <c r="E56" s="4">
        <v>7.1656070239176514E-2</v>
      </c>
      <c r="F56" s="4">
        <v>0.05</v>
      </c>
      <c r="G56" s="4">
        <v>4.3101007479413908E-2</v>
      </c>
    </row>
    <row r="57" spans="1:7" x14ac:dyDescent="0.35">
      <c r="A57" s="52" t="s">
        <v>83</v>
      </c>
      <c r="B57" s="4">
        <v>0.05</v>
      </c>
      <c r="C57" s="4">
        <v>0.05</v>
      </c>
      <c r="D57" s="4">
        <v>2.4380780604433629E-2</v>
      </c>
      <c r="E57" s="4">
        <v>0.25465742458974644</v>
      </c>
      <c r="F57" s="4">
        <v>0.05</v>
      </c>
      <c r="G57" s="4">
        <v>0.14769062904907113</v>
      </c>
    </row>
    <row r="58" spans="1:7" x14ac:dyDescent="0.35">
      <c r="A58" s="53" t="s">
        <v>84</v>
      </c>
      <c r="B58" s="4">
        <v>0.05</v>
      </c>
      <c r="C58" s="4">
        <v>0.05</v>
      </c>
      <c r="D58" s="4">
        <v>9.3148654519434725E-3</v>
      </c>
      <c r="E58" s="4">
        <v>0.11135963735051149</v>
      </c>
      <c r="F58" s="4">
        <v>0.05</v>
      </c>
      <c r="G58" s="4">
        <v>5.640499848614132E-2</v>
      </c>
    </row>
    <row r="59" spans="1:7" x14ac:dyDescent="0.35">
      <c r="A59" s="57">
        <v>45931</v>
      </c>
      <c r="B59" s="4">
        <v>0.05</v>
      </c>
      <c r="C59" s="4">
        <v>0.05</v>
      </c>
      <c r="D59" s="4">
        <v>9.3148654519434725E-3</v>
      </c>
      <c r="E59" s="4">
        <v>0.11135963735051149</v>
      </c>
      <c r="F59" s="4">
        <v>0.05</v>
      </c>
      <c r="G59" s="4">
        <v>5.640499848614132E-2</v>
      </c>
    </row>
    <row r="60" spans="1:7" x14ac:dyDescent="0.35">
      <c r="A60" s="53" t="s">
        <v>85</v>
      </c>
      <c r="B60" s="4">
        <v>0.05</v>
      </c>
      <c r="C60" s="4">
        <v>0.05</v>
      </c>
      <c r="D60" s="4">
        <v>4.2591929321872016E-2</v>
      </c>
      <c r="E60" s="4">
        <v>0.32249482260819601</v>
      </c>
      <c r="F60" s="4">
        <v>0.05</v>
      </c>
      <c r="G60" s="4">
        <v>0.18164477587281552</v>
      </c>
    </row>
    <row r="61" spans="1:7" x14ac:dyDescent="0.35">
      <c r="A61" s="57">
        <v>45962</v>
      </c>
      <c r="B61" s="4">
        <v>0.05</v>
      </c>
      <c r="C61" s="4">
        <v>0.05</v>
      </c>
      <c r="D61" s="4">
        <v>4.2591929321872016E-2</v>
      </c>
      <c r="E61" s="4">
        <v>0.32249482260819601</v>
      </c>
      <c r="F61" s="4">
        <v>0.05</v>
      </c>
      <c r="G61" s="4">
        <v>0.18164477587281552</v>
      </c>
    </row>
    <row r="62" spans="1:7" x14ac:dyDescent="0.35">
      <c r="A62" s="53" t="s">
        <v>86</v>
      </c>
      <c r="B62" s="4">
        <v>0.05</v>
      </c>
      <c r="C62" s="4">
        <v>0.05</v>
      </c>
      <c r="D62" s="4">
        <v>2.34742816913803E-2</v>
      </c>
      <c r="E62" s="4">
        <v>0.31377165345243463</v>
      </c>
      <c r="F62" s="4">
        <v>0.05</v>
      </c>
      <c r="G62" s="4">
        <v>0.21388613430429287</v>
      </c>
    </row>
    <row r="63" spans="1:7" x14ac:dyDescent="0.35">
      <c r="A63" s="57">
        <v>45992</v>
      </c>
      <c r="B63" s="4">
        <v>0.05</v>
      </c>
      <c r="C63" s="4">
        <v>0.05</v>
      </c>
      <c r="D63" s="4">
        <v>2.34742816913803E-2</v>
      </c>
      <c r="E63" s="4">
        <v>0.31377165345243463</v>
      </c>
      <c r="F63" s="4">
        <v>0.05</v>
      </c>
      <c r="G63" s="4">
        <v>0.21388613430429287</v>
      </c>
    </row>
    <row r="64" spans="1:7" x14ac:dyDescent="0.35">
      <c r="A64" s="3" t="s">
        <v>88</v>
      </c>
      <c r="B64" s="4">
        <v>0.05</v>
      </c>
      <c r="C64" s="4">
        <v>0.05</v>
      </c>
      <c r="D64" s="4">
        <v>3.6648492554360701E-2</v>
      </c>
      <c r="E64" s="4">
        <v>0.26776398049245848</v>
      </c>
      <c r="F64" s="4">
        <v>0.05</v>
      </c>
      <c r="G64" s="4">
        <v>0.16407305242049711</v>
      </c>
    </row>
    <row r="65" spans="1:7" x14ac:dyDescent="0.35">
      <c r="A65" s="52" t="s">
        <v>71</v>
      </c>
      <c r="B65" s="4">
        <v>0.05</v>
      </c>
      <c r="C65" s="4">
        <v>0.05</v>
      </c>
      <c r="D65" s="4">
        <v>1.7759612385670458E-2</v>
      </c>
      <c r="E65" s="4">
        <v>0.2544274645984328</v>
      </c>
      <c r="F65" s="4">
        <v>0.05</v>
      </c>
      <c r="G65" s="4">
        <v>0.12981234687661714</v>
      </c>
    </row>
    <row r="66" spans="1:7" x14ac:dyDescent="0.35">
      <c r="A66" s="53" t="s">
        <v>72</v>
      </c>
      <c r="B66" s="4">
        <v>0.05</v>
      </c>
      <c r="C66" s="4">
        <v>0.05</v>
      </c>
      <c r="D66" s="4">
        <v>1.1230144070927229E-2</v>
      </c>
      <c r="E66" s="4">
        <v>0.30580614394150152</v>
      </c>
      <c r="F66" s="4">
        <v>0.05</v>
      </c>
      <c r="G66" s="4">
        <v>0.17426400237542747</v>
      </c>
    </row>
    <row r="67" spans="1:7" x14ac:dyDescent="0.35">
      <c r="A67" s="57">
        <v>46023</v>
      </c>
      <c r="B67" s="4">
        <v>0.05</v>
      </c>
      <c r="C67" s="4">
        <v>0.05</v>
      </c>
      <c r="D67" s="4">
        <v>1.1230144070927229E-2</v>
      </c>
      <c r="E67" s="4">
        <v>0.30580614394150152</v>
      </c>
      <c r="F67" s="4">
        <v>0.05</v>
      </c>
      <c r="G67" s="4">
        <v>0.17426400237542747</v>
      </c>
    </row>
    <row r="68" spans="1:7" x14ac:dyDescent="0.35">
      <c r="A68" s="53" t="s">
        <v>73</v>
      </c>
      <c r="B68" s="4">
        <v>0.05</v>
      </c>
      <c r="C68" s="4">
        <v>0.05</v>
      </c>
      <c r="D68" s="4">
        <v>1.2748829150557243E-2</v>
      </c>
      <c r="E68" s="4">
        <v>0.20315483820336411</v>
      </c>
      <c r="F68" s="4">
        <v>0.05</v>
      </c>
      <c r="G68" s="4">
        <v>8.2526854661278987E-2</v>
      </c>
    </row>
    <row r="69" spans="1:7" x14ac:dyDescent="0.35">
      <c r="A69" s="57">
        <v>46054</v>
      </c>
      <c r="B69" s="4">
        <v>0.05</v>
      </c>
      <c r="C69" s="4">
        <v>0.05</v>
      </c>
      <c r="D69" s="4">
        <v>1.2748829150557243E-2</v>
      </c>
      <c r="E69" s="4">
        <v>0.20315483820336411</v>
      </c>
      <c r="F69" s="4">
        <v>0.05</v>
      </c>
      <c r="G69" s="4">
        <v>8.2526854661278987E-2</v>
      </c>
    </row>
    <row r="70" spans="1:7" x14ac:dyDescent="0.35">
      <c r="A70" s="53" t="s">
        <v>74</v>
      </c>
      <c r="B70" s="4">
        <v>0.05</v>
      </c>
      <c r="C70" s="4">
        <v>0.05</v>
      </c>
      <c r="D70" s="4">
        <v>3.6883208518417553E-2</v>
      </c>
      <c r="E70" s="4">
        <v>0.23676148796498905</v>
      </c>
      <c r="F70" s="4">
        <v>0.05</v>
      </c>
      <c r="G70" s="4">
        <v>0.14318212532096045</v>
      </c>
    </row>
    <row r="71" spans="1:7" x14ac:dyDescent="0.35">
      <c r="A71" s="57">
        <v>46082</v>
      </c>
      <c r="B71" s="4">
        <v>0.05</v>
      </c>
      <c r="C71" s="4">
        <v>0.05</v>
      </c>
      <c r="D71" s="4">
        <v>3.6883208518417553E-2</v>
      </c>
      <c r="E71" s="4">
        <v>0.23676148796498905</v>
      </c>
      <c r="F71" s="4">
        <v>0.05</v>
      </c>
      <c r="G71" s="4">
        <v>0.14318212532096045</v>
      </c>
    </row>
    <row r="72" spans="1:7" x14ac:dyDescent="0.35">
      <c r="A72" s="52" t="s">
        <v>75</v>
      </c>
      <c r="B72" s="4">
        <v>0.05</v>
      </c>
      <c r="C72" s="4">
        <v>0.05</v>
      </c>
      <c r="D72" s="4">
        <v>4.6811229354998658E-2</v>
      </c>
      <c r="E72" s="4">
        <v>0.27372457300143982</v>
      </c>
      <c r="F72" s="4">
        <v>0.05</v>
      </c>
      <c r="G72" s="4">
        <v>0.17052014346990726</v>
      </c>
    </row>
    <row r="73" spans="1:7" x14ac:dyDescent="0.35">
      <c r="A73" s="53" t="s">
        <v>76</v>
      </c>
      <c r="B73" s="4">
        <v>0.05</v>
      </c>
      <c r="C73" s="4">
        <v>0.05</v>
      </c>
      <c r="D73" s="4">
        <v>7.4877867170332221E-2</v>
      </c>
      <c r="E73" s="4">
        <v>0.23607043392327734</v>
      </c>
      <c r="F73" s="4">
        <v>0.05</v>
      </c>
      <c r="G73" s="4">
        <v>0.18272195608662467</v>
      </c>
    </row>
    <row r="74" spans="1:7" x14ac:dyDescent="0.35">
      <c r="A74" s="57">
        <v>46113</v>
      </c>
      <c r="B74" s="4">
        <v>0.05</v>
      </c>
      <c r="C74" s="4">
        <v>0.05</v>
      </c>
      <c r="D74" s="4">
        <v>7.4877867170332221E-2</v>
      </c>
      <c r="E74" s="4">
        <v>0.23607043392327734</v>
      </c>
      <c r="F74" s="4">
        <v>0.05</v>
      </c>
      <c r="G74" s="4">
        <v>0.18272195608662467</v>
      </c>
    </row>
    <row r="75" spans="1:7" x14ac:dyDescent="0.35">
      <c r="A75" s="53" t="s">
        <v>77</v>
      </c>
      <c r="B75" s="4">
        <v>0.05</v>
      </c>
      <c r="C75" s="4">
        <v>0.05</v>
      </c>
      <c r="D75" s="4">
        <v>4.1048450448656237E-2</v>
      </c>
      <c r="E75" s="4">
        <v>0.32927021171002152</v>
      </c>
      <c r="F75" s="4">
        <v>0.05</v>
      </c>
      <c r="G75" s="4">
        <v>0.17868827820618055</v>
      </c>
    </row>
    <row r="76" spans="1:7" x14ac:dyDescent="0.35">
      <c r="A76" s="57">
        <v>46143</v>
      </c>
      <c r="B76" s="4">
        <v>0.05</v>
      </c>
      <c r="C76" s="4">
        <v>0.05</v>
      </c>
      <c r="D76" s="4">
        <v>4.1048450448656237E-2</v>
      </c>
      <c r="E76" s="4">
        <v>0.32927021171002152</v>
      </c>
      <c r="F76" s="4">
        <v>0.05</v>
      </c>
      <c r="G76" s="4">
        <v>0.17868827820618055</v>
      </c>
    </row>
    <row r="77" spans="1:7" x14ac:dyDescent="0.35">
      <c r="A77" s="53" t="s">
        <v>78</v>
      </c>
      <c r="B77" s="4">
        <v>0.05</v>
      </c>
      <c r="C77" s="4">
        <v>0.05</v>
      </c>
      <c r="D77" s="4">
        <v>3.0874758912461903E-2</v>
      </c>
      <c r="E77" s="4">
        <v>0.26680931753735893</v>
      </c>
      <c r="F77" s="4">
        <v>0.05</v>
      </c>
      <c r="G77" s="4">
        <v>0.14224594539109012</v>
      </c>
    </row>
    <row r="78" spans="1:7" x14ac:dyDescent="0.35">
      <c r="A78" s="57">
        <v>46174</v>
      </c>
      <c r="B78" s="4">
        <v>0.05</v>
      </c>
      <c r="C78" s="4">
        <v>0.05</v>
      </c>
      <c r="D78" s="4">
        <v>3.0874758912461903E-2</v>
      </c>
      <c r="E78" s="4">
        <v>0.26680931753735893</v>
      </c>
      <c r="F78" s="4">
        <v>0.05</v>
      </c>
      <c r="G78" s="4">
        <v>0.14224594539109012</v>
      </c>
    </row>
    <row r="79" spans="1:7" x14ac:dyDescent="0.35">
      <c r="A79" s="52" t="s">
        <v>79</v>
      </c>
      <c r="B79" s="4">
        <v>0.05</v>
      </c>
      <c r="C79" s="4">
        <v>0.05</v>
      </c>
      <c r="D79" s="4">
        <v>-0.10683641111732882</v>
      </c>
      <c r="E79" s="4">
        <v>0.2932688238779026</v>
      </c>
      <c r="F79" s="4">
        <v>0.05</v>
      </c>
      <c r="G79" s="4">
        <v>0.46677451971688572</v>
      </c>
    </row>
    <row r="80" spans="1:7" x14ac:dyDescent="0.35">
      <c r="A80" s="53" t="s">
        <v>80</v>
      </c>
      <c r="B80" s="4">
        <v>0.05</v>
      </c>
      <c r="C80" s="4">
        <v>0.05</v>
      </c>
      <c r="D80" s="4">
        <v>-0.10683641111732882</v>
      </c>
      <c r="E80" s="4">
        <v>0.2932688238779026</v>
      </c>
      <c r="F80" s="4">
        <v>0.05</v>
      </c>
      <c r="G80" s="4">
        <v>0.46677451971688572</v>
      </c>
    </row>
    <row r="81" spans="1:7" x14ac:dyDescent="0.35">
      <c r="A81" s="57">
        <v>46204</v>
      </c>
      <c r="B81" s="4">
        <v>0.05</v>
      </c>
      <c r="C81" s="4">
        <v>0.05</v>
      </c>
      <c r="D81" s="4">
        <v>-0.10683641111732882</v>
      </c>
      <c r="E81" s="4">
        <v>0.2932688238779026</v>
      </c>
      <c r="F81" s="4">
        <v>0.05</v>
      </c>
      <c r="G81" s="4">
        <v>0.46677451971688572</v>
      </c>
    </row>
    <row r="82" spans="1:7" x14ac:dyDescent="0.35">
      <c r="A82" s="3" t="s">
        <v>66</v>
      </c>
      <c r="B82" s="4">
        <v>0.05</v>
      </c>
      <c r="C82" s="4">
        <v>0.05</v>
      </c>
      <c r="D82" s="4">
        <v>1.8029940994289149E-2</v>
      </c>
      <c r="E82" s="4">
        <v>0.1649522892494342</v>
      </c>
      <c r="F82" s="4">
        <v>0.05</v>
      </c>
      <c r="G82" s="4">
        <v>9.0647615954641325E-2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21D2C-E33C-4CA0-AE1E-D42C53A3CF39}">
  <dimension ref="A3:I82"/>
  <sheetViews>
    <sheetView workbookViewId="0">
      <selection activeCell="C14" sqref="C14"/>
    </sheetView>
  </sheetViews>
  <sheetFormatPr defaultRowHeight="14.5" x14ac:dyDescent="0.35"/>
  <cols>
    <col min="1" max="1" width="14.7265625" bestFit="1" customWidth="1"/>
    <col min="2" max="2" width="16.81640625" bestFit="1" customWidth="1"/>
    <col min="3" max="4" width="5.1796875" bestFit="1" customWidth="1"/>
    <col min="5" max="5" width="17" bestFit="1" customWidth="1"/>
    <col min="6" max="7" width="6.1796875" bestFit="1" customWidth="1"/>
    <col min="8" max="8" width="21" bestFit="1" customWidth="1"/>
    <col min="9" max="9" width="22.1796875" bestFit="1" customWidth="1"/>
  </cols>
  <sheetData>
    <row r="3" spans="1:9" x14ac:dyDescent="0.35">
      <c r="B3" s="2" t="s">
        <v>182</v>
      </c>
    </row>
    <row r="4" spans="1:9" x14ac:dyDescent="0.35">
      <c r="B4" t="s">
        <v>3</v>
      </c>
      <c r="E4" t="s">
        <v>4</v>
      </c>
      <c r="H4" t="s">
        <v>183</v>
      </c>
      <c r="I4" t="s">
        <v>184</v>
      </c>
    </row>
    <row r="5" spans="1:9" x14ac:dyDescent="0.35">
      <c r="A5" s="2" t="s">
        <v>2</v>
      </c>
      <c r="B5" t="s">
        <v>69</v>
      </c>
      <c r="C5" t="s">
        <v>89</v>
      </c>
      <c r="D5" t="s">
        <v>94</v>
      </c>
      <c r="E5" t="s">
        <v>69</v>
      </c>
      <c r="F5" t="s">
        <v>89</v>
      </c>
      <c r="G5" t="s">
        <v>94</v>
      </c>
    </row>
    <row r="6" spans="1:9" x14ac:dyDescent="0.35">
      <c r="A6" s="3" t="s">
        <v>70</v>
      </c>
      <c r="B6" s="4">
        <v>0.05</v>
      </c>
      <c r="C6" s="4">
        <v>0.05</v>
      </c>
      <c r="D6" s="4">
        <v>0.05</v>
      </c>
      <c r="E6" s="4">
        <v>0.29104244534531448</v>
      </c>
      <c r="F6" s="4">
        <v>1.0086260604502373E-2</v>
      </c>
      <c r="G6" s="4">
        <v>4.4519671680695386E-2</v>
      </c>
      <c r="H6" s="4">
        <v>0.05</v>
      </c>
      <c r="I6" s="4">
        <v>8.1903111821200414E-2</v>
      </c>
    </row>
    <row r="7" spans="1:9" x14ac:dyDescent="0.35">
      <c r="A7" s="52" t="s">
        <v>71</v>
      </c>
      <c r="B7" s="4">
        <v>0.05</v>
      </c>
      <c r="C7" s="4">
        <v>0.05</v>
      </c>
      <c r="D7" s="4">
        <v>0.05</v>
      </c>
      <c r="E7" s="4">
        <v>0.12599978941539375</v>
      </c>
      <c r="F7" s="4">
        <v>7.2775294506702629E-3</v>
      </c>
      <c r="G7" s="4">
        <v>8.9450517362955506E-2</v>
      </c>
      <c r="H7" s="4">
        <v>0.05</v>
      </c>
      <c r="I7" s="4">
        <v>6.8705311147174181E-2</v>
      </c>
    </row>
    <row r="8" spans="1:9" x14ac:dyDescent="0.35">
      <c r="A8" s="53" t="s">
        <v>72</v>
      </c>
      <c r="B8" s="4">
        <v>0.05</v>
      </c>
      <c r="C8" s="4">
        <v>0.05</v>
      </c>
      <c r="D8" s="4">
        <v>0.05</v>
      </c>
      <c r="E8" s="4">
        <v>9.671443207814627E-2</v>
      </c>
      <c r="F8" s="4">
        <v>7.4610674509425785E-3</v>
      </c>
      <c r="G8" s="4">
        <v>7.391200684422379E-2</v>
      </c>
      <c r="H8" s="4">
        <v>0.05</v>
      </c>
      <c r="I8" s="4">
        <v>5.3070173493954535E-2</v>
      </c>
    </row>
    <row r="9" spans="1:9" x14ac:dyDescent="0.35">
      <c r="A9" s="57">
        <v>45292</v>
      </c>
      <c r="B9" s="4">
        <v>0.05</v>
      </c>
      <c r="C9" s="4">
        <v>0.05</v>
      </c>
      <c r="D9" s="4">
        <v>0.05</v>
      </c>
      <c r="E9" s="4">
        <v>9.671443207814627E-2</v>
      </c>
      <c r="F9" s="4">
        <v>7.4610674509425785E-3</v>
      </c>
      <c r="G9" s="4">
        <v>7.391200684422379E-2</v>
      </c>
      <c r="H9" s="4">
        <v>0.05</v>
      </c>
      <c r="I9" s="4">
        <v>5.3070173493954535E-2</v>
      </c>
    </row>
    <row r="10" spans="1:9" x14ac:dyDescent="0.35">
      <c r="A10" s="53" t="s">
        <v>73</v>
      </c>
      <c r="B10" s="4">
        <v>0.05</v>
      </c>
      <c r="C10" s="4">
        <v>0.05</v>
      </c>
      <c r="D10" s="4">
        <v>0.05</v>
      </c>
      <c r="E10" s="4">
        <v>0.10321043074750325</v>
      </c>
      <c r="F10" s="4">
        <v>7.7197189196389904E-3</v>
      </c>
      <c r="G10" s="4">
        <v>0.11954752643008858</v>
      </c>
      <c r="H10" s="4">
        <v>0.05</v>
      </c>
      <c r="I10" s="4">
        <v>7.8347617290194446E-2</v>
      </c>
    </row>
    <row r="11" spans="1:9" x14ac:dyDescent="0.35">
      <c r="A11" s="57">
        <v>45323</v>
      </c>
      <c r="B11" s="4">
        <v>0.05</v>
      </c>
      <c r="C11" s="4">
        <v>0.05</v>
      </c>
      <c r="D11" s="4">
        <v>0.05</v>
      </c>
      <c r="E11" s="4">
        <v>0.10321043074750325</v>
      </c>
      <c r="F11" s="4">
        <v>7.7197189196389904E-3</v>
      </c>
      <c r="G11" s="4">
        <v>0.11954752643008858</v>
      </c>
      <c r="H11" s="4">
        <v>0.05</v>
      </c>
      <c r="I11" s="4">
        <v>7.8347617290194446E-2</v>
      </c>
    </row>
    <row r="12" spans="1:9" x14ac:dyDescent="0.35">
      <c r="A12" s="53" t="s">
        <v>74</v>
      </c>
      <c r="B12" s="4">
        <v>0.05</v>
      </c>
      <c r="C12" s="4">
        <v>0.05</v>
      </c>
      <c r="D12" s="4">
        <v>0.05</v>
      </c>
      <c r="E12" s="4">
        <v>0.16277839696242707</v>
      </c>
      <c r="F12" s="4">
        <v>6.5884964567265274E-3</v>
      </c>
      <c r="G12" s="4">
        <v>7.5921859688600157E-2</v>
      </c>
      <c r="H12" s="4">
        <v>0.05</v>
      </c>
      <c r="I12" s="4">
        <v>7.4746276073908741E-2</v>
      </c>
    </row>
    <row r="13" spans="1:9" x14ac:dyDescent="0.35">
      <c r="A13" s="57">
        <v>45352</v>
      </c>
      <c r="B13" s="4">
        <v>0.05</v>
      </c>
      <c r="C13" s="4">
        <v>0.05</v>
      </c>
      <c r="D13" s="4">
        <v>0.05</v>
      </c>
      <c r="E13" s="4">
        <v>0.16277839696242707</v>
      </c>
      <c r="F13" s="4">
        <v>6.5884964567265274E-3</v>
      </c>
      <c r="G13" s="4">
        <v>7.5921859688600157E-2</v>
      </c>
      <c r="H13" s="4">
        <v>0.05</v>
      </c>
      <c r="I13" s="4">
        <v>7.4746276073908741E-2</v>
      </c>
    </row>
    <row r="14" spans="1:9" x14ac:dyDescent="0.35">
      <c r="A14" s="52" t="s">
        <v>75</v>
      </c>
      <c r="B14" s="4">
        <v>0.05</v>
      </c>
      <c r="C14" s="4">
        <v>0.05</v>
      </c>
      <c r="D14" s="4">
        <v>0.05</v>
      </c>
      <c r="E14" s="4">
        <v>0.12339529781493669</v>
      </c>
      <c r="F14" s="4">
        <v>5.2020567914759785E-3</v>
      </c>
      <c r="G14" s="4">
        <v>6.4791011154252259E-2</v>
      </c>
      <c r="H14" s="4">
        <v>0.05</v>
      </c>
      <c r="I14" s="4">
        <v>5.4374417330566596E-2</v>
      </c>
    </row>
    <row r="15" spans="1:9" x14ac:dyDescent="0.35">
      <c r="A15" s="53" t="s">
        <v>76</v>
      </c>
      <c r="B15" s="4">
        <v>0.05</v>
      </c>
      <c r="C15" s="4">
        <v>0.05</v>
      </c>
      <c r="D15" s="4">
        <v>0.05</v>
      </c>
      <c r="E15" s="4">
        <v>7.8698539453520025E-2</v>
      </c>
      <c r="F15" s="4">
        <v>5.1474080701638114E-3</v>
      </c>
      <c r="G15" s="4">
        <v>5.9885870078955628E-2</v>
      </c>
      <c r="H15" s="4">
        <v>0.05</v>
      </c>
      <c r="I15" s="4">
        <v>4.2926123050143934E-2</v>
      </c>
    </row>
    <row r="16" spans="1:9" x14ac:dyDescent="0.35">
      <c r="A16" s="57">
        <v>45383</v>
      </c>
      <c r="B16" s="4">
        <v>0.05</v>
      </c>
      <c r="C16" s="4">
        <v>0.05</v>
      </c>
      <c r="D16" s="4">
        <v>0.05</v>
      </c>
      <c r="E16" s="4">
        <v>7.8698539453520025E-2</v>
      </c>
      <c r="F16" s="4">
        <v>5.1474080701638114E-3</v>
      </c>
      <c r="G16" s="4">
        <v>5.9885870078955628E-2</v>
      </c>
      <c r="H16" s="4">
        <v>0.05</v>
      </c>
      <c r="I16" s="4">
        <v>4.2926123050143934E-2</v>
      </c>
    </row>
    <row r="17" spans="1:9" x14ac:dyDescent="0.35">
      <c r="A17" s="53" t="s">
        <v>77</v>
      </c>
      <c r="B17" s="4">
        <v>0.05</v>
      </c>
      <c r="C17" s="4">
        <v>0.05</v>
      </c>
      <c r="D17" s="4">
        <v>0.05</v>
      </c>
      <c r="E17" s="4">
        <v>0.16367981907584767</v>
      </c>
      <c r="F17" s="4">
        <v>2.4244534933561932E-3</v>
      </c>
      <c r="G17" s="4">
        <v>2.9379150139159784E-2</v>
      </c>
      <c r="H17" s="4">
        <v>0.05</v>
      </c>
      <c r="I17" s="4">
        <v>4.6326229614824119E-2</v>
      </c>
    </row>
    <row r="18" spans="1:9" x14ac:dyDescent="0.35">
      <c r="A18" s="57">
        <v>45413</v>
      </c>
      <c r="B18" s="4">
        <v>0.05</v>
      </c>
      <c r="C18" s="4">
        <v>0.05</v>
      </c>
      <c r="D18" s="4">
        <v>0.05</v>
      </c>
      <c r="E18" s="4">
        <v>0.16367981907584767</v>
      </c>
      <c r="F18" s="4">
        <v>2.4244534933561932E-3</v>
      </c>
      <c r="G18" s="4">
        <v>2.9379150139159784E-2</v>
      </c>
      <c r="H18" s="4">
        <v>0.05</v>
      </c>
      <c r="I18" s="4">
        <v>4.6326229614824119E-2</v>
      </c>
    </row>
    <row r="19" spans="1:9" x14ac:dyDescent="0.35">
      <c r="A19" s="53" t="s">
        <v>78</v>
      </c>
      <c r="B19" s="4">
        <v>0.05</v>
      </c>
      <c r="C19" s="4">
        <v>0.05</v>
      </c>
      <c r="D19" s="4">
        <v>0.05</v>
      </c>
      <c r="E19" s="4">
        <v>0.11882865440464666</v>
      </c>
      <c r="F19" s="4">
        <v>9.1298943443132389E-3</v>
      </c>
      <c r="G19" s="4">
        <v>0.10404281390585965</v>
      </c>
      <c r="H19" s="4">
        <v>0.05</v>
      </c>
      <c r="I19" s="4">
        <v>7.5193109576867867E-2</v>
      </c>
    </row>
    <row r="20" spans="1:9" x14ac:dyDescent="0.35">
      <c r="A20" s="57">
        <v>45444</v>
      </c>
      <c r="B20" s="4">
        <v>0.05</v>
      </c>
      <c r="C20" s="4">
        <v>0.05</v>
      </c>
      <c r="D20" s="4">
        <v>0.05</v>
      </c>
      <c r="E20" s="4">
        <v>0.11882865440464666</v>
      </c>
      <c r="F20" s="4">
        <v>9.1298943443132389E-3</v>
      </c>
      <c r="G20" s="4">
        <v>0.10404281390585965</v>
      </c>
      <c r="H20" s="4">
        <v>0.05</v>
      </c>
      <c r="I20" s="4">
        <v>7.5193109576867867E-2</v>
      </c>
    </row>
    <row r="21" spans="1:9" x14ac:dyDescent="0.35">
      <c r="A21" s="52" t="s">
        <v>79</v>
      </c>
      <c r="B21" s="4">
        <v>0.05</v>
      </c>
      <c r="C21" s="4">
        <v>0.05</v>
      </c>
      <c r="D21" s="4">
        <v>0.05</v>
      </c>
      <c r="E21" s="4">
        <v>0.36518363690653932</v>
      </c>
      <c r="F21" s="4">
        <v>1.2371930520277453E-2</v>
      </c>
      <c r="G21" s="4">
        <v>1.7398876741209782E-2</v>
      </c>
      <c r="H21" s="4">
        <v>0.05</v>
      </c>
      <c r="I21" s="4">
        <v>8.5738380757469632E-2</v>
      </c>
    </row>
    <row r="22" spans="1:9" x14ac:dyDescent="0.35">
      <c r="A22" s="53" t="s">
        <v>80</v>
      </c>
      <c r="B22" s="4">
        <v>0.05</v>
      </c>
      <c r="C22" s="4">
        <v>0.05</v>
      </c>
      <c r="D22" s="4">
        <v>0.05</v>
      </c>
      <c r="E22" s="4">
        <v>0.10317319954203162</v>
      </c>
      <c r="F22" s="4">
        <v>3.3872788859616114E-3</v>
      </c>
      <c r="G22" s="4">
        <v>2.5458569893203453E-2</v>
      </c>
      <c r="H22" s="4">
        <v>0.05</v>
      </c>
      <c r="I22" s="4">
        <v>3.0848502880636178E-2</v>
      </c>
    </row>
    <row r="23" spans="1:9" x14ac:dyDescent="0.35">
      <c r="A23" s="57">
        <v>45474</v>
      </c>
      <c r="B23" s="4">
        <v>0.05</v>
      </c>
      <c r="C23" s="4">
        <v>0.05</v>
      </c>
      <c r="D23" s="4">
        <v>0.05</v>
      </c>
      <c r="E23" s="4">
        <v>0.10317319954203162</v>
      </c>
      <c r="F23" s="4">
        <v>3.3872788859616114E-3</v>
      </c>
      <c r="G23" s="4">
        <v>2.5458569893203453E-2</v>
      </c>
      <c r="H23" s="4">
        <v>0.05</v>
      </c>
      <c r="I23" s="4">
        <v>3.0848502880636178E-2</v>
      </c>
    </row>
    <row r="24" spans="1:9" x14ac:dyDescent="0.35">
      <c r="A24" s="53" t="s">
        <v>81</v>
      </c>
      <c r="B24" s="4">
        <v>0.05</v>
      </c>
      <c r="C24" s="4">
        <v>0.05</v>
      </c>
      <c r="D24" s="4">
        <v>0.05</v>
      </c>
      <c r="E24" s="4">
        <v>0.60852346613074826</v>
      </c>
      <c r="F24" s="4">
        <v>3.0323795516334625E-2</v>
      </c>
      <c r="G24" s="4">
        <v>9.0481046715993642E-3</v>
      </c>
      <c r="H24" s="4">
        <v>0.05</v>
      </c>
      <c r="I24" s="4">
        <v>0.15270680226324987</v>
      </c>
    </row>
    <row r="25" spans="1:9" x14ac:dyDescent="0.35">
      <c r="A25" s="57">
        <v>45505</v>
      </c>
      <c r="B25" s="4">
        <v>0.05</v>
      </c>
      <c r="C25" s="4">
        <v>0.05</v>
      </c>
      <c r="D25" s="4">
        <v>0.05</v>
      </c>
      <c r="E25" s="4">
        <v>0.60852346613074826</v>
      </c>
      <c r="F25" s="4">
        <v>3.0323795516334625E-2</v>
      </c>
      <c r="G25" s="4">
        <v>9.0481046715993642E-3</v>
      </c>
      <c r="H25" s="4">
        <v>0.05</v>
      </c>
      <c r="I25" s="4">
        <v>0.15270680226324987</v>
      </c>
    </row>
    <row r="26" spans="1:9" x14ac:dyDescent="0.35">
      <c r="A26" s="53" t="s">
        <v>82</v>
      </c>
      <c r="B26" s="4">
        <v>0.05</v>
      </c>
      <c r="C26" s="4">
        <v>0.05</v>
      </c>
      <c r="D26" s="4">
        <v>0.05</v>
      </c>
      <c r="E26" s="4">
        <v>0.32493251595650746</v>
      </c>
      <c r="F26" s="4">
        <v>5.8408357694413075E-3</v>
      </c>
      <c r="G26" s="4">
        <v>1.8299568659636046E-2</v>
      </c>
      <c r="H26" s="4">
        <v>0.05</v>
      </c>
      <c r="I26" s="4">
        <v>7.4134803861763812E-2</v>
      </c>
    </row>
    <row r="27" spans="1:9" x14ac:dyDescent="0.35">
      <c r="A27" s="57">
        <v>45536</v>
      </c>
      <c r="B27" s="4">
        <v>0.05</v>
      </c>
      <c r="C27" s="4">
        <v>0.05</v>
      </c>
      <c r="D27" s="4">
        <v>0.05</v>
      </c>
      <c r="E27" s="4">
        <v>0.32493251595650746</v>
      </c>
      <c r="F27" s="4">
        <v>5.8408357694413075E-3</v>
      </c>
      <c r="G27" s="4">
        <v>1.8299568659636046E-2</v>
      </c>
      <c r="H27" s="4">
        <v>0.05</v>
      </c>
      <c r="I27" s="4">
        <v>7.4134803861763812E-2</v>
      </c>
    </row>
    <row r="28" spans="1:9" x14ac:dyDescent="0.35">
      <c r="A28" s="52" t="s">
        <v>83</v>
      </c>
      <c r="B28" s="4">
        <v>0.05</v>
      </c>
      <c r="C28" s="4">
        <v>0.05</v>
      </c>
      <c r="D28" s="4">
        <v>0.05</v>
      </c>
      <c r="E28" s="4">
        <v>0.48105370097443012</v>
      </c>
      <c r="F28" s="4">
        <v>1.6214174567561697E-2</v>
      </c>
      <c r="G28" s="4">
        <v>2.5639339112337154E-2</v>
      </c>
      <c r="H28" s="4">
        <v>0.05</v>
      </c>
      <c r="I28" s="4">
        <v>0.11124848014787242</v>
      </c>
    </row>
    <row r="29" spans="1:9" x14ac:dyDescent="0.35">
      <c r="A29" s="53" t="s">
        <v>84</v>
      </c>
      <c r="B29" s="4">
        <v>0.05</v>
      </c>
      <c r="C29" s="4">
        <v>0.05</v>
      </c>
      <c r="D29" s="4">
        <v>0.05</v>
      </c>
      <c r="E29" s="4">
        <v>0.37589367019936831</v>
      </c>
      <c r="F29" s="4">
        <v>3.0981205957190935E-2</v>
      </c>
      <c r="G29" s="4">
        <v>1.9810873679352522E-2</v>
      </c>
      <c r="H29" s="4">
        <v>0.05</v>
      </c>
      <c r="I29" s="4">
        <v>8.7870609403113531E-2</v>
      </c>
    </row>
    <row r="30" spans="1:9" x14ac:dyDescent="0.35">
      <c r="A30" s="57">
        <v>45566</v>
      </c>
      <c r="B30" s="4">
        <v>0.05</v>
      </c>
      <c r="C30" s="4">
        <v>0.05</v>
      </c>
      <c r="D30" s="4">
        <v>0.05</v>
      </c>
      <c r="E30" s="4">
        <v>0.37589367019936831</v>
      </c>
      <c r="F30" s="4">
        <v>3.0981205957190935E-2</v>
      </c>
      <c r="G30" s="4">
        <v>1.9810873679352522E-2</v>
      </c>
      <c r="H30" s="4">
        <v>0.05</v>
      </c>
      <c r="I30" s="4">
        <v>8.7870609403113531E-2</v>
      </c>
    </row>
    <row r="31" spans="1:9" x14ac:dyDescent="0.35">
      <c r="A31" s="53" t="s">
        <v>85</v>
      </c>
      <c r="B31" s="4">
        <v>0.05</v>
      </c>
      <c r="C31" s="4">
        <v>0.05</v>
      </c>
      <c r="D31" s="4">
        <v>0.05</v>
      </c>
      <c r="E31" s="4">
        <v>0.35967199520891879</v>
      </c>
      <c r="F31" s="4">
        <v>1.6928779843282622E-2</v>
      </c>
      <c r="G31" s="4">
        <v>1.715956299203562E-2</v>
      </c>
      <c r="H31" s="4">
        <v>0.05</v>
      </c>
      <c r="I31" s="4">
        <v>8.2786142423327019E-2</v>
      </c>
    </row>
    <row r="32" spans="1:9" x14ac:dyDescent="0.35">
      <c r="A32" s="57">
        <v>45597</v>
      </c>
      <c r="B32" s="4">
        <v>0.05</v>
      </c>
      <c r="C32" s="4">
        <v>0.05</v>
      </c>
      <c r="D32" s="4">
        <v>0.05</v>
      </c>
      <c r="E32" s="4">
        <v>0.35967199520891879</v>
      </c>
      <c r="F32" s="4">
        <v>1.6928779843282622E-2</v>
      </c>
      <c r="G32" s="4">
        <v>1.715956299203562E-2</v>
      </c>
      <c r="H32" s="4">
        <v>0.05</v>
      </c>
      <c r="I32" s="4">
        <v>8.2786142423327019E-2</v>
      </c>
    </row>
    <row r="33" spans="1:9" x14ac:dyDescent="0.35">
      <c r="A33" s="53" t="s">
        <v>86</v>
      </c>
      <c r="B33" s="4">
        <v>0.05</v>
      </c>
      <c r="C33" s="4">
        <v>0.05</v>
      </c>
      <c r="D33" s="4">
        <v>0.05</v>
      </c>
      <c r="E33" s="4">
        <v>0.65559219605735286</v>
      </c>
      <c r="F33" s="4">
        <v>5.5847752623421508E-3</v>
      </c>
      <c r="G33" s="4">
        <v>3.9570883432932531E-2</v>
      </c>
      <c r="H33" s="4">
        <v>0.05</v>
      </c>
      <c r="I33" s="4">
        <v>0.15417260783588876</v>
      </c>
    </row>
    <row r="34" spans="1:9" x14ac:dyDescent="0.35">
      <c r="A34" s="57">
        <v>45627</v>
      </c>
      <c r="B34" s="4">
        <v>0.05</v>
      </c>
      <c r="C34" s="4">
        <v>0.05</v>
      </c>
      <c r="D34" s="4">
        <v>0.05</v>
      </c>
      <c r="E34" s="4">
        <v>0.65559219605735286</v>
      </c>
      <c r="F34" s="4">
        <v>5.5847752623421508E-3</v>
      </c>
      <c r="G34" s="4">
        <v>3.9570883432932531E-2</v>
      </c>
      <c r="H34" s="4">
        <v>0.05</v>
      </c>
      <c r="I34" s="4">
        <v>0.15417260783588876</v>
      </c>
    </row>
    <row r="35" spans="1:9" x14ac:dyDescent="0.35">
      <c r="A35" s="3" t="s">
        <v>87</v>
      </c>
      <c r="B35" s="4">
        <v>0.05</v>
      </c>
      <c r="C35" s="4">
        <v>0.05</v>
      </c>
      <c r="D35" s="4">
        <v>0.05</v>
      </c>
      <c r="E35" s="4">
        <v>0.40617209365937279</v>
      </c>
      <c r="F35" s="4">
        <v>4.6201743234888036E-2</v>
      </c>
      <c r="G35" s="4">
        <v>0.11132525492249379</v>
      </c>
      <c r="H35" s="4">
        <v>0.05</v>
      </c>
      <c r="I35" s="4">
        <v>0.15127643433412044</v>
      </c>
    </row>
    <row r="36" spans="1:9" x14ac:dyDescent="0.35">
      <c r="A36" s="52" t="s">
        <v>71</v>
      </c>
      <c r="B36" s="4">
        <v>0.05</v>
      </c>
      <c r="C36" s="4">
        <v>0.05</v>
      </c>
      <c r="D36" s="4">
        <v>0.05</v>
      </c>
      <c r="E36" s="4">
        <v>0.47483222577195816</v>
      </c>
      <c r="F36" s="4">
        <v>3.1350306696916193E-2</v>
      </c>
      <c r="G36" s="4">
        <v>9.869105976028926E-2</v>
      </c>
      <c r="H36" s="4">
        <v>0.05</v>
      </c>
      <c r="I36" s="4">
        <v>0.17413929981445245</v>
      </c>
    </row>
    <row r="37" spans="1:9" x14ac:dyDescent="0.35">
      <c r="A37" s="53" t="s">
        <v>72</v>
      </c>
      <c r="B37" s="4">
        <v>0.05</v>
      </c>
      <c r="C37" s="4">
        <v>0.05</v>
      </c>
      <c r="D37" s="4">
        <v>0.05</v>
      </c>
      <c r="E37" s="4">
        <v>0.59664732530718634</v>
      </c>
      <c r="F37" s="4">
        <v>1.9562783571975731E-2</v>
      </c>
      <c r="G37" s="4">
        <v>9.6894850546544994E-2</v>
      </c>
      <c r="H37" s="4">
        <v>0.05</v>
      </c>
      <c r="I37" s="4">
        <v>0.22217242476795476</v>
      </c>
    </row>
    <row r="38" spans="1:9" x14ac:dyDescent="0.35">
      <c r="A38" s="57">
        <v>45658</v>
      </c>
      <c r="B38" s="4">
        <v>0.05</v>
      </c>
      <c r="C38" s="4">
        <v>0.05</v>
      </c>
      <c r="D38" s="4">
        <v>0.05</v>
      </c>
      <c r="E38" s="4">
        <v>0.59664732530718634</v>
      </c>
      <c r="F38" s="4">
        <v>1.9562783571975731E-2</v>
      </c>
      <c r="G38" s="4">
        <v>9.6894850546544994E-2</v>
      </c>
      <c r="H38" s="4">
        <v>0.05</v>
      </c>
      <c r="I38" s="4">
        <v>0.22217242476795476</v>
      </c>
    </row>
    <row r="39" spans="1:9" x14ac:dyDescent="0.35">
      <c r="A39" s="53" t="s">
        <v>73</v>
      </c>
      <c r="B39" s="4">
        <v>0.05</v>
      </c>
      <c r="C39" s="4">
        <v>0.05</v>
      </c>
      <c r="D39" s="4">
        <v>0.05</v>
      </c>
      <c r="E39" s="4">
        <v>0.30200988783413335</v>
      </c>
      <c r="F39" s="4">
        <v>2.2782099410451912E-2</v>
      </c>
      <c r="G39" s="4">
        <v>0.12219494230297077</v>
      </c>
      <c r="H39" s="4">
        <v>0.05</v>
      </c>
      <c r="I39" s="4">
        <v>0.14023737525713181</v>
      </c>
    </row>
    <row r="40" spans="1:9" x14ac:dyDescent="0.35">
      <c r="A40" s="57">
        <v>45689</v>
      </c>
      <c r="B40" s="4">
        <v>0.05</v>
      </c>
      <c r="C40" s="4">
        <v>0.05</v>
      </c>
      <c r="D40" s="4">
        <v>0.05</v>
      </c>
      <c r="E40" s="4">
        <v>0.30200988783413335</v>
      </c>
      <c r="F40" s="4">
        <v>2.2782099410451912E-2</v>
      </c>
      <c r="G40" s="4">
        <v>0.12219494230297077</v>
      </c>
      <c r="H40" s="4">
        <v>0.05</v>
      </c>
      <c r="I40" s="4">
        <v>0.14023737525713181</v>
      </c>
    </row>
    <row r="41" spans="1:9" x14ac:dyDescent="0.35">
      <c r="A41" s="53" t="s">
        <v>74</v>
      </c>
      <c r="B41" s="4">
        <v>0.05</v>
      </c>
      <c r="C41" s="4">
        <v>0.05</v>
      </c>
      <c r="D41" s="4">
        <v>0.05</v>
      </c>
      <c r="E41" s="4">
        <v>0.46113064647011115</v>
      </c>
      <c r="F41" s="4">
        <v>5.3352368866328242E-2</v>
      </c>
      <c r="G41" s="4">
        <v>7.9219710110840003E-2</v>
      </c>
      <c r="H41" s="4">
        <v>0.05</v>
      </c>
      <c r="I41" s="4">
        <v>0.15496493456041552</v>
      </c>
    </row>
    <row r="42" spans="1:9" x14ac:dyDescent="0.35">
      <c r="A42" s="57">
        <v>45717</v>
      </c>
      <c r="B42" s="4">
        <v>0.05</v>
      </c>
      <c r="C42" s="4">
        <v>0.05</v>
      </c>
      <c r="D42" s="4">
        <v>0.05</v>
      </c>
      <c r="E42" s="4">
        <v>0.46113064647011115</v>
      </c>
      <c r="F42" s="4">
        <v>5.3352368866328242E-2</v>
      </c>
      <c r="G42" s="4">
        <v>7.9219710110840003E-2</v>
      </c>
      <c r="H42" s="4">
        <v>0.05</v>
      </c>
      <c r="I42" s="4">
        <v>0.15496493456041552</v>
      </c>
    </row>
    <row r="43" spans="1:9" x14ac:dyDescent="0.35">
      <c r="A43" s="52" t="s">
        <v>75</v>
      </c>
      <c r="B43" s="4">
        <v>0.05</v>
      </c>
      <c r="C43" s="4">
        <v>0.05</v>
      </c>
      <c r="D43" s="4">
        <v>0.05</v>
      </c>
      <c r="E43" s="4">
        <v>0.28259999237427091</v>
      </c>
      <c r="F43" s="4">
        <v>2.7293867760423338E-2</v>
      </c>
      <c r="G43" s="4">
        <v>6.4466522938684406E-2</v>
      </c>
      <c r="H43" s="4">
        <v>0.05</v>
      </c>
      <c r="I43" s="4">
        <v>9.3841649484536077E-2</v>
      </c>
    </row>
    <row r="44" spans="1:9" x14ac:dyDescent="0.35">
      <c r="A44" s="53" t="s">
        <v>76</v>
      </c>
      <c r="B44" s="4">
        <v>0.05</v>
      </c>
      <c r="C44" s="4">
        <v>0.05</v>
      </c>
      <c r="D44" s="4">
        <v>0.05</v>
      </c>
      <c r="E44" s="4">
        <v>0.23897113506331247</v>
      </c>
      <c r="F44" s="4">
        <v>2.6179054410678047E-2</v>
      </c>
      <c r="G44" s="4">
        <v>4.4820314772323303E-2</v>
      </c>
      <c r="H44" s="4">
        <v>0.05</v>
      </c>
      <c r="I44" s="4">
        <v>8.6306531504524386E-2</v>
      </c>
    </row>
    <row r="45" spans="1:9" x14ac:dyDescent="0.35">
      <c r="A45" s="57">
        <v>45748</v>
      </c>
      <c r="B45" s="4">
        <v>0.05</v>
      </c>
      <c r="C45" s="4">
        <v>0.05</v>
      </c>
      <c r="D45" s="4">
        <v>0.05</v>
      </c>
      <c r="E45" s="4">
        <v>0.23897113506331247</v>
      </c>
      <c r="F45" s="4">
        <v>2.6179054410678047E-2</v>
      </c>
      <c r="G45" s="4">
        <v>4.4820314772323303E-2</v>
      </c>
      <c r="H45" s="4">
        <v>0.05</v>
      </c>
      <c r="I45" s="4">
        <v>8.6306531504524386E-2</v>
      </c>
    </row>
    <row r="46" spans="1:9" x14ac:dyDescent="0.35">
      <c r="A46" s="53" t="s">
        <v>77</v>
      </c>
      <c r="B46" s="4">
        <v>0.05</v>
      </c>
      <c r="C46" s="4">
        <v>0.05</v>
      </c>
      <c r="D46" s="4">
        <v>0.05</v>
      </c>
      <c r="E46" s="4">
        <v>0.33691635875041986</v>
      </c>
      <c r="F46" s="4">
        <v>2.9171954924810589E-2</v>
      </c>
      <c r="G46" s="4">
        <v>8.640569502364126E-2</v>
      </c>
      <c r="H46" s="4">
        <v>0.05</v>
      </c>
      <c r="I46" s="4">
        <v>0.10730995106796842</v>
      </c>
    </row>
    <row r="47" spans="1:9" x14ac:dyDescent="0.35">
      <c r="A47" s="57">
        <v>45778</v>
      </c>
      <c r="B47" s="4">
        <v>0.05</v>
      </c>
      <c r="C47" s="4">
        <v>0.05</v>
      </c>
      <c r="D47" s="4">
        <v>0.05</v>
      </c>
      <c r="E47" s="4">
        <v>0.33691635875041986</v>
      </c>
      <c r="F47" s="4">
        <v>2.9171954924810589E-2</v>
      </c>
      <c r="G47" s="4">
        <v>8.640569502364126E-2</v>
      </c>
      <c r="H47" s="4">
        <v>0.05</v>
      </c>
      <c r="I47" s="4">
        <v>0.10730995106796842</v>
      </c>
    </row>
    <row r="48" spans="1:9" x14ac:dyDescent="0.35">
      <c r="A48" s="53" t="s">
        <v>78</v>
      </c>
      <c r="B48" s="4">
        <v>0.05</v>
      </c>
      <c r="C48" s="4">
        <v>0.05</v>
      </c>
      <c r="D48" s="4">
        <v>0.05</v>
      </c>
      <c r="E48" s="4">
        <v>0.30618892508143303</v>
      </c>
      <c r="F48" s="4">
        <v>2.6097229183074389E-2</v>
      </c>
      <c r="G48" s="4">
        <v>6.0061514057391609E-2</v>
      </c>
      <c r="H48" s="4">
        <v>0.05</v>
      </c>
      <c r="I48" s="4">
        <v>8.6680567853980386E-2</v>
      </c>
    </row>
    <row r="49" spans="1:9" x14ac:dyDescent="0.35">
      <c r="A49" s="57">
        <v>45809</v>
      </c>
      <c r="B49" s="4">
        <v>0.05</v>
      </c>
      <c r="C49" s="4">
        <v>0.05</v>
      </c>
      <c r="D49" s="4">
        <v>0.05</v>
      </c>
      <c r="E49" s="4">
        <v>0.30618892508143303</v>
      </c>
      <c r="F49" s="4">
        <v>2.6097229183074389E-2</v>
      </c>
      <c r="G49" s="4">
        <v>6.0061514057391609E-2</v>
      </c>
      <c r="H49" s="4">
        <v>0.05</v>
      </c>
      <c r="I49" s="4">
        <v>8.6680567853980386E-2</v>
      </c>
    </row>
    <row r="50" spans="1:9" x14ac:dyDescent="0.35">
      <c r="A50" s="52" t="s">
        <v>79</v>
      </c>
      <c r="B50" s="4">
        <v>0.05</v>
      </c>
      <c r="C50" s="4">
        <v>0.05</v>
      </c>
      <c r="D50" s="4">
        <v>0.05</v>
      </c>
      <c r="E50" s="4">
        <v>0.37839580576370341</v>
      </c>
      <c r="F50" s="4">
        <v>7.2679603722089717E-2</v>
      </c>
      <c r="G50" s="4">
        <v>0.11831426028235878</v>
      </c>
      <c r="H50" s="4">
        <v>0.05</v>
      </c>
      <c r="I50" s="4">
        <v>0.15554720900332789</v>
      </c>
    </row>
    <row r="51" spans="1:9" x14ac:dyDescent="0.35">
      <c r="A51" s="53" t="s">
        <v>80</v>
      </c>
      <c r="B51" s="4">
        <v>0.05</v>
      </c>
      <c r="C51" s="4">
        <v>0.05</v>
      </c>
      <c r="D51" s="4">
        <v>0.05</v>
      </c>
      <c r="E51" s="4">
        <v>0.32317620650953993</v>
      </c>
      <c r="F51" s="4">
        <v>0.16816900724039066</v>
      </c>
      <c r="G51" s="4">
        <v>0.12560972509252571</v>
      </c>
      <c r="H51" s="4">
        <v>0.05</v>
      </c>
      <c r="I51" s="4">
        <v>0.15982291628659345</v>
      </c>
    </row>
    <row r="52" spans="1:9" x14ac:dyDescent="0.35">
      <c r="A52" s="57">
        <v>45839</v>
      </c>
      <c r="B52" s="4">
        <v>0.05</v>
      </c>
      <c r="C52" s="4">
        <v>0.05</v>
      </c>
      <c r="D52" s="4">
        <v>0.05</v>
      </c>
      <c r="E52" s="4">
        <v>0.32317620650953993</v>
      </c>
      <c r="F52" s="4">
        <v>0.16816900724039066</v>
      </c>
      <c r="G52" s="4">
        <v>0.12560972509252571</v>
      </c>
      <c r="H52" s="4">
        <v>0.05</v>
      </c>
      <c r="I52" s="4">
        <v>0.15982291628659345</v>
      </c>
    </row>
    <row r="53" spans="1:9" x14ac:dyDescent="0.35">
      <c r="A53" s="53" t="s">
        <v>81</v>
      </c>
      <c r="B53" s="4">
        <v>0.05</v>
      </c>
      <c r="C53" s="4">
        <v>0.05</v>
      </c>
      <c r="D53" s="4">
        <v>0.05</v>
      </c>
      <c r="E53" s="4">
        <v>0.38484125139948039</v>
      </c>
      <c r="F53" s="4">
        <v>3.1218671051048648E-2</v>
      </c>
      <c r="G53" s="4">
        <v>6.5062177211246755E-2</v>
      </c>
      <c r="H53" s="4">
        <v>0.05</v>
      </c>
      <c r="I53" s="4">
        <v>0.14524743259121353</v>
      </c>
    </row>
    <row r="54" spans="1:9" x14ac:dyDescent="0.35">
      <c r="A54" s="57">
        <v>45870</v>
      </c>
      <c r="B54" s="4">
        <v>0.05</v>
      </c>
      <c r="C54" s="4">
        <v>0.05</v>
      </c>
      <c r="D54" s="4">
        <v>0.05</v>
      </c>
      <c r="E54" s="4">
        <v>0.38484125139948039</v>
      </c>
      <c r="F54" s="4">
        <v>3.1218671051048648E-2</v>
      </c>
      <c r="G54" s="4">
        <v>6.5062177211246755E-2</v>
      </c>
      <c r="H54" s="4">
        <v>0.05</v>
      </c>
      <c r="I54" s="4">
        <v>0.14524743259121353</v>
      </c>
    </row>
    <row r="55" spans="1:9" x14ac:dyDescent="0.35">
      <c r="A55" s="53" t="s">
        <v>82</v>
      </c>
      <c r="B55" s="4">
        <v>0.05</v>
      </c>
      <c r="C55" s="4">
        <v>0.05</v>
      </c>
      <c r="D55" s="4">
        <v>0.05</v>
      </c>
      <c r="E55" s="4">
        <v>0.42711896844573111</v>
      </c>
      <c r="F55" s="4">
        <v>3.4334012807050042E-2</v>
      </c>
      <c r="G55" s="4">
        <v>0.17241422245095306</v>
      </c>
      <c r="H55" s="4">
        <v>0.05</v>
      </c>
      <c r="I55" s="4">
        <v>0.16513459584392892</v>
      </c>
    </row>
    <row r="56" spans="1:9" x14ac:dyDescent="0.35">
      <c r="A56" s="57">
        <v>45901</v>
      </c>
      <c r="B56" s="4">
        <v>0.05</v>
      </c>
      <c r="C56" s="4">
        <v>0.05</v>
      </c>
      <c r="D56" s="4">
        <v>0.05</v>
      </c>
      <c r="E56" s="4">
        <v>0.42711896844573111</v>
      </c>
      <c r="F56" s="4">
        <v>3.4334012807050042E-2</v>
      </c>
      <c r="G56" s="4">
        <v>0.17241422245095306</v>
      </c>
      <c r="H56" s="4">
        <v>0.05</v>
      </c>
      <c r="I56" s="4">
        <v>0.16513459584392892</v>
      </c>
    </row>
    <row r="57" spans="1:9" x14ac:dyDescent="0.35">
      <c r="A57" s="52" t="s">
        <v>83</v>
      </c>
      <c r="B57" s="4">
        <v>0.05</v>
      </c>
      <c r="C57" s="4">
        <v>0.05</v>
      </c>
      <c r="D57" s="4">
        <v>0.05</v>
      </c>
      <c r="E57" s="4">
        <v>0.47176316728094181</v>
      </c>
      <c r="F57" s="4">
        <v>5.0463762532688632E-2</v>
      </c>
      <c r="G57" s="4">
        <v>0.16251401236566196</v>
      </c>
      <c r="H57" s="4">
        <v>0.05</v>
      </c>
      <c r="I57" s="4">
        <v>0.17901329883200434</v>
      </c>
    </row>
    <row r="58" spans="1:9" x14ac:dyDescent="0.35">
      <c r="A58" s="53" t="s">
        <v>84</v>
      </c>
      <c r="B58" s="4">
        <v>0.05</v>
      </c>
      <c r="C58" s="4">
        <v>0.05</v>
      </c>
      <c r="D58" s="4">
        <v>0.05</v>
      </c>
      <c r="E58" s="4">
        <v>0.456768629673867</v>
      </c>
      <c r="F58" s="4">
        <v>6.4757455238996425E-2</v>
      </c>
      <c r="G58" s="4">
        <v>0.13502557120664682</v>
      </c>
      <c r="H58" s="4">
        <v>0.05</v>
      </c>
      <c r="I58" s="4">
        <v>0.15046093249725132</v>
      </c>
    </row>
    <row r="59" spans="1:9" x14ac:dyDescent="0.35">
      <c r="A59" s="57">
        <v>45931</v>
      </c>
      <c r="B59" s="4">
        <v>0.05</v>
      </c>
      <c r="C59" s="4">
        <v>0.05</v>
      </c>
      <c r="D59" s="4">
        <v>0.05</v>
      </c>
      <c r="E59" s="4">
        <v>0.456768629673867</v>
      </c>
      <c r="F59" s="4">
        <v>6.4757455238996425E-2</v>
      </c>
      <c r="G59" s="4">
        <v>0.13502557120664682</v>
      </c>
      <c r="H59" s="4">
        <v>0.05</v>
      </c>
      <c r="I59" s="4">
        <v>0.15046093249725132</v>
      </c>
    </row>
    <row r="60" spans="1:9" x14ac:dyDescent="0.35">
      <c r="A60" s="53" t="s">
        <v>85</v>
      </c>
      <c r="B60" s="4">
        <v>0.05</v>
      </c>
      <c r="C60" s="4">
        <v>0.05</v>
      </c>
      <c r="D60" s="4">
        <v>0.05</v>
      </c>
      <c r="E60" s="4">
        <v>0.51944310586854947</v>
      </c>
      <c r="F60" s="4">
        <v>3.2785432634796871E-2</v>
      </c>
      <c r="G60" s="4">
        <v>0.15739894797818207</v>
      </c>
      <c r="H60" s="4">
        <v>0.05</v>
      </c>
      <c r="I60" s="4">
        <v>0.21002074674745627</v>
      </c>
    </row>
    <row r="61" spans="1:9" x14ac:dyDescent="0.35">
      <c r="A61" s="57">
        <v>45962</v>
      </c>
      <c r="B61" s="4">
        <v>0.05</v>
      </c>
      <c r="C61" s="4">
        <v>0.05</v>
      </c>
      <c r="D61" s="4">
        <v>0.05</v>
      </c>
      <c r="E61" s="4">
        <v>0.51944310586854947</v>
      </c>
      <c r="F61" s="4">
        <v>3.2785432634796871E-2</v>
      </c>
      <c r="G61" s="4">
        <v>0.15739894797818207</v>
      </c>
      <c r="H61" s="4">
        <v>0.05</v>
      </c>
      <c r="I61" s="4">
        <v>0.21002074674745627</v>
      </c>
    </row>
    <row r="62" spans="1:9" x14ac:dyDescent="0.35">
      <c r="A62" s="53" t="s">
        <v>86</v>
      </c>
      <c r="B62" s="4">
        <v>0.05</v>
      </c>
      <c r="C62" s="4">
        <v>0.05</v>
      </c>
      <c r="D62" s="4">
        <v>0.05</v>
      </c>
      <c r="E62" s="4">
        <v>0.35183786505538761</v>
      </c>
      <c r="F62" s="4">
        <v>4.6283796336433813E-2</v>
      </c>
      <c r="G62" s="4">
        <v>0.19167135708022714</v>
      </c>
      <c r="H62" s="4">
        <v>0.05</v>
      </c>
      <c r="I62" s="4">
        <v>0.1738776733531717</v>
      </c>
    </row>
    <row r="63" spans="1:9" x14ac:dyDescent="0.35">
      <c r="A63" s="57">
        <v>45992</v>
      </c>
      <c r="B63" s="4">
        <v>0.05</v>
      </c>
      <c r="C63" s="4">
        <v>0.05</v>
      </c>
      <c r="D63" s="4">
        <v>0.05</v>
      </c>
      <c r="E63" s="4">
        <v>0.35183786505538761</v>
      </c>
      <c r="F63" s="4">
        <v>4.6283796336433813E-2</v>
      </c>
      <c r="G63" s="4">
        <v>0.19167135708022714</v>
      </c>
      <c r="H63" s="4">
        <v>0.05</v>
      </c>
      <c r="I63" s="4">
        <v>0.1738776733531717</v>
      </c>
    </row>
    <row r="64" spans="1:9" x14ac:dyDescent="0.35">
      <c r="A64" s="3" t="s">
        <v>88</v>
      </c>
      <c r="B64" s="4">
        <v>0.05</v>
      </c>
      <c r="C64" s="4">
        <v>0.05</v>
      </c>
      <c r="D64" s="4">
        <v>0.05</v>
      </c>
      <c r="E64" s="4">
        <v>0.31458412914522005</v>
      </c>
      <c r="F64" s="4">
        <v>4.4152081633401487E-2</v>
      </c>
      <c r="G64" s="4">
        <v>0.24303999598225337</v>
      </c>
      <c r="H64" s="4">
        <v>0.05</v>
      </c>
      <c r="I64" s="4">
        <v>0.22272877850136547</v>
      </c>
    </row>
    <row r="65" spans="1:9" x14ac:dyDescent="0.35">
      <c r="A65" s="52" t="s">
        <v>71</v>
      </c>
      <c r="B65" s="4">
        <v>0.05</v>
      </c>
      <c r="C65" s="4">
        <v>0.05</v>
      </c>
      <c r="D65" s="4">
        <v>0.05</v>
      </c>
      <c r="E65" s="4">
        <v>0.25666044750524736</v>
      </c>
      <c r="F65" s="4">
        <v>2.3847309160992251E-2</v>
      </c>
      <c r="G65" s="4">
        <v>0.17138835506296562</v>
      </c>
      <c r="H65" s="4">
        <v>0.05</v>
      </c>
      <c r="I65" s="4">
        <v>0.15618404041011452</v>
      </c>
    </row>
    <row r="66" spans="1:9" x14ac:dyDescent="0.35">
      <c r="A66" s="53" t="s">
        <v>72</v>
      </c>
      <c r="B66" s="4">
        <v>0.05</v>
      </c>
      <c r="C66" s="4">
        <v>0.05</v>
      </c>
      <c r="D66" s="4">
        <v>0.05</v>
      </c>
      <c r="E66" s="4">
        <v>0.41771531616292307</v>
      </c>
      <c r="F66" s="4">
        <v>2.1116909340826433E-2</v>
      </c>
      <c r="G66" s="4">
        <v>0.1891145609621403</v>
      </c>
      <c r="H66" s="4">
        <v>0.05</v>
      </c>
      <c r="I66" s="4">
        <v>0.20776385036800374</v>
      </c>
    </row>
    <row r="67" spans="1:9" x14ac:dyDescent="0.35">
      <c r="A67" s="57">
        <v>46023</v>
      </c>
      <c r="B67" s="4">
        <v>0.05</v>
      </c>
      <c r="C67" s="4">
        <v>0.05</v>
      </c>
      <c r="D67" s="4">
        <v>0.05</v>
      </c>
      <c r="E67" s="4">
        <v>0.41771531616292307</v>
      </c>
      <c r="F67" s="4">
        <v>2.1116909340826433E-2</v>
      </c>
      <c r="G67" s="4">
        <v>0.1891145609621403</v>
      </c>
      <c r="H67" s="4">
        <v>0.05</v>
      </c>
      <c r="I67" s="4">
        <v>0.20776385036800374</v>
      </c>
    </row>
    <row r="68" spans="1:9" x14ac:dyDescent="0.35">
      <c r="A68" s="53" t="s">
        <v>73</v>
      </c>
      <c r="B68" s="4">
        <v>0.05</v>
      </c>
      <c r="C68" s="4">
        <v>0.05</v>
      </c>
      <c r="D68" s="4">
        <v>0.05</v>
      </c>
      <c r="E68" s="4">
        <v>0.17275148486848305</v>
      </c>
      <c r="F68" s="4">
        <v>1.8876927929603785E-2</v>
      </c>
      <c r="G68" s="4">
        <v>0.19862487602258075</v>
      </c>
      <c r="H68" s="4">
        <v>0.05</v>
      </c>
      <c r="I68" s="4">
        <v>0.12734532802484558</v>
      </c>
    </row>
    <row r="69" spans="1:9" x14ac:dyDescent="0.35">
      <c r="A69" s="57">
        <v>46054</v>
      </c>
      <c r="B69" s="4">
        <v>0.05</v>
      </c>
      <c r="C69" s="4">
        <v>0.05</v>
      </c>
      <c r="D69" s="4">
        <v>0.05</v>
      </c>
      <c r="E69" s="4">
        <v>0.17275148486848305</v>
      </c>
      <c r="F69" s="4">
        <v>1.8876927929603785E-2</v>
      </c>
      <c r="G69" s="4">
        <v>0.19862487602258075</v>
      </c>
      <c r="H69" s="4">
        <v>0.05</v>
      </c>
      <c r="I69" s="4">
        <v>0.12734532802484558</v>
      </c>
    </row>
    <row r="70" spans="1:9" x14ac:dyDescent="0.35">
      <c r="A70" s="53" t="s">
        <v>74</v>
      </c>
      <c r="B70" s="4">
        <v>0.05</v>
      </c>
      <c r="C70" s="4">
        <v>0.05</v>
      </c>
      <c r="D70" s="4">
        <v>0.05</v>
      </c>
      <c r="E70" s="4">
        <v>0.16769201375620937</v>
      </c>
      <c r="F70" s="4">
        <v>3.2257741156186417E-2</v>
      </c>
      <c r="G70" s="4">
        <v>0.13686387932928165</v>
      </c>
      <c r="H70" s="4">
        <v>0.05</v>
      </c>
      <c r="I70" s="4">
        <v>0.12177042960431679</v>
      </c>
    </row>
    <row r="71" spans="1:9" x14ac:dyDescent="0.35">
      <c r="A71" s="57">
        <v>46082</v>
      </c>
      <c r="B71" s="4">
        <v>0.05</v>
      </c>
      <c r="C71" s="4">
        <v>0.05</v>
      </c>
      <c r="D71" s="4">
        <v>0.05</v>
      </c>
      <c r="E71" s="4">
        <v>0.16769201375620937</v>
      </c>
      <c r="F71" s="4">
        <v>3.2257741156186417E-2</v>
      </c>
      <c r="G71" s="4">
        <v>0.13686387932928165</v>
      </c>
      <c r="H71" s="4">
        <v>0.05</v>
      </c>
      <c r="I71" s="4">
        <v>0.12177042960431679</v>
      </c>
    </row>
    <row r="72" spans="1:9" x14ac:dyDescent="0.35">
      <c r="A72" s="52" t="s">
        <v>75</v>
      </c>
      <c r="B72" s="4">
        <v>0.05</v>
      </c>
      <c r="C72" s="4">
        <v>0.05</v>
      </c>
      <c r="D72" s="4">
        <v>0.05</v>
      </c>
      <c r="E72" s="4">
        <v>0.40423008986565889</v>
      </c>
      <c r="F72" s="4">
        <v>3.772517001951993E-2</v>
      </c>
      <c r="G72" s="4">
        <v>0.28518104613291179</v>
      </c>
      <c r="H72" s="4">
        <v>0.05</v>
      </c>
      <c r="I72" s="4">
        <v>0.26798088382570889</v>
      </c>
    </row>
    <row r="73" spans="1:9" x14ac:dyDescent="0.35">
      <c r="A73" s="53" t="s">
        <v>76</v>
      </c>
      <c r="B73" s="4">
        <v>0.05</v>
      </c>
      <c r="C73" s="4">
        <v>0.05</v>
      </c>
      <c r="D73" s="4">
        <v>0.05</v>
      </c>
      <c r="E73" s="4">
        <v>0.59531920151084594</v>
      </c>
      <c r="F73" s="4">
        <v>3.4421962891444884E-2</v>
      </c>
      <c r="G73" s="4">
        <v>0.29890904586033612</v>
      </c>
      <c r="H73" s="4">
        <v>0.05</v>
      </c>
      <c r="I73" s="4">
        <v>0.33205291974921358</v>
      </c>
    </row>
    <row r="74" spans="1:9" x14ac:dyDescent="0.35">
      <c r="A74" s="57">
        <v>46113</v>
      </c>
      <c r="B74" s="4">
        <v>0.05</v>
      </c>
      <c r="C74" s="4">
        <v>0.05</v>
      </c>
      <c r="D74" s="4">
        <v>0.05</v>
      </c>
      <c r="E74" s="4">
        <v>0.59531920151084594</v>
      </c>
      <c r="F74" s="4">
        <v>3.4421962891444884E-2</v>
      </c>
      <c r="G74" s="4">
        <v>0.29890904586033612</v>
      </c>
      <c r="H74" s="4">
        <v>0.05</v>
      </c>
      <c r="I74" s="4">
        <v>0.33205291974921358</v>
      </c>
    </row>
    <row r="75" spans="1:9" x14ac:dyDescent="0.35">
      <c r="A75" s="53" t="s">
        <v>77</v>
      </c>
      <c r="B75" s="4">
        <v>0.05</v>
      </c>
      <c r="C75" s="4">
        <v>0.05</v>
      </c>
      <c r="D75" s="4">
        <v>0.05</v>
      </c>
      <c r="E75" s="4">
        <v>0.13679493665658268</v>
      </c>
      <c r="F75" s="4">
        <v>4.2922584558746625E-2</v>
      </c>
      <c r="G75" s="4">
        <v>0.17303905232223468</v>
      </c>
      <c r="H75" s="4">
        <v>0.05</v>
      </c>
      <c r="I75" s="4">
        <v>0.13809819001452278</v>
      </c>
    </row>
    <row r="76" spans="1:9" x14ac:dyDescent="0.35">
      <c r="A76" s="57">
        <v>46143</v>
      </c>
      <c r="B76" s="4">
        <v>0.05</v>
      </c>
      <c r="C76" s="4">
        <v>0.05</v>
      </c>
      <c r="D76" s="4">
        <v>0.05</v>
      </c>
      <c r="E76" s="4">
        <v>0.13679493665658268</v>
      </c>
      <c r="F76" s="4">
        <v>4.2922584558746625E-2</v>
      </c>
      <c r="G76" s="4">
        <v>0.17303905232223468</v>
      </c>
      <c r="H76" s="4">
        <v>0.05</v>
      </c>
      <c r="I76" s="4">
        <v>0.13809819001452278</v>
      </c>
    </row>
    <row r="77" spans="1:9" x14ac:dyDescent="0.35">
      <c r="A77" s="53" t="s">
        <v>78</v>
      </c>
      <c r="B77" s="4">
        <v>0.05</v>
      </c>
      <c r="C77" s="4">
        <v>0.05</v>
      </c>
      <c r="D77" s="4">
        <v>0.05</v>
      </c>
      <c r="E77" s="4">
        <v>0.46161950428851212</v>
      </c>
      <c r="F77" s="4">
        <v>3.3172791679754281E-2</v>
      </c>
      <c r="G77" s="4">
        <v>0.39842124241357868</v>
      </c>
      <c r="H77" s="4">
        <v>0.05</v>
      </c>
      <c r="I77" s="4">
        <v>0.35346673231504594</v>
      </c>
    </row>
    <row r="78" spans="1:9" x14ac:dyDescent="0.35">
      <c r="A78" s="57">
        <v>46174</v>
      </c>
      <c r="B78" s="4">
        <v>0.05</v>
      </c>
      <c r="C78" s="4">
        <v>0.05</v>
      </c>
      <c r="D78" s="4">
        <v>0.05</v>
      </c>
      <c r="E78" s="4">
        <v>0.46161950428851212</v>
      </c>
      <c r="F78" s="4">
        <v>3.3172791679754281E-2</v>
      </c>
      <c r="G78" s="4">
        <v>0.39842124241357868</v>
      </c>
      <c r="H78" s="4">
        <v>0.05</v>
      </c>
      <c r="I78" s="4">
        <v>0.35346673231504594</v>
      </c>
    </row>
    <row r="79" spans="1:9" x14ac:dyDescent="0.35">
      <c r="A79" s="52" t="s">
        <v>79</v>
      </c>
      <c r="B79" s="4">
        <v>0.05</v>
      </c>
      <c r="C79" s="4">
        <v>0.05</v>
      </c>
      <c r="D79" s="4">
        <v>0.05</v>
      </c>
      <c r="E79" s="4">
        <v>0.22605881322215235</v>
      </c>
      <c r="F79" s="4">
        <v>0.54177511712649551</v>
      </c>
      <c r="G79" s="4">
        <v>0.32116350100935814</v>
      </c>
      <c r="H79" s="4">
        <v>0.05</v>
      </c>
      <c r="I79" s="4">
        <v>0.30575914572187918</v>
      </c>
    </row>
    <row r="80" spans="1:9" x14ac:dyDescent="0.35">
      <c r="A80" s="53" t="s">
        <v>80</v>
      </c>
      <c r="B80" s="4">
        <v>0.05</v>
      </c>
      <c r="C80" s="4">
        <v>0.05</v>
      </c>
      <c r="D80" s="4">
        <v>0.05</v>
      </c>
      <c r="E80" s="4">
        <v>0.22605881322215235</v>
      </c>
      <c r="F80" s="4">
        <v>0.54177511712649551</v>
      </c>
      <c r="G80" s="4">
        <v>0.32116350100935814</v>
      </c>
      <c r="H80" s="4">
        <v>0.05</v>
      </c>
      <c r="I80" s="4">
        <v>0.30575914572187918</v>
      </c>
    </row>
    <row r="81" spans="1:9" x14ac:dyDescent="0.35">
      <c r="A81" s="57">
        <v>46204</v>
      </c>
      <c r="B81" s="4">
        <v>0.05</v>
      </c>
      <c r="C81" s="4">
        <v>0.05</v>
      </c>
      <c r="D81" s="4">
        <v>0.05</v>
      </c>
      <c r="E81" s="4">
        <v>0.22605881322215235</v>
      </c>
      <c r="F81" s="4">
        <v>0.54177511712649551</v>
      </c>
      <c r="G81" s="4">
        <v>0.32116350100935814</v>
      </c>
      <c r="H81" s="4">
        <v>0.05</v>
      </c>
      <c r="I81" s="4">
        <v>0.30575914572187918</v>
      </c>
    </row>
    <row r="82" spans="1:9" x14ac:dyDescent="0.35">
      <c r="A82" s="3" t="s">
        <v>66</v>
      </c>
      <c r="B82" s="4">
        <v>0.05</v>
      </c>
      <c r="C82" s="4">
        <v>0.05</v>
      </c>
      <c r="D82" s="4">
        <v>0.05</v>
      </c>
      <c r="E82" s="4">
        <v>0.33377441115067003</v>
      </c>
      <c r="F82" s="4">
        <v>2.5846596089678747E-2</v>
      </c>
      <c r="G82" s="4">
        <v>0.11368354561629584</v>
      </c>
      <c r="H82" s="4">
        <v>0.05</v>
      </c>
      <c r="I82" s="4">
        <v>0.13487688491509772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B5711-3204-4FA1-94C5-343DCAD3E459}">
  <dimension ref="A3:G81"/>
  <sheetViews>
    <sheetView workbookViewId="0">
      <selection activeCell="K35" sqref="K35"/>
    </sheetView>
  </sheetViews>
  <sheetFormatPr defaultRowHeight="14.5" x14ac:dyDescent="0.35"/>
  <cols>
    <col min="1" max="1" width="16.54296875" bestFit="1" customWidth="1"/>
    <col min="2" max="2" width="7.1796875" bestFit="1" customWidth="1"/>
    <col min="3" max="3" width="10" bestFit="1" customWidth="1"/>
    <col min="4" max="4" width="11.1796875" bestFit="1" customWidth="1"/>
    <col min="5" max="5" width="10.1796875" bestFit="1" customWidth="1"/>
    <col min="6" max="6" width="16.7265625" bestFit="1" customWidth="1"/>
    <col min="7" max="7" width="21.453125" bestFit="1" customWidth="1"/>
    <col min="8" max="8" width="16.26953125" bestFit="1" customWidth="1"/>
  </cols>
  <sheetData>
    <row r="3" spans="1:7" x14ac:dyDescent="0.35">
      <c r="A3" s="2" t="s">
        <v>2</v>
      </c>
      <c r="B3" t="s">
        <v>178</v>
      </c>
      <c r="C3" t="s">
        <v>185</v>
      </c>
      <c r="D3" t="s">
        <v>180</v>
      </c>
      <c r="E3" t="s">
        <v>68</v>
      </c>
      <c r="F3" t="s">
        <v>186</v>
      </c>
      <c r="G3" t="s">
        <v>187</v>
      </c>
    </row>
    <row r="4" spans="1:7" x14ac:dyDescent="0.35">
      <c r="A4" s="3" t="s">
        <v>48</v>
      </c>
      <c r="B4" s="4">
        <v>0.62361394995752051</v>
      </c>
      <c r="C4" s="4">
        <v>0.63606569664903001</v>
      </c>
      <c r="D4" s="4">
        <v>19.406000000000002</v>
      </c>
      <c r="E4" s="6">
        <v>29091284</v>
      </c>
      <c r="F4" s="4">
        <v>0.18616024078280669</v>
      </c>
      <c r="G4" s="4">
        <v>3.2809040345904004E-2</v>
      </c>
    </row>
    <row r="5" spans="1:7" x14ac:dyDescent="0.35">
      <c r="A5" s="52" t="s">
        <v>70</v>
      </c>
      <c r="B5" s="4">
        <v>0.58188757467407703</v>
      </c>
      <c r="C5" s="4">
        <v>0.66674294171220394</v>
      </c>
      <c r="D5" s="4">
        <v>7.5120000000000013</v>
      </c>
      <c r="E5" s="6">
        <v>12122862</v>
      </c>
      <c r="F5" s="4">
        <v>0.17152705887535519</v>
      </c>
      <c r="G5" s="4">
        <v>3.7074562723777502E-2</v>
      </c>
    </row>
    <row r="6" spans="1:7" x14ac:dyDescent="0.35">
      <c r="A6" s="53" t="s">
        <v>71</v>
      </c>
      <c r="B6" s="4">
        <v>0.58631844954227674</v>
      </c>
      <c r="C6" s="4">
        <v>0.68253663003663012</v>
      </c>
      <c r="D6" s="4">
        <v>1.8780000000000001</v>
      </c>
      <c r="E6" s="6">
        <v>3066410</v>
      </c>
      <c r="F6" s="4">
        <v>0.14782839555944505</v>
      </c>
      <c r="G6" s="4">
        <v>5.1647508825062194E-2</v>
      </c>
    </row>
    <row r="7" spans="1:7" x14ac:dyDescent="0.35">
      <c r="A7" s="54" t="s">
        <v>72</v>
      </c>
      <c r="B7" s="4">
        <v>0.55244015901209509</v>
      </c>
      <c r="C7" s="4">
        <v>0.66044354838709673</v>
      </c>
      <c r="D7" s="4">
        <v>0.626</v>
      </c>
      <c r="E7" s="6">
        <v>1001585</v>
      </c>
      <c r="F7" s="4">
        <v>0.14273027150469425</v>
      </c>
      <c r="G7" s="4">
        <v>7.2612704051425198E-2</v>
      </c>
    </row>
    <row r="8" spans="1:7" x14ac:dyDescent="0.35">
      <c r="A8" s="55">
        <v>45292</v>
      </c>
      <c r="B8" s="4">
        <v>0.55244015901209509</v>
      </c>
      <c r="C8" s="4">
        <v>0.66044354838709673</v>
      </c>
      <c r="D8" s="4">
        <v>0.626</v>
      </c>
      <c r="E8" s="6">
        <v>1001585</v>
      </c>
      <c r="F8" s="4">
        <v>0.14273027150469425</v>
      </c>
      <c r="G8" s="4">
        <v>7.2612704051425198E-2</v>
      </c>
    </row>
    <row r="9" spans="1:7" x14ac:dyDescent="0.35">
      <c r="A9" s="54" t="s">
        <v>73</v>
      </c>
      <c r="B9" s="4">
        <v>0.64729950900163669</v>
      </c>
      <c r="C9" s="4">
        <v>0.71126436781609204</v>
      </c>
      <c r="D9" s="4">
        <v>0.626</v>
      </c>
      <c r="E9" s="6">
        <v>1009617</v>
      </c>
      <c r="F9" s="4">
        <v>0.12157825486986938</v>
      </c>
      <c r="G9" s="4">
        <v>2.2640480087288598E-2</v>
      </c>
    </row>
    <row r="10" spans="1:7" x14ac:dyDescent="0.35">
      <c r="A10" s="55">
        <v>45323</v>
      </c>
      <c r="B10" s="4">
        <v>0.64729950900163669</v>
      </c>
      <c r="C10" s="4">
        <v>0.71126436781609204</v>
      </c>
      <c r="D10" s="4">
        <v>0.626</v>
      </c>
      <c r="E10" s="6">
        <v>1009617</v>
      </c>
      <c r="F10" s="4">
        <v>0.12157825486986938</v>
      </c>
      <c r="G10" s="4">
        <v>2.2640480087288598E-2</v>
      </c>
    </row>
    <row r="11" spans="1:7" x14ac:dyDescent="0.35">
      <c r="A11" s="54" t="s">
        <v>74</v>
      </c>
      <c r="B11" s="4">
        <v>0.56639767315863021</v>
      </c>
      <c r="C11" s="4">
        <v>0.677755376344086</v>
      </c>
      <c r="D11" s="4">
        <v>0.626</v>
      </c>
      <c r="E11" s="6">
        <v>1055208</v>
      </c>
      <c r="F11" s="4">
        <v>0.17630956115087404</v>
      </c>
      <c r="G11" s="4">
        <v>5.6217742165445277E-2</v>
      </c>
    </row>
    <row r="12" spans="1:7" x14ac:dyDescent="0.35">
      <c r="A12" s="55">
        <v>45352</v>
      </c>
      <c r="B12" s="4">
        <v>0.56639767315863021</v>
      </c>
      <c r="C12" s="4">
        <v>0.677755376344086</v>
      </c>
      <c r="D12" s="4">
        <v>0.626</v>
      </c>
      <c r="E12" s="6">
        <v>1055208</v>
      </c>
      <c r="F12" s="4">
        <v>0.17630956115087404</v>
      </c>
      <c r="G12" s="4">
        <v>5.6217742165445277E-2</v>
      </c>
    </row>
    <row r="13" spans="1:7" x14ac:dyDescent="0.35">
      <c r="A13" s="53" t="s">
        <v>75</v>
      </c>
      <c r="B13" s="4">
        <v>0.56126588091229135</v>
      </c>
      <c r="C13" s="4">
        <v>0.68721153846153848</v>
      </c>
      <c r="D13" s="4">
        <v>1.8780000000000001</v>
      </c>
      <c r="E13" s="6">
        <v>3058082</v>
      </c>
      <c r="F13" s="4">
        <v>0.17974131333231283</v>
      </c>
      <c r="G13" s="4">
        <v>3.0168949946425837E-2</v>
      </c>
    </row>
    <row r="14" spans="1:7" x14ac:dyDescent="0.35">
      <c r="A14" s="54" t="s">
        <v>76</v>
      </c>
      <c r="B14" s="4">
        <v>0.53888286643464367</v>
      </c>
      <c r="C14" s="4">
        <v>0.68554166666666672</v>
      </c>
      <c r="D14" s="4">
        <v>0.626</v>
      </c>
      <c r="E14" s="6">
        <v>971929</v>
      </c>
      <c r="F14" s="4">
        <v>0.20622468191932447</v>
      </c>
      <c r="G14" s="4">
        <v>3.2977691561590687E-2</v>
      </c>
    </row>
    <row r="15" spans="1:7" x14ac:dyDescent="0.35">
      <c r="A15" s="55">
        <v>45383</v>
      </c>
      <c r="B15" s="4">
        <v>0.53888286643464367</v>
      </c>
      <c r="C15" s="4">
        <v>0.68554166666666672</v>
      </c>
      <c r="D15" s="4">
        <v>0.626</v>
      </c>
      <c r="E15" s="6">
        <v>971929</v>
      </c>
      <c r="F15" s="4">
        <v>0.20622468191932447</v>
      </c>
      <c r="G15" s="4">
        <v>3.2977691561590687E-2</v>
      </c>
    </row>
    <row r="16" spans="1:7" x14ac:dyDescent="0.35">
      <c r="A16" s="54" t="s">
        <v>77</v>
      </c>
      <c r="B16" s="4">
        <v>0.56606128421415036</v>
      </c>
      <c r="C16" s="4">
        <v>0.67260752688172043</v>
      </c>
      <c r="D16" s="4">
        <v>0.626</v>
      </c>
      <c r="E16" s="6">
        <v>1025813</v>
      </c>
      <c r="F16" s="4">
        <v>0.17404028232053709</v>
      </c>
      <c r="G16" s="4">
        <v>3.2162735984392038E-2</v>
      </c>
    </row>
    <row r="17" spans="1:7" x14ac:dyDescent="0.35">
      <c r="A17" s="55">
        <v>45413</v>
      </c>
      <c r="B17" s="4">
        <v>0.56606128421415036</v>
      </c>
      <c r="C17" s="4">
        <v>0.67260752688172043</v>
      </c>
      <c r="D17" s="4">
        <v>0.626</v>
      </c>
      <c r="E17" s="6">
        <v>1025813</v>
      </c>
      <c r="F17" s="4">
        <v>0.17404028232053709</v>
      </c>
      <c r="G17" s="4">
        <v>3.2162735984392038E-2</v>
      </c>
    </row>
    <row r="18" spans="1:7" x14ac:dyDescent="0.35">
      <c r="A18" s="54" t="s">
        <v>78</v>
      </c>
      <c r="B18" s="4">
        <v>0.57910167533217793</v>
      </c>
      <c r="C18" s="4">
        <v>0.70397222222222222</v>
      </c>
      <c r="D18" s="4">
        <v>0.626</v>
      </c>
      <c r="E18" s="6">
        <v>1060340</v>
      </c>
      <c r="F18" s="4">
        <v>0.15866551126516462</v>
      </c>
      <c r="G18" s="4">
        <v>2.5317735413056031E-2</v>
      </c>
    </row>
    <row r="19" spans="1:7" x14ac:dyDescent="0.35">
      <c r="A19" s="55">
        <v>45444</v>
      </c>
      <c r="B19" s="4">
        <v>0.57910167533217793</v>
      </c>
      <c r="C19" s="4">
        <v>0.70397222222222222</v>
      </c>
      <c r="D19" s="4">
        <v>0.626</v>
      </c>
      <c r="E19" s="6">
        <v>1060340</v>
      </c>
      <c r="F19" s="4">
        <v>0.15866551126516462</v>
      </c>
      <c r="G19" s="4">
        <v>2.5317735413056031E-2</v>
      </c>
    </row>
    <row r="20" spans="1:7" x14ac:dyDescent="0.35">
      <c r="A20" s="53" t="s">
        <v>79</v>
      </c>
      <c r="B20" s="4">
        <v>0.59464954160263228</v>
      </c>
      <c r="C20" s="4">
        <v>0.69132246376811601</v>
      </c>
      <c r="D20" s="4">
        <v>1.8780000000000001</v>
      </c>
      <c r="E20" s="6">
        <v>3215193</v>
      </c>
      <c r="F20" s="4">
        <v>0.15892875208964644</v>
      </c>
      <c r="G20" s="4">
        <v>3.3506607377716546E-2</v>
      </c>
    </row>
    <row r="21" spans="1:7" x14ac:dyDescent="0.35">
      <c r="A21" s="54" t="s">
        <v>80</v>
      </c>
      <c r="B21" s="4">
        <v>0.60457344657502265</v>
      </c>
      <c r="C21" s="4">
        <v>0.68263440860215052</v>
      </c>
      <c r="D21" s="4">
        <v>0.626</v>
      </c>
      <c r="E21" s="6">
        <v>1081539</v>
      </c>
      <c r="F21" s="4">
        <v>0.14539007092198583</v>
      </c>
      <c r="G21" s="4">
        <v>4.5034001692788136E-2</v>
      </c>
    </row>
    <row r="22" spans="1:7" x14ac:dyDescent="0.35">
      <c r="A22" s="55">
        <v>45474</v>
      </c>
      <c r="B22" s="4">
        <v>0.60457344657502265</v>
      </c>
      <c r="C22" s="4">
        <v>0.68263440860215052</v>
      </c>
      <c r="D22" s="4">
        <v>0.626</v>
      </c>
      <c r="E22" s="6">
        <v>1081539</v>
      </c>
      <c r="F22" s="4">
        <v>0.14539007092198583</v>
      </c>
      <c r="G22" s="4">
        <v>4.5034001692788136E-2</v>
      </c>
    </row>
    <row r="23" spans="1:7" x14ac:dyDescent="0.35">
      <c r="A23" s="54" t="s">
        <v>81</v>
      </c>
      <c r="B23" s="4">
        <v>0.60899041795818998</v>
      </c>
      <c r="C23" s="4">
        <v>0.7073387096774193</v>
      </c>
      <c r="D23" s="4">
        <v>0.626</v>
      </c>
      <c r="E23" s="6">
        <v>1111559</v>
      </c>
      <c r="F23" s="4">
        <v>0.15338343736288623</v>
      </c>
      <c r="G23" s="4">
        <v>3.4350982973122161E-2</v>
      </c>
    </row>
    <row r="24" spans="1:7" x14ac:dyDescent="0.35">
      <c r="A24" s="55">
        <v>45505</v>
      </c>
      <c r="B24" s="4">
        <v>0.60899041795818998</v>
      </c>
      <c r="C24" s="4">
        <v>0.7073387096774193</v>
      </c>
      <c r="D24" s="4">
        <v>0.626</v>
      </c>
      <c r="E24" s="6">
        <v>1111559</v>
      </c>
      <c r="F24" s="4">
        <v>0.15338343736288623</v>
      </c>
      <c r="G24" s="4">
        <v>3.4350982973122161E-2</v>
      </c>
    </row>
    <row r="25" spans="1:7" x14ac:dyDescent="0.35">
      <c r="A25" s="54" t="s">
        <v>82</v>
      </c>
      <c r="B25" s="4">
        <v>0.56989121534682419</v>
      </c>
      <c r="C25" s="4">
        <v>0.68374999999999997</v>
      </c>
      <c r="D25" s="4">
        <v>0.626</v>
      </c>
      <c r="E25" s="6">
        <v>1022095</v>
      </c>
      <c r="F25" s="4">
        <v>0.17822259913440167</v>
      </c>
      <c r="G25" s="4">
        <v>2.1084337349397592E-2</v>
      </c>
    </row>
    <row r="26" spans="1:7" x14ac:dyDescent="0.35">
      <c r="A26" s="55">
        <v>45536</v>
      </c>
      <c r="B26" s="4">
        <v>0.56989121534682419</v>
      </c>
      <c r="C26" s="4">
        <v>0.68374999999999997</v>
      </c>
      <c r="D26" s="4">
        <v>0.626</v>
      </c>
      <c r="E26" s="6">
        <v>1022095</v>
      </c>
      <c r="F26" s="4">
        <v>0.17822259913440167</v>
      </c>
      <c r="G26" s="4">
        <v>2.1084337349397592E-2</v>
      </c>
    </row>
    <row r="27" spans="1:7" x14ac:dyDescent="0.35">
      <c r="A27" s="53" t="s">
        <v>83</v>
      </c>
      <c r="B27" s="4">
        <v>0.58574594432865268</v>
      </c>
      <c r="C27" s="4">
        <v>0.60629528985507242</v>
      </c>
      <c r="D27" s="4">
        <v>1.8780000000000001</v>
      </c>
      <c r="E27" s="6">
        <v>2783177</v>
      </c>
      <c r="F27" s="4">
        <v>0.20052435938395383</v>
      </c>
      <c r="G27" s="4">
        <v>3.3119836911046543E-2</v>
      </c>
    </row>
    <row r="28" spans="1:7" x14ac:dyDescent="0.35">
      <c r="A28" s="54" t="s">
        <v>84</v>
      </c>
      <c r="B28" s="4">
        <v>0.59073088369963378</v>
      </c>
      <c r="C28" s="4">
        <v>0.68467741935483872</v>
      </c>
      <c r="D28" s="4">
        <v>0.626</v>
      </c>
      <c r="E28" s="6">
        <v>1070855</v>
      </c>
      <c r="F28" s="4">
        <v>0.15281593406593405</v>
      </c>
      <c r="G28" s="4">
        <v>4.0378891941391937E-2</v>
      </c>
    </row>
    <row r="29" spans="1:7" x14ac:dyDescent="0.35">
      <c r="A29" s="55">
        <v>45566</v>
      </c>
      <c r="B29" s="4">
        <v>0.59073088369963378</v>
      </c>
      <c r="C29" s="4">
        <v>0.68467741935483872</v>
      </c>
      <c r="D29" s="4">
        <v>0.626</v>
      </c>
      <c r="E29" s="6">
        <v>1070855</v>
      </c>
      <c r="F29" s="4">
        <v>0.15281593406593405</v>
      </c>
      <c r="G29" s="4">
        <v>4.0378891941391937E-2</v>
      </c>
    </row>
    <row r="30" spans="1:7" x14ac:dyDescent="0.35">
      <c r="A30" s="54" t="s">
        <v>85</v>
      </c>
      <c r="B30" s="4">
        <v>0.54092319627618313</v>
      </c>
      <c r="C30" s="4">
        <v>0.54469444444444437</v>
      </c>
      <c r="D30" s="4">
        <v>0.626</v>
      </c>
      <c r="E30" s="6">
        <v>791171</v>
      </c>
      <c r="F30" s="4">
        <v>0.21972782518748385</v>
      </c>
      <c r="G30" s="4">
        <v>3.1112619601758467E-2</v>
      </c>
    </row>
    <row r="31" spans="1:7" x14ac:dyDescent="0.35">
      <c r="A31" s="55">
        <v>45597</v>
      </c>
      <c r="B31" s="4">
        <v>0.54092319627618313</v>
      </c>
      <c r="C31" s="4">
        <v>0.54469444444444437</v>
      </c>
      <c r="D31" s="4">
        <v>0.626</v>
      </c>
      <c r="E31" s="6">
        <v>791171</v>
      </c>
      <c r="F31" s="4">
        <v>0.21972782518748385</v>
      </c>
      <c r="G31" s="4">
        <v>3.1112619601758467E-2</v>
      </c>
    </row>
    <row r="32" spans="1:7" x14ac:dyDescent="0.35">
      <c r="A32" s="54" t="s">
        <v>86</v>
      </c>
      <c r="B32" s="4">
        <v>0.62280500664802163</v>
      </c>
      <c r="C32" s="4">
        <v>0.58752688172043011</v>
      </c>
      <c r="D32" s="4">
        <v>0.626</v>
      </c>
      <c r="E32" s="6">
        <v>921151</v>
      </c>
      <c r="F32" s="4">
        <v>0.23332263536747519</v>
      </c>
      <c r="G32" s="4">
        <v>2.7264530130056704E-2</v>
      </c>
    </row>
    <row r="33" spans="1:7" x14ac:dyDescent="0.35">
      <c r="A33" s="55">
        <v>45627</v>
      </c>
      <c r="B33" s="4">
        <v>0.62280500664802163</v>
      </c>
      <c r="C33" s="4">
        <v>0.58752688172043011</v>
      </c>
      <c r="D33" s="4">
        <v>0.626</v>
      </c>
      <c r="E33" s="6">
        <v>921151</v>
      </c>
      <c r="F33" s="4">
        <v>0.23332263536747519</v>
      </c>
      <c r="G33" s="4">
        <v>2.7264530130056704E-2</v>
      </c>
    </row>
    <row r="34" spans="1:7" x14ac:dyDescent="0.35">
      <c r="A34" s="52" t="s">
        <v>87</v>
      </c>
      <c r="B34" s="4">
        <v>0.68377919130851694</v>
      </c>
      <c r="C34" s="4">
        <v>0.67135245901639351</v>
      </c>
      <c r="D34" s="4">
        <v>7.5120000000000013</v>
      </c>
      <c r="E34" s="6">
        <v>12549117</v>
      </c>
      <c r="F34" s="4">
        <v>0.17717133095579984</v>
      </c>
      <c r="G34" s="4">
        <v>3.3612349325929394E-2</v>
      </c>
    </row>
    <row r="35" spans="1:7" x14ac:dyDescent="0.35">
      <c r="A35" s="53" t="s">
        <v>71</v>
      </c>
      <c r="B35" s="4">
        <v>0.63288979026513659</v>
      </c>
      <c r="C35" s="4">
        <v>0.63441391941391945</v>
      </c>
      <c r="D35" s="4">
        <v>1.8780000000000001</v>
      </c>
      <c r="E35" s="6">
        <v>2820528</v>
      </c>
      <c r="F35" s="4">
        <v>0.20613870201820342</v>
      </c>
      <c r="G35" s="4">
        <v>3.1104075979422243E-2</v>
      </c>
    </row>
    <row r="36" spans="1:7" x14ac:dyDescent="0.35">
      <c r="A36" s="54" t="s">
        <v>72</v>
      </c>
      <c r="B36" s="4">
        <v>0.63243879062472785</v>
      </c>
      <c r="C36" s="4">
        <v>0.63170698924731183</v>
      </c>
      <c r="D36" s="4">
        <v>0.626</v>
      </c>
      <c r="E36" s="6">
        <v>942319</v>
      </c>
      <c r="F36" s="4">
        <v>0.19460660451337458</v>
      </c>
      <c r="G36" s="4">
        <v>4.53080073189858E-2</v>
      </c>
    </row>
    <row r="37" spans="1:7" x14ac:dyDescent="0.35">
      <c r="A37" s="55">
        <v>45658</v>
      </c>
      <c r="B37" s="4">
        <v>0.63243879062472785</v>
      </c>
      <c r="C37" s="4">
        <v>0.63170698924731183</v>
      </c>
      <c r="D37" s="4">
        <v>0.626</v>
      </c>
      <c r="E37" s="6">
        <v>942319</v>
      </c>
      <c r="F37" s="4">
        <v>0.19460660451337458</v>
      </c>
      <c r="G37" s="4">
        <v>4.53080073189858E-2</v>
      </c>
    </row>
    <row r="38" spans="1:7" x14ac:dyDescent="0.35">
      <c r="A38" s="54" t="s">
        <v>73</v>
      </c>
      <c r="B38" s="4">
        <v>0.58399882175819862</v>
      </c>
      <c r="C38" s="4">
        <v>0.56163793103448267</v>
      </c>
      <c r="D38" s="4">
        <v>0.626</v>
      </c>
      <c r="E38" s="6">
        <v>806793</v>
      </c>
      <c r="F38" s="4">
        <v>0.26700268377299208</v>
      </c>
      <c r="G38" s="4">
        <v>2.3253911108201873E-2</v>
      </c>
    </row>
    <row r="39" spans="1:7" x14ac:dyDescent="0.35">
      <c r="A39" s="55">
        <v>45689</v>
      </c>
      <c r="B39" s="4">
        <v>0.58399882175819862</v>
      </c>
      <c r="C39" s="4">
        <v>0.56163793103448267</v>
      </c>
      <c r="D39" s="4">
        <v>0.626</v>
      </c>
      <c r="E39" s="6">
        <v>806793</v>
      </c>
      <c r="F39" s="4">
        <v>0.26700268377299208</v>
      </c>
      <c r="G39" s="4">
        <v>2.3253911108201873E-2</v>
      </c>
    </row>
    <row r="40" spans="1:7" x14ac:dyDescent="0.35">
      <c r="A40" s="54" t="s">
        <v>74</v>
      </c>
      <c r="B40" s="4">
        <v>0.67470563789998617</v>
      </c>
      <c r="C40" s="4">
        <v>0.70520161290322581</v>
      </c>
      <c r="D40" s="4">
        <v>0.626</v>
      </c>
      <c r="E40" s="6">
        <v>1071416</v>
      </c>
      <c r="F40" s="4">
        <v>0.16561850671838205</v>
      </c>
      <c r="G40" s="4">
        <v>2.4200027704668236E-2</v>
      </c>
    </row>
    <row r="41" spans="1:7" x14ac:dyDescent="0.35">
      <c r="A41" s="55">
        <v>45717</v>
      </c>
      <c r="B41" s="4">
        <v>0.67470563789998617</v>
      </c>
      <c r="C41" s="4">
        <v>0.70520161290322581</v>
      </c>
      <c r="D41" s="4">
        <v>0.626</v>
      </c>
      <c r="E41" s="6">
        <v>1071416</v>
      </c>
      <c r="F41" s="4">
        <v>0.16561850671838205</v>
      </c>
      <c r="G41" s="4">
        <v>2.4200027704668236E-2</v>
      </c>
    </row>
    <row r="42" spans="1:7" x14ac:dyDescent="0.35">
      <c r="A42" s="53" t="s">
        <v>75</v>
      </c>
      <c r="B42" s="4">
        <v>0.6974065332190682</v>
      </c>
      <c r="C42" s="4">
        <v>0.69407967032967033</v>
      </c>
      <c r="D42" s="4">
        <v>1.8780000000000001</v>
      </c>
      <c r="E42" s="6">
        <v>3243106</v>
      </c>
      <c r="F42" s="4">
        <v>0.16014669341363807</v>
      </c>
      <c r="G42" s="4">
        <v>3.5888179785609299E-2</v>
      </c>
    </row>
    <row r="43" spans="1:7" x14ac:dyDescent="0.35">
      <c r="A43" s="54" t="s">
        <v>76</v>
      </c>
      <c r="B43" s="4">
        <v>0.72452495529418603</v>
      </c>
      <c r="C43" s="4">
        <v>0.72812500000000002</v>
      </c>
      <c r="D43" s="4">
        <v>0.626</v>
      </c>
      <c r="E43" s="6">
        <v>1108921</v>
      </c>
      <c r="F43" s="4">
        <v>0.12776412776412777</v>
      </c>
      <c r="G43" s="4">
        <v>3.3016879170725322E-2</v>
      </c>
    </row>
    <row r="44" spans="1:7" x14ac:dyDescent="0.35">
      <c r="A44" s="55">
        <v>45748</v>
      </c>
      <c r="B44" s="4">
        <v>0.72452495529418603</v>
      </c>
      <c r="C44" s="4">
        <v>0.72812500000000002</v>
      </c>
      <c r="D44" s="4">
        <v>0.626</v>
      </c>
      <c r="E44" s="6">
        <v>1108921</v>
      </c>
      <c r="F44" s="4">
        <v>0.12776412776412777</v>
      </c>
      <c r="G44" s="4">
        <v>3.3016879170725322E-2</v>
      </c>
    </row>
    <row r="45" spans="1:7" x14ac:dyDescent="0.35">
      <c r="A45" s="54" t="s">
        <v>77</v>
      </c>
      <c r="B45" s="4">
        <v>0.64451548953636106</v>
      </c>
      <c r="C45" s="4">
        <v>0.65231182795698928</v>
      </c>
      <c r="D45" s="4">
        <v>0.626</v>
      </c>
      <c r="E45" s="6">
        <v>1033072</v>
      </c>
      <c r="F45" s="4">
        <v>0.20155244384257776</v>
      </c>
      <c r="G45" s="4">
        <v>3.7415013472197022E-2</v>
      </c>
    </row>
    <row r="46" spans="1:7" x14ac:dyDescent="0.35">
      <c r="A46" s="55">
        <v>45778</v>
      </c>
      <c r="B46" s="4">
        <v>0.64451548953636106</v>
      </c>
      <c r="C46" s="4">
        <v>0.65231182795698928</v>
      </c>
      <c r="D46" s="4">
        <v>0.626</v>
      </c>
      <c r="E46" s="6">
        <v>1033072</v>
      </c>
      <c r="F46" s="4">
        <v>0.20155244384257776</v>
      </c>
      <c r="G46" s="4">
        <v>3.7415013472197022E-2</v>
      </c>
    </row>
    <row r="47" spans="1:7" x14ac:dyDescent="0.35">
      <c r="A47" s="54" t="s">
        <v>78</v>
      </c>
      <c r="B47" s="4">
        <v>0.72549993426722559</v>
      </c>
      <c r="C47" s="4">
        <v>0.70319444444444446</v>
      </c>
      <c r="D47" s="4">
        <v>0.626</v>
      </c>
      <c r="E47" s="6">
        <v>1101113</v>
      </c>
      <c r="F47" s="4">
        <v>0.14935947063205712</v>
      </c>
      <c r="G47" s="4">
        <v>3.717553572211104E-2</v>
      </c>
    </row>
    <row r="48" spans="1:7" x14ac:dyDescent="0.35">
      <c r="A48" s="55">
        <v>45809</v>
      </c>
      <c r="B48" s="4">
        <v>0.72549993426722559</v>
      </c>
      <c r="C48" s="4">
        <v>0.70319444444444446</v>
      </c>
      <c r="D48" s="4">
        <v>0.626</v>
      </c>
      <c r="E48" s="6">
        <v>1101113</v>
      </c>
      <c r="F48" s="4">
        <v>0.14935947063205712</v>
      </c>
      <c r="G48" s="4">
        <v>3.717553572211104E-2</v>
      </c>
    </row>
    <row r="49" spans="1:7" x14ac:dyDescent="0.35">
      <c r="A49" s="53" t="s">
        <v>79</v>
      </c>
      <c r="B49" s="4">
        <v>0.66678910986971729</v>
      </c>
      <c r="C49" s="4">
        <v>0.65100090579710146</v>
      </c>
      <c r="D49" s="4">
        <v>1.8780000000000001</v>
      </c>
      <c r="E49" s="6">
        <v>3076639</v>
      </c>
      <c r="F49" s="4">
        <v>0.21244054746423305</v>
      </c>
      <c r="G49" s="4">
        <v>3.2711417272124454E-2</v>
      </c>
    </row>
    <row r="50" spans="1:7" x14ac:dyDescent="0.35">
      <c r="A50" s="54" t="s">
        <v>80</v>
      </c>
      <c r="B50" s="4">
        <v>0.66083727702948669</v>
      </c>
      <c r="C50" s="4">
        <v>0.61869623655913975</v>
      </c>
      <c r="D50" s="4">
        <v>0.626</v>
      </c>
      <c r="E50" s="6">
        <v>1006569</v>
      </c>
      <c r="F50" s="4">
        <v>0.2244776119402985</v>
      </c>
      <c r="G50" s="4">
        <v>3.7116854750637057E-2</v>
      </c>
    </row>
    <row r="51" spans="1:7" x14ac:dyDescent="0.35">
      <c r="A51" s="55">
        <v>45839</v>
      </c>
      <c r="B51" s="4">
        <v>0.66083727702948669</v>
      </c>
      <c r="C51" s="4">
        <v>0.61869623655913975</v>
      </c>
      <c r="D51" s="4">
        <v>0.626</v>
      </c>
      <c r="E51" s="6">
        <v>1006569</v>
      </c>
      <c r="F51" s="4">
        <v>0.2244776119402985</v>
      </c>
      <c r="G51" s="4">
        <v>3.7116854750637057E-2</v>
      </c>
    </row>
    <row r="52" spans="1:7" x14ac:dyDescent="0.35">
      <c r="A52" s="54" t="s">
        <v>81</v>
      </c>
      <c r="B52" s="4">
        <v>0.65443808160343597</v>
      </c>
      <c r="C52" s="4">
        <v>0.65633064516129036</v>
      </c>
      <c r="D52" s="4">
        <v>0.626</v>
      </c>
      <c r="E52" s="6">
        <v>1035656</v>
      </c>
      <c r="F52" s="4">
        <v>0.2298056274434227</v>
      </c>
      <c r="G52" s="4">
        <v>2.7875667639447165E-2</v>
      </c>
    </row>
    <row r="53" spans="1:7" x14ac:dyDescent="0.35">
      <c r="A53" s="55">
        <v>45870</v>
      </c>
      <c r="B53" s="4">
        <v>0.65443808160343597</v>
      </c>
      <c r="C53" s="4">
        <v>0.65633064516129036</v>
      </c>
      <c r="D53" s="4">
        <v>0.626</v>
      </c>
      <c r="E53" s="6">
        <v>1035656</v>
      </c>
      <c r="F53" s="4">
        <v>0.2298056274434227</v>
      </c>
      <c r="G53" s="4">
        <v>2.7875667639447165E-2</v>
      </c>
    </row>
    <row r="54" spans="1:7" x14ac:dyDescent="0.35">
      <c r="A54" s="54" t="s">
        <v>82</v>
      </c>
      <c r="B54" s="4">
        <v>0.68590963661386195</v>
      </c>
      <c r="C54" s="4">
        <v>0.6788749999999999</v>
      </c>
      <c r="D54" s="4">
        <v>0.626</v>
      </c>
      <c r="E54" s="6">
        <v>1034414</v>
      </c>
      <c r="F54" s="4">
        <v>0.18186875933354807</v>
      </c>
      <c r="G54" s="4">
        <v>3.3425082720857369E-2</v>
      </c>
    </row>
    <row r="55" spans="1:7" x14ac:dyDescent="0.35">
      <c r="A55" s="55">
        <v>45901</v>
      </c>
      <c r="B55" s="4">
        <v>0.68590963661386195</v>
      </c>
      <c r="C55" s="4">
        <v>0.6788749999999999</v>
      </c>
      <c r="D55" s="4">
        <v>0.626</v>
      </c>
      <c r="E55" s="6">
        <v>1034414</v>
      </c>
      <c r="F55" s="4">
        <v>0.18186875933354807</v>
      </c>
      <c r="G55" s="4">
        <v>3.3425082720857369E-2</v>
      </c>
    </row>
    <row r="56" spans="1:7" x14ac:dyDescent="0.35">
      <c r="A56" s="53" t="s">
        <v>83</v>
      </c>
      <c r="B56" s="4">
        <v>0.73683677553441318</v>
      </c>
      <c r="C56" s="4">
        <v>0.70576086956521733</v>
      </c>
      <c r="D56" s="4">
        <v>1.8780000000000001</v>
      </c>
      <c r="E56" s="6">
        <v>3408844</v>
      </c>
      <c r="F56" s="4">
        <v>0.13042912184089844</v>
      </c>
      <c r="G56" s="4">
        <v>3.4675976602998412E-2</v>
      </c>
    </row>
    <row r="57" spans="1:7" x14ac:dyDescent="0.35">
      <c r="A57" s="54" t="s">
        <v>84</v>
      </c>
      <c r="B57" s="4">
        <v>0.71994177183899355</v>
      </c>
      <c r="C57" s="4">
        <v>0.71803763440860213</v>
      </c>
      <c r="D57" s="4">
        <v>0.626</v>
      </c>
      <c r="E57" s="6">
        <v>1189176</v>
      </c>
      <c r="F57" s="4">
        <v>0.14769902632626994</v>
      </c>
      <c r="G57" s="4">
        <v>2.7177719488580963E-2</v>
      </c>
    </row>
    <row r="58" spans="1:7" x14ac:dyDescent="0.35">
      <c r="A58" s="55">
        <v>45931</v>
      </c>
      <c r="B58" s="4">
        <v>0.71994177183899355</v>
      </c>
      <c r="C58" s="4">
        <v>0.71803763440860213</v>
      </c>
      <c r="D58" s="4">
        <v>0.626</v>
      </c>
      <c r="E58" s="6">
        <v>1189176</v>
      </c>
      <c r="F58" s="4">
        <v>0.14769902632626994</v>
      </c>
      <c r="G58" s="4">
        <v>2.7177719488580963E-2</v>
      </c>
    </row>
    <row r="59" spans="1:7" x14ac:dyDescent="0.35">
      <c r="A59" s="54" t="s">
        <v>85</v>
      </c>
      <c r="B59" s="4">
        <v>0.76976975512711743</v>
      </c>
      <c r="C59" s="4">
        <v>0.73191666666666666</v>
      </c>
      <c r="D59" s="4">
        <v>0.626</v>
      </c>
      <c r="E59" s="6">
        <v>1141199</v>
      </c>
      <c r="F59" s="4">
        <v>0.10208887978701618</v>
      </c>
      <c r="G59" s="4">
        <v>5.195869050057049E-2</v>
      </c>
    </row>
    <row r="60" spans="1:7" x14ac:dyDescent="0.35">
      <c r="A60" s="55">
        <v>45962</v>
      </c>
      <c r="B60" s="4">
        <v>0.76976975512711743</v>
      </c>
      <c r="C60" s="4">
        <v>0.73191666666666666</v>
      </c>
      <c r="D60" s="4">
        <v>0.626</v>
      </c>
      <c r="E60" s="6">
        <v>1141199</v>
      </c>
      <c r="F60" s="4">
        <v>0.10208887978701618</v>
      </c>
      <c r="G60" s="4">
        <v>5.195869050057049E-2</v>
      </c>
    </row>
    <row r="61" spans="1:7" x14ac:dyDescent="0.35">
      <c r="A61" s="54" t="s">
        <v>86</v>
      </c>
      <c r="B61" s="4">
        <v>0.72141152300673739</v>
      </c>
      <c r="C61" s="4">
        <v>0.66817204301075273</v>
      </c>
      <c r="D61" s="4">
        <v>0.626</v>
      </c>
      <c r="E61" s="6">
        <v>1078469</v>
      </c>
      <c r="F61" s="4">
        <v>0.14069911477688146</v>
      </c>
      <c r="G61" s="4">
        <v>2.5076286292637241E-2</v>
      </c>
    </row>
    <row r="62" spans="1:7" x14ac:dyDescent="0.35">
      <c r="A62" s="55">
        <v>45992</v>
      </c>
      <c r="B62" s="4">
        <v>0.72141152300673739</v>
      </c>
      <c r="C62" s="4">
        <v>0.66817204301075273</v>
      </c>
      <c r="D62" s="4">
        <v>0.626</v>
      </c>
      <c r="E62" s="6">
        <v>1078469</v>
      </c>
      <c r="F62" s="4">
        <v>0.14069911477688146</v>
      </c>
      <c r="G62" s="4">
        <v>2.5076286292637241E-2</v>
      </c>
    </row>
    <row r="63" spans="1:7" x14ac:dyDescent="0.35">
      <c r="A63" s="52" t="s">
        <v>88</v>
      </c>
      <c r="B63" s="4">
        <v>0.58537244006753508</v>
      </c>
      <c r="C63" s="4">
        <v>0.5227190923317685</v>
      </c>
      <c r="D63" s="4">
        <v>4.3819999999999997</v>
      </c>
      <c r="E63" s="6">
        <v>4419305</v>
      </c>
      <c r="F63" s="4">
        <v>0.23336074307984994</v>
      </c>
      <c r="G63" s="4">
        <v>2.2710353585730068E-2</v>
      </c>
    </row>
    <row r="64" spans="1:7" x14ac:dyDescent="0.35">
      <c r="A64" s="53" t="s">
        <v>71</v>
      </c>
      <c r="B64" s="4">
        <v>0.6954567405921469</v>
      </c>
      <c r="C64" s="4">
        <v>0.45126831501831505</v>
      </c>
      <c r="D64" s="4">
        <v>1.8780000000000001</v>
      </c>
      <c r="E64" s="6">
        <v>2060320</v>
      </c>
      <c r="F64" s="4">
        <v>0.16111296853523535</v>
      </c>
      <c r="G64" s="4">
        <v>1.7883279468033732E-2</v>
      </c>
    </row>
    <row r="65" spans="1:7" x14ac:dyDescent="0.35">
      <c r="A65" s="54" t="s">
        <v>72</v>
      </c>
      <c r="B65" s="4">
        <v>0.66408618197080638</v>
      </c>
      <c r="C65" s="4">
        <v>0.62634408602150538</v>
      </c>
      <c r="D65" s="4">
        <v>0.626</v>
      </c>
      <c r="E65" s="6">
        <v>941181</v>
      </c>
      <c r="F65" s="4">
        <v>0.1702653546611948</v>
      </c>
      <c r="G65" s="4">
        <v>1.2855788213713876E-2</v>
      </c>
    </row>
    <row r="66" spans="1:7" x14ac:dyDescent="0.35">
      <c r="A66" s="55">
        <v>46023</v>
      </c>
      <c r="B66" s="4">
        <v>0.66408618197080638</v>
      </c>
      <c r="C66" s="4">
        <v>0.62634408602150538</v>
      </c>
      <c r="D66" s="4">
        <v>0.626</v>
      </c>
      <c r="E66" s="6">
        <v>941181</v>
      </c>
      <c r="F66" s="4">
        <v>0.1702653546611948</v>
      </c>
      <c r="G66" s="4">
        <v>1.2855788213713876E-2</v>
      </c>
    </row>
    <row r="67" spans="1:7" x14ac:dyDescent="0.35">
      <c r="A67" s="54" t="s">
        <v>73</v>
      </c>
      <c r="B67" s="4">
        <v>0.71434811094125361</v>
      </c>
      <c r="C67" s="4">
        <v>0.33627873563218386</v>
      </c>
      <c r="D67" s="4">
        <v>0.626</v>
      </c>
      <c r="E67" s="6">
        <v>521274</v>
      </c>
      <c r="F67" s="4">
        <v>0.17826724487567469</v>
      </c>
      <c r="G67" s="4">
        <v>2.6612173587495715E-2</v>
      </c>
    </row>
    <row r="68" spans="1:7" x14ac:dyDescent="0.35">
      <c r="A68" s="55">
        <v>46054</v>
      </c>
      <c r="B68" s="4">
        <v>0.71434811094125361</v>
      </c>
      <c r="C68" s="4">
        <v>0.33627873563218386</v>
      </c>
      <c r="D68" s="4">
        <v>0.626</v>
      </c>
      <c r="E68" s="6">
        <v>521274</v>
      </c>
      <c r="F68" s="4">
        <v>0.17826724487567469</v>
      </c>
      <c r="G68" s="4">
        <v>2.6612173587495715E-2</v>
      </c>
    </row>
    <row r="69" spans="1:7" x14ac:dyDescent="0.35">
      <c r="A69" s="54" t="s">
        <v>74</v>
      </c>
      <c r="B69" s="4">
        <v>0.73242090388087822</v>
      </c>
      <c r="C69" s="4">
        <v>0.38376344086021513</v>
      </c>
      <c r="D69" s="4">
        <v>0.626</v>
      </c>
      <c r="E69" s="6">
        <v>597865</v>
      </c>
      <c r="F69" s="4">
        <v>0.13131656766022035</v>
      </c>
      <c r="G69" s="4">
        <v>1.9024939156831445E-2</v>
      </c>
    </row>
    <row r="70" spans="1:7" x14ac:dyDescent="0.35">
      <c r="A70" s="55">
        <v>46082</v>
      </c>
      <c r="B70" s="4">
        <v>0.73242090388087822</v>
      </c>
      <c r="C70" s="4">
        <v>0.38376344086021513</v>
      </c>
      <c r="D70" s="4">
        <v>0.626</v>
      </c>
      <c r="E70" s="6">
        <v>597865</v>
      </c>
      <c r="F70" s="4">
        <v>0.13131656766022035</v>
      </c>
      <c r="G70" s="4">
        <v>1.9024939156831445E-2</v>
      </c>
    </row>
    <row r="71" spans="1:7" x14ac:dyDescent="0.35">
      <c r="A71" s="53" t="s">
        <v>75</v>
      </c>
      <c r="B71" s="4">
        <v>0.5203447875551428</v>
      </c>
      <c r="C71" s="4">
        <v>0.56853021978021978</v>
      </c>
      <c r="D71" s="4">
        <v>1.8780000000000001</v>
      </c>
      <c r="E71" s="6">
        <v>2358985</v>
      </c>
      <c r="F71" s="4">
        <v>0.27768264840182644</v>
      </c>
      <c r="G71" s="4">
        <v>2.4132226607847689E-2</v>
      </c>
    </row>
    <row r="72" spans="1:7" x14ac:dyDescent="0.35">
      <c r="A72" s="54" t="s">
        <v>76</v>
      </c>
      <c r="B72" s="4">
        <v>0.42992023943596785</v>
      </c>
      <c r="C72" s="4">
        <v>0.46651388888888889</v>
      </c>
      <c r="D72" s="4">
        <v>0.626</v>
      </c>
      <c r="E72" s="6">
        <v>612505</v>
      </c>
      <c r="F72" s="4">
        <v>0.32613894074268346</v>
      </c>
      <c r="G72" s="4">
        <v>3.5992533053579967E-2</v>
      </c>
    </row>
    <row r="73" spans="1:7" x14ac:dyDescent="0.35">
      <c r="A73" s="55">
        <v>46113</v>
      </c>
      <c r="B73" s="4">
        <v>0.42992023943596785</v>
      </c>
      <c r="C73" s="4">
        <v>0.46651388888888889</v>
      </c>
      <c r="D73" s="4">
        <v>0.626</v>
      </c>
      <c r="E73" s="6">
        <v>612505</v>
      </c>
      <c r="F73" s="4">
        <v>0.32613894074268346</v>
      </c>
      <c r="G73" s="4">
        <v>3.5992533053579967E-2</v>
      </c>
    </row>
    <row r="74" spans="1:7" x14ac:dyDescent="0.35">
      <c r="A74" s="54" t="s">
        <v>77</v>
      </c>
      <c r="B74" s="4">
        <v>0.58015856310952085</v>
      </c>
      <c r="C74" s="4">
        <v>0.61939516129032257</v>
      </c>
      <c r="D74" s="4">
        <v>0.626</v>
      </c>
      <c r="E74" s="6">
        <v>890526</v>
      </c>
      <c r="F74" s="4">
        <v>0.2465024907037115</v>
      </c>
      <c r="G74" s="4">
        <v>1.8199677260927524E-2</v>
      </c>
    </row>
    <row r="75" spans="1:7" x14ac:dyDescent="0.35">
      <c r="A75" s="55">
        <v>46143</v>
      </c>
      <c r="B75" s="4">
        <v>0.58015856310952085</v>
      </c>
      <c r="C75" s="4">
        <v>0.61939516129032257</v>
      </c>
      <c r="D75" s="4">
        <v>0.626</v>
      </c>
      <c r="E75" s="6">
        <v>890526</v>
      </c>
      <c r="F75" s="4">
        <v>0.2465024907037115</v>
      </c>
      <c r="G75" s="4">
        <v>1.8199677260927524E-2</v>
      </c>
    </row>
    <row r="76" spans="1:7" x14ac:dyDescent="0.35">
      <c r="A76" s="54" t="s">
        <v>78</v>
      </c>
      <c r="B76" s="4">
        <v>0.54297118269829592</v>
      </c>
      <c r="C76" s="4">
        <v>0.61798611111111112</v>
      </c>
      <c r="D76" s="4">
        <v>0.626</v>
      </c>
      <c r="E76" s="6">
        <v>855954</v>
      </c>
      <c r="F76" s="4">
        <v>0.26467757459095287</v>
      </c>
      <c r="G76" s="4">
        <v>1.923512427107513E-2</v>
      </c>
    </row>
    <row r="77" spans="1:7" x14ac:dyDescent="0.35">
      <c r="A77" s="55">
        <v>46174</v>
      </c>
      <c r="B77" s="4">
        <v>0.54297118269829592</v>
      </c>
      <c r="C77" s="4">
        <v>0.61798611111111112</v>
      </c>
      <c r="D77" s="4">
        <v>0.626</v>
      </c>
      <c r="E77" s="6">
        <v>855954</v>
      </c>
      <c r="F77" s="4">
        <v>0.26467757459095287</v>
      </c>
      <c r="G77" s="4">
        <v>1.923512427107513E-2</v>
      </c>
    </row>
    <row r="78" spans="1:7" x14ac:dyDescent="0.35">
      <c r="A78" s="53" t="s">
        <v>79</v>
      </c>
      <c r="B78" s="4">
        <v>0.56567453202323736</v>
      </c>
      <c r="C78" s="4">
        <v>0.59798387096774197</v>
      </c>
      <c r="D78" s="4">
        <v>0.626</v>
      </c>
      <c r="E78" s="6"/>
      <c r="F78" s="4">
        <v>0.241411460948146</v>
      </c>
      <c r="G78" s="4">
        <v>2.7813239618446523E-2</v>
      </c>
    </row>
    <row r="79" spans="1:7" x14ac:dyDescent="0.35">
      <c r="A79" s="54" t="s">
        <v>80</v>
      </c>
      <c r="B79" s="4">
        <v>0.56567453202323736</v>
      </c>
      <c r="C79" s="4">
        <v>0.59798387096774197</v>
      </c>
      <c r="D79" s="4">
        <v>0.626</v>
      </c>
      <c r="E79" s="6"/>
      <c r="F79" s="4">
        <v>0.241411460948146</v>
      </c>
      <c r="G79" s="4">
        <v>2.7813239618446523E-2</v>
      </c>
    </row>
    <row r="80" spans="1:7" x14ac:dyDescent="0.35">
      <c r="A80" s="55">
        <v>46204</v>
      </c>
      <c r="B80" s="4">
        <v>0.56567453202323736</v>
      </c>
      <c r="C80" s="4">
        <v>0.59798387096774197</v>
      </c>
      <c r="D80" s="4">
        <v>0.626</v>
      </c>
      <c r="E80" s="6"/>
      <c r="F80" s="4">
        <v>0.241411460948146</v>
      </c>
      <c r="G80" s="4">
        <v>2.7813239618446523E-2</v>
      </c>
    </row>
    <row r="81" spans="1:7" x14ac:dyDescent="0.35">
      <c r="A81" s="3" t="s">
        <v>66</v>
      </c>
      <c r="B81" s="4">
        <v>0.62361394995752051</v>
      </c>
      <c r="C81" s="4">
        <v>0.63606569664903001</v>
      </c>
      <c r="D81" s="4">
        <v>19.406000000000002</v>
      </c>
      <c r="E81" s="6">
        <v>29091284</v>
      </c>
      <c r="F81" s="4">
        <v>0.18616024078280669</v>
      </c>
      <c r="G81" s="4">
        <v>3.2809040345904004E-2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383F-2543-443D-AEFD-EB55219DE877}">
  <sheetPr>
    <tabColor rgb="FF0070C0"/>
  </sheetPr>
  <dimension ref="A58:M62"/>
  <sheetViews>
    <sheetView zoomScale="130" zoomScaleNormal="130" workbookViewId="0">
      <selection activeCell="V17" sqref="V17"/>
    </sheetView>
  </sheetViews>
  <sheetFormatPr defaultRowHeight="14.5" x14ac:dyDescent="0.35"/>
  <cols>
    <col min="1" max="1" width="13.453125" bestFit="1" customWidth="1"/>
    <col min="2" max="2" width="11.54296875" bestFit="1" customWidth="1"/>
    <col min="3" max="3" width="8.7265625" bestFit="1" customWidth="1"/>
    <col min="4" max="4" width="14.7265625" bestFit="1" customWidth="1"/>
    <col min="5" max="5" width="19.26953125" bestFit="1" customWidth="1"/>
    <col min="6" max="6" width="9.81640625" bestFit="1" customWidth="1"/>
    <col min="7" max="7" width="18.54296875" bestFit="1" customWidth="1"/>
    <col min="8" max="8" width="16.26953125" bestFit="1" customWidth="1"/>
    <col min="9" max="9" width="12.26953125" bestFit="1" customWidth="1"/>
    <col min="10" max="10" width="13.453125" bestFit="1" customWidth="1"/>
    <col min="11" max="11" width="17.7265625" bestFit="1" customWidth="1"/>
    <col min="12" max="12" width="7.81640625" bestFit="1" customWidth="1"/>
    <col min="13" max="13" width="7.1796875" bestFit="1" customWidth="1"/>
  </cols>
  <sheetData>
    <row r="58" spans="1:13" x14ac:dyDescent="0.35">
      <c r="A58" s="2" t="s">
        <v>2</v>
      </c>
      <c r="B58" t="s">
        <v>188</v>
      </c>
      <c r="C58" t="s">
        <v>189</v>
      </c>
      <c r="D58" t="s">
        <v>190</v>
      </c>
      <c r="E58" t="s">
        <v>191</v>
      </c>
      <c r="F58" t="s">
        <v>192</v>
      </c>
      <c r="G58" t="s">
        <v>193</v>
      </c>
      <c r="H58" t="s">
        <v>194</v>
      </c>
      <c r="I58" t="s">
        <v>195</v>
      </c>
      <c r="J58" t="s">
        <v>196</v>
      </c>
      <c r="K58" t="s">
        <v>197</v>
      </c>
      <c r="L58" t="s">
        <v>179</v>
      </c>
      <c r="M58" t="s">
        <v>178</v>
      </c>
    </row>
    <row r="59" spans="1:13" x14ac:dyDescent="0.35">
      <c r="A59" s="3" t="s">
        <v>48</v>
      </c>
      <c r="B59">
        <v>4368</v>
      </c>
      <c r="C59">
        <v>2227.2399999999998</v>
      </c>
      <c r="D59">
        <v>790.92</v>
      </c>
      <c r="E59">
        <v>73.959999999999994</v>
      </c>
      <c r="F59">
        <v>177.39</v>
      </c>
      <c r="G59">
        <v>70.739999999999995</v>
      </c>
      <c r="H59">
        <v>2.4700000000000002</v>
      </c>
      <c r="I59">
        <v>70.59</v>
      </c>
      <c r="J59">
        <v>138.5</v>
      </c>
      <c r="K59">
        <v>815.98</v>
      </c>
      <c r="L59" s="4">
        <v>0.50989926739926739</v>
      </c>
      <c r="M59" s="4">
        <v>0.58939563063419376</v>
      </c>
    </row>
    <row r="60" spans="1:13" x14ac:dyDescent="0.35">
      <c r="A60" s="3" t="s">
        <v>51</v>
      </c>
      <c r="B60">
        <v>4368</v>
      </c>
      <c r="C60">
        <v>2632.47</v>
      </c>
      <c r="D60">
        <v>849.06</v>
      </c>
      <c r="E60">
        <v>85.940000000000012</v>
      </c>
      <c r="F60">
        <v>274.49</v>
      </c>
      <c r="G60">
        <v>220.36</v>
      </c>
      <c r="H60">
        <v>7</v>
      </c>
      <c r="I60">
        <v>76.449999999999989</v>
      </c>
      <c r="J60">
        <v>132.91</v>
      </c>
      <c r="K60">
        <v>65.44</v>
      </c>
      <c r="L60" s="4">
        <v>0.60267170329670328</v>
      </c>
      <c r="M60" s="4">
        <v>0.53456414610554859</v>
      </c>
    </row>
    <row r="61" spans="1:13" x14ac:dyDescent="0.35">
      <c r="A61" s="3" t="s">
        <v>92</v>
      </c>
      <c r="B61">
        <v>2928</v>
      </c>
      <c r="C61">
        <v>1543.0899999999997</v>
      </c>
      <c r="D61">
        <v>588.79999999999995</v>
      </c>
      <c r="E61">
        <v>239.53999999999996</v>
      </c>
      <c r="F61">
        <v>20.309999999999999</v>
      </c>
      <c r="G61">
        <v>155.99</v>
      </c>
      <c r="H61">
        <v>138.84</v>
      </c>
      <c r="I61">
        <v>28.22</v>
      </c>
      <c r="J61">
        <v>74.009999999999991</v>
      </c>
      <c r="K61">
        <v>250.02000000000004</v>
      </c>
      <c r="L61" s="4">
        <v>0.52701161202185787</v>
      </c>
      <c r="M61" s="4">
        <v>0.45938728225755948</v>
      </c>
    </row>
    <row r="62" spans="1:13" x14ac:dyDescent="0.35">
      <c r="A62" s="3" t="s">
        <v>66</v>
      </c>
      <c r="B62">
        <v>11664</v>
      </c>
      <c r="C62">
        <v>6402.7999999999993</v>
      </c>
      <c r="D62">
        <v>2228.7800000000002</v>
      </c>
      <c r="E62">
        <v>399.43999999999994</v>
      </c>
      <c r="F62">
        <v>472.18999999999994</v>
      </c>
      <c r="G62">
        <v>447.09000000000003</v>
      </c>
      <c r="H62">
        <v>148.31</v>
      </c>
      <c r="I62">
        <v>175.26</v>
      </c>
      <c r="J62">
        <v>345.41999999999996</v>
      </c>
      <c r="K62">
        <v>1131.44</v>
      </c>
      <c r="L62" s="4">
        <v>0.54893689986282568</v>
      </c>
      <c r="M62" s="4">
        <v>0.53291602872140675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5ECD-5A78-4038-92B9-703ACCAFACB2}">
  <sheetPr>
    <tabColor rgb="FF0070C0"/>
  </sheetPr>
  <dimension ref="A3:B13"/>
  <sheetViews>
    <sheetView workbookViewId="0">
      <selection activeCell="D16" sqref="D16"/>
    </sheetView>
  </sheetViews>
  <sheetFormatPr defaultRowHeight="14.5" x14ac:dyDescent="0.35"/>
  <cols>
    <col min="1" max="1" width="25.26953125" bestFit="1" customWidth="1"/>
    <col min="2" max="2" width="16.81640625" bestFit="1" customWidth="1"/>
    <col min="3" max="3" width="11.26953125" bestFit="1" customWidth="1"/>
    <col min="4" max="4" width="25.81640625" bestFit="1" customWidth="1"/>
    <col min="5" max="5" width="16.26953125" bestFit="1" customWidth="1"/>
    <col min="6" max="6" width="25" bestFit="1" customWidth="1"/>
    <col min="7" max="7" width="22.81640625" bestFit="1" customWidth="1"/>
    <col min="8" max="8" width="18.81640625" bestFit="1" customWidth="1"/>
    <col min="9" max="9" width="19.81640625" bestFit="1" customWidth="1"/>
    <col min="10" max="10" width="24.1796875" bestFit="1" customWidth="1"/>
  </cols>
  <sheetData>
    <row r="3" spans="1:2" x14ac:dyDescent="0.35">
      <c r="B3" s="2" t="s">
        <v>182</v>
      </c>
    </row>
    <row r="4" spans="1:2" x14ac:dyDescent="0.35">
      <c r="A4" s="2" t="s">
        <v>198</v>
      </c>
      <c r="B4" t="s">
        <v>53</v>
      </c>
    </row>
    <row r="5" spans="1:2" x14ac:dyDescent="0.35">
      <c r="A5" s="3" t="s">
        <v>199</v>
      </c>
      <c r="B5">
        <v>459.83000000000004</v>
      </c>
    </row>
    <row r="6" spans="1:2" x14ac:dyDescent="0.35">
      <c r="A6" s="3" t="s">
        <v>200</v>
      </c>
      <c r="B6">
        <v>127.53</v>
      </c>
    </row>
    <row r="7" spans="1:2" x14ac:dyDescent="0.35">
      <c r="A7" s="3" t="s">
        <v>201</v>
      </c>
      <c r="B7">
        <v>16.98</v>
      </c>
    </row>
    <row r="8" spans="1:2" x14ac:dyDescent="0.35">
      <c r="A8" s="3" t="s">
        <v>202</v>
      </c>
      <c r="B8">
        <v>81.75</v>
      </c>
    </row>
    <row r="9" spans="1:2" x14ac:dyDescent="0.35">
      <c r="A9" s="3" t="s">
        <v>203</v>
      </c>
      <c r="B9">
        <v>40.28</v>
      </c>
    </row>
    <row r="10" spans="1:2" x14ac:dyDescent="0.35">
      <c r="A10" s="3" t="s">
        <v>204</v>
      </c>
      <c r="B10">
        <v>1.34</v>
      </c>
    </row>
    <row r="11" spans="1:2" x14ac:dyDescent="0.35">
      <c r="A11" s="3" t="s">
        <v>205</v>
      </c>
      <c r="B11">
        <v>6.06</v>
      </c>
    </row>
    <row r="12" spans="1:2" x14ac:dyDescent="0.35">
      <c r="A12" s="3" t="s">
        <v>206</v>
      </c>
      <c r="B12">
        <v>7.9</v>
      </c>
    </row>
    <row r="13" spans="1:2" x14ac:dyDescent="0.35">
      <c r="A13" s="3" t="s">
        <v>207</v>
      </c>
      <c r="B13">
        <v>2.35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5CDAA-6BEC-412B-839F-ED645878DDD0}">
  <sheetPr>
    <tabColor rgb="FF0070C0"/>
  </sheetPr>
  <dimension ref="A1:H27"/>
  <sheetViews>
    <sheetView zoomScaleNormal="100" workbookViewId="0">
      <pane xSplit="1" topLeftCell="B1" activePane="topRight" state="frozen"/>
      <selection pane="topRight" activeCell="F14" sqref="F14"/>
    </sheetView>
  </sheetViews>
  <sheetFormatPr defaultRowHeight="14.5" x14ac:dyDescent="0.35"/>
  <cols>
    <col min="1" max="1" width="22.81640625" bestFit="1" customWidth="1"/>
    <col min="2" max="2" width="28.1796875" bestFit="1" customWidth="1"/>
    <col min="3" max="3" width="24.26953125" bestFit="1" customWidth="1"/>
    <col min="4" max="4" width="16.7265625" bestFit="1" customWidth="1"/>
    <col min="5" max="5" width="26.54296875" bestFit="1" customWidth="1"/>
    <col min="6" max="6" width="31.1796875" bestFit="1" customWidth="1"/>
    <col min="7" max="7" width="30.453125" bestFit="1" customWidth="1"/>
    <col min="8" max="8" width="21.7265625" bestFit="1" customWidth="1"/>
  </cols>
  <sheetData>
    <row r="1" spans="1:8" x14ac:dyDescent="0.35">
      <c r="A1" s="2" t="s">
        <v>0</v>
      </c>
      <c r="B1" t="s">
        <v>94</v>
      </c>
    </row>
    <row r="3" spans="1:8" x14ac:dyDescent="0.35">
      <c r="A3" s="2" t="s">
        <v>2</v>
      </c>
      <c r="B3" t="s">
        <v>208</v>
      </c>
      <c r="C3" t="s">
        <v>209</v>
      </c>
      <c r="D3" t="s">
        <v>210</v>
      </c>
      <c r="E3" t="s">
        <v>211</v>
      </c>
      <c r="F3" t="s">
        <v>212</v>
      </c>
      <c r="G3" t="s">
        <v>213</v>
      </c>
      <c r="H3" t="s">
        <v>214</v>
      </c>
    </row>
    <row r="4" spans="1:8" x14ac:dyDescent="0.35">
      <c r="A4" s="3" t="s">
        <v>6</v>
      </c>
      <c r="B4" s="4">
        <v>0.91463148871874589</v>
      </c>
      <c r="C4" s="4">
        <v>2.5715157414537056E-3</v>
      </c>
      <c r="D4" s="4">
        <v>0.50124217285815986</v>
      </c>
      <c r="E4" s="4">
        <v>0.38138338829887697</v>
      </c>
      <c r="F4" s="4">
        <v>2.2068544696430388E-2</v>
      </c>
      <c r="G4" s="4">
        <v>0</v>
      </c>
      <c r="H4" s="4">
        <v>1.5981171274571054E-3</v>
      </c>
    </row>
    <row r="5" spans="1:8" x14ac:dyDescent="0.35">
      <c r="A5" s="3" t="s">
        <v>7</v>
      </c>
      <c r="B5" s="4">
        <v>0.9173553719008265</v>
      </c>
      <c r="C5" s="4">
        <v>5.1058740551066413E-3</v>
      </c>
      <c r="D5" s="4">
        <v>0.51284134991336894</v>
      </c>
      <c r="E5" s="4">
        <v>0.36754626719207595</v>
      </c>
      <c r="F5" s="4">
        <v>2.3030098590901427E-2</v>
      </c>
      <c r="G5" s="4">
        <v>0</v>
      </c>
      <c r="H5" s="4">
        <v>4.5998865361321093E-3</v>
      </c>
    </row>
    <row r="6" spans="1:8" x14ac:dyDescent="0.35">
      <c r="A6" s="3" t="s">
        <v>8</v>
      </c>
      <c r="B6" s="4">
        <v>0.95161084935693363</v>
      </c>
      <c r="C6" s="4">
        <v>1.3257495366243615E-2</v>
      </c>
      <c r="D6" s="4">
        <v>0.47670387820648868</v>
      </c>
      <c r="E6" s="4">
        <v>0.29828657130325281</v>
      </c>
      <c r="F6" s="4">
        <v>0.13359367262334279</v>
      </c>
      <c r="G6" s="4">
        <v>7.0744372285184715E-4</v>
      </c>
      <c r="H6" s="4">
        <v>1.3469728483099169E-2</v>
      </c>
    </row>
    <row r="7" spans="1:8" x14ac:dyDescent="0.35">
      <c r="A7" s="3" t="s">
        <v>10</v>
      </c>
      <c r="B7" s="4">
        <v>1.0234854587372573</v>
      </c>
      <c r="C7" s="4">
        <v>3.6957306741479401E-2</v>
      </c>
      <c r="D7" s="4">
        <v>0.74496541762728818</v>
      </c>
      <c r="E7" s="4">
        <v>0.1297047304241549</v>
      </c>
      <c r="F7" s="4">
        <v>4.5720952195772345E-2</v>
      </c>
      <c r="G7" s="4">
        <v>1.4860698313935725E-3</v>
      </c>
      <c r="H7" s="4">
        <v>5.4748479208910857E-2</v>
      </c>
    </row>
    <row r="8" spans="1:8" x14ac:dyDescent="0.35">
      <c r="A8" s="3" t="s">
        <v>11</v>
      </c>
      <c r="B8" s="4">
        <v>0.93902095934730623</v>
      </c>
      <c r="C8" s="4">
        <v>5.7082571388380923E-2</v>
      </c>
      <c r="D8" s="4">
        <v>0.69102546068364046</v>
      </c>
      <c r="E8" s="4">
        <v>0.12928681952454635</v>
      </c>
      <c r="F8" s="4">
        <v>1.1365874243916163E-2</v>
      </c>
      <c r="G8" s="4">
        <v>2.0115346743564497E-3</v>
      </c>
      <c r="H8" s="4">
        <v>4.8248698832465887E-2</v>
      </c>
    </row>
    <row r="9" spans="1:8" x14ac:dyDescent="0.35">
      <c r="A9" s="3" t="s">
        <v>12</v>
      </c>
      <c r="B9" s="4">
        <v>0.91660639777468711</v>
      </c>
      <c r="C9" s="4">
        <v>7.6703755215577193E-2</v>
      </c>
      <c r="D9" s="4">
        <v>0.58450625869262862</v>
      </c>
      <c r="E9" s="4">
        <v>0.14178025034770514</v>
      </c>
      <c r="F9" s="4">
        <v>2.4492350486787207E-2</v>
      </c>
      <c r="G9" s="4">
        <v>1.3337969401947149E-2</v>
      </c>
      <c r="H9" s="4">
        <v>7.0723226703755221E-2</v>
      </c>
    </row>
    <row r="10" spans="1:8" x14ac:dyDescent="0.35">
      <c r="A10" s="3" t="s">
        <v>13</v>
      </c>
      <c r="B10" s="4">
        <v>0.92257776413290726</v>
      </c>
      <c r="C10" s="4">
        <v>1.6787842420351945E-2</v>
      </c>
      <c r="D10" s="4">
        <v>0.75129432450913358</v>
      </c>
      <c r="E10" s="4">
        <v>9.155863185364016E-2</v>
      </c>
      <c r="F10" s="4">
        <v>1.2085013745656514E-2</v>
      </c>
      <c r="G10" s="4">
        <v>1.856012503663183E-3</v>
      </c>
      <c r="H10" s="4">
        <v>4.0190345943984705E-2</v>
      </c>
    </row>
    <row r="11" spans="1:8" x14ac:dyDescent="0.35">
      <c r="A11" s="3" t="s">
        <v>25</v>
      </c>
      <c r="B11" s="4">
        <v>1.0045536307507819</v>
      </c>
      <c r="C11" s="4">
        <v>1.9932262716945669E-3</v>
      </c>
      <c r="D11" s="4">
        <v>0.22709815424006224</v>
      </c>
      <c r="E11" s="4">
        <v>8.437991216840332E-2</v>
      </c>
      <c r="F11" s="4">
        <v>0.14843863942050595</v>
      </c>
      <c r="G11" s="4">
        <v>4.331620995316729E-2</v>
      </c>
      <c r="H11" s="4">
        <v>0.49932748869694865</v>
      </c>
    </row>
    <row r="12" spans="1:8" x14ac:dyDescent="0.35">
      <c r="A12" s="3" t="s">
        <v>26</v>
      </c>
      <c r="B12" s="4">
        <v>0.93721782696689637</v>
      </c>
      <c r="C12" s="4">
        <v>9.6239579942539307E-4</v>
      </c>
      <c r="D12" s="4">
        <v>0.49021328389260793</v>
      </c>
      <c r="E12" s="4">
        <v>1.2341310839690332E-2</v>
      </c>
      <c r="F12" s="4">
        <v>0.13002250307825128</v>
      </c>
      <c r="G12" s="4">
        <v>1.2553604030740052E-2</v>
      </c>
      <c r="H12" s="4">
        <v>0.26502681970646924</v>
      </c>
    </row>
    <row r="13" spans="1:8" x14ac:dyDescent="0.35">
      <c r="A13" s="3" t="s">
        <v>27</v>
      </c>
      <c r="B13" s="4">
        <v>0.96231166382960764</v>
      </c>
      <c r="C13" s="4">
        <v>7.9906588073097654E-3</v>
      </c>
      <c r="D13" s="4">
        <v>0.6614802414079316</v>
      </c>
      <c r="E13" s="4">
        <v>3.2989603702713734E-2</v>
      </c>
      <c r="F13" s="4">
        <v>0.13961144014743329</v>
      </c>
      <c r="G13" s="4">
        <v>7.7599426023099757E-2</v>
      </c>
      <c r="H13" s="4">
        <v>2.5111489385647768E-2</v>
      </c>
    </row>
    <row r="14" spans="1:8" x14ac:dyDescent="0.35">
      <c r="A14" s="3" t="s">
        <v>29</v>
      </c>
      <c r="B14" s="4">
        <v>0.99859722222222225</v>
      </c>
      <c r="C14" s="4">
        <v>1.2791666666666668E-2</v>
      </c>
      <c r="D14" s="4">
        <v>0.40709722222222222</v>
      </c>
      <c r="E14" s="4">
        <v>0.48290277777777779</v>
      </c>
      <c r="F14" s="4">
        <v>1.5555555555555555E-2</v>
      </c>
      <c r="G14" s="4">
        <v>5.5041666666666669E-2</v>
      </c>
      <c r="H14" s="4">
        <v>2.1069444444444443E-2</v>
      </c>
    </row>
    <row r="15" spans="1:8" x14ac:dyDescent="0.35">
      <c r="A15" s="3" t="s">
        <v>30</v>
      </c>
      <c r="B15" s="4">
        <v>0.98135926664899331</v>
      </c>
      <c r="C15" s="4">
        <v>2.3021863794282209E-3</v>
      </c>
      <c r="D15" s="4">
        <v>0.2940101296200695</v>
      </c>
      <c r="E15" s="4">
        <v>0.33789119727644379</v>
      </c>
      <c r="F15" s="4">
        <v>0.13979154748782632</v>
      </c>
      <c r="G15" s="4">
        <v>4.0225474738736729E-2</v>
      </c>
      <c r="H15" s="4">
        <v>0.1591717710091948</v>
      </c>
    </row>
    <row r="16" spans="1:8" x14ac:dyDescent="0.35">
      <c r="A16" s="3" t="s">
        <v>31</v>
      </c>
      <c r="B16" s="4">
        <v>1.1004347826086955</v>
      </c>
      <c r="C16" s="4">
        <v>9.1444600280504908E-3</v>
      </c>
      <c r="D16" s="4">
        <v>0.53193548387096767</v>
      </c>
      <c r="E16" s="4">
        <v>5.1051893408134638E-2</v>
      </c>
      <c r="F16" s="4">
        <v>0.19321178120617111</v>
      </c>
      <c r="G16" s="4">
        <v>0.11161290322580644</v>
      </c>
      <c r="H16" s="4">
        <v>0.18482468443197755</v>
      </c>
    </row>
    <row r="17" spans="1:8" x14ac:dyDescent="0.35">
      <c r="A17" s="3" t="s">
        <v>32</v>
      </c>
      <c r="B17" s="4">
        <v>0.99518273129246893</v>
      </c>
      <c r="C17" s="4">
        <v>1.6387189738228769E-3</v>
      </c>
      <c r="D17" s="4">
        <v>0.64900334807238624</v>
      </c>
      <c r="E17" s="4">
        <v>4.151892296608134E-2</v>
      </c>
      <c r="F17" s="4">
        <v>9.347761594643085E-2</v>
      </c>
      <c r="G17" s="4">
        <v>9.320920508002882E-2</v>
      </c>
      <c r="H17" s="4">
        <v>9.8648056846596124E-2</v>
      </c>
    </row>
    <row r="18" spans="1:8" x14ac:dyDescent="0.35">
      <c r="A18" s="3" t="s">
        <v>33</v>
      </c>
      <c r="B18" s="4">
        <v>0.97018920034736555</v>
      </c>
      <c r="C18" s="4">
        <v>6.8334211238130485E-3</v>
      </c>
      <c r="D18" s="4">
        <v>0.76354939282206058</v>
      </c>
      <c r="E18" s="4">
        <v>2.7732300727474624E-2</v>
      </c>
      <c r="F18" s="4">
        <v>3.2359096280056371E-2</v>
      </c>
      <c r="G18" s="4">
        <v>9.3959540452429421E-2</v>
      </c>
      <c r="H18" s="4">
        <v>4.184046808934698E-2</v>
      </c>
    </row>
    <row r="19" spans="1:8" x14ac:dyDescent="0.35">
      <c r="A19" s="3" t="s">
        <v>34</v>
      </c>
      <c r="B19" s="4">
        <v>0.9114969537504749</v>
      </c>
      <c r="C19" s="4">
        <v>2.8844395041578135E-3</v>
      </c>
      <c r="D19" s="4">
        <v>0.6172841243263778</v>
      </c>
      <c r="E19" s="4">
        <v>6.534310759662873E-2</v>
      </c>
      <c r="F19" s="4">
        <v>6.0376243474835015E-2</v>
      </c>
      <c r="G19" s="4">
        <v>8.9403554192286586E-2</v>
      </c>
      <c r="H19" s="4">
        <v>6.1347103600624724E-2</v>
      </c>
    </row>
    <row r="20" spans="1:8" x14ac:dyDescent="0.35">
      <c r="A20" s="3" t="s">
        <v>42</v>
      </c>
      <c r="B20" s="4">
        <v>1</v>
      </c>
      <c r="C20" s="4">
        <v>0</v>
      </c>
      <c r="D20" s="4">
        <v>0</v>
      </c>
      <c r="E20" s="4">
        <v>0</v>
      </c>
      <c r="F20" s="4">
        <v>0</v>
      </c>
      <c r="G20" s="4">
        <v>0</v>
      </c>
      <c r="H20" s="4">
        <v>0</v>
      </c>
    </row>
    <row r="21" spans="1:8" x14ac:dyDescent="0.35">
      <c r="A21" s="3" t="s">
        <v>45</v>
      </c>
      <c r="B21" s="4">
        <v>0.93978715596330276</v>
      </c>
      <c r="C21" s="4">
        <v>4.4770642201834862E-3</v>
      </c>
      <c r="D21" s="4">
        <v>0.58210642201834861</v>
      </c>
      <c r="E21" s="4">
        <v>0.24914495412844034</v>
      </c>
      <c r="F21" s="4">
        <v>2.8799999999999996E-2</v>
      </c>
      <c r="G21" s="4">
        <v>2.8330275229357799E-2</v>
      </c>
      <c r="H21" s="4">
        <v>3.5933944954128438E-2</v>
      </c>
    </row>
    <row r="22" spans="1:8" x14ac:dyDescent="0.35">
      <c r="A22" s="3" t="s">
        <v>47</v>
      </c>
      <c r="B22" s="4">
        <v>0.92570706138045655</v>
      </c>
      <c r="C22" s="4">
        <v>3.1720101708879636E-2</v>
      </c>
      <c r="D22" s="4">
        <v>0.60265352216713775</v>
      </c>
      <c r="E22" s="4">
        <v>0.22766595167407702</v>
      </c>
      <c r="F22" s="4">
        <v>2.9077943662371972E-2</v>
      </c>
      <c r="G22" s="4">
        <v>1.4858587723908689E-2</v>
      </c>
      <c r="H22" s="4">
        <v>1.0170887963975738E-2</v>
      </c>
    </row>
    <row r="23" spans="1:8" x14ac:dyDescent="0.35">
      <c r="A23" s="3" t="s">
        <v>48</v>
      </c>
      <c r="B23" s="4">
        <v>0.9614872898148672</v>
      </c>
      <c r="C23" s="4">
        <v>4.8293041952103266E-2</v>
      </c>
      <c r="D23" s="4">
        <v>0.54297118269829592</v>
      </c>
      <c r="E23" s="4">
        <v>0.26467757459095287</v>
      </c>
      <c r="F23" s="4">
        <v>1.923512427107513E-2</v>
      </c>
      <c r="G23" s="4">
        <v>1.7465889146804053E-2</v>
      </c>
      <c r="H23" s="4">
        <v>4.6990884900639761E-2</v>
      </c>
    </row>
    <row r="24" spans="1:8" x14ac:dyDescent="0.35">
      <c r="A24" s="3" t="s">
        <v>55</v>
      </c>
      <c r="B24" s="4">
        <v>0.9358006042296072</v>
      </c>
      <c r="C24" s="4">
        <v>4.4192324998393005E-3</v>
      </c>
      <c r="D24" s="4">
        <v>0.78528958025326223</v>
      </c>
      <c r="E24" s="4">
        <v>6.0631869897795211E-2</v>
      </c>
      <c r="F24" s="4">
        <v>6.3283409397698789E-2</v>
      </c>
      <c r="G24" s="4">
        <v>1.0236549463264126E-2</v>
      </c>
      <c r="H24" s="4">
        <v>9.8026611814617214E-3</v>
      </c>
    </row>
    <row r="25" spans="1:8" x14ac:dyDescent="0.35">
      <c r="A25" s="3" t="s">
        <v>56</v>
      </c>
      <c r="B25" s="4">
        <v>0.94138711433236888</v>
      </c>
      <c r="C25" s="4">
        <v>3.3560603890337173E-2</v>
      </c>
      <c r="D25" s="4">
        <v>0.62984501675881621</v>
      </c>
      <c r="E25" s="4">
        <v>8.3951642936946735E-2</v>
      </c>
      <c r="F25" s="4">
        <v>7.0071905348497429E-2</v>
      </c>
      <c r="G25" s="4">
        <v>0.10937634285386884</v>
      </c>
      <c r="H25" s="4">
        <v>7.0472971037327742E-3</v>
      </c>
    </row>
    <row r="26" spans="1:8" x14ac:dyDescent="0.35">
      <c r="A26" s="3" t="s">
        <v>57</v>
      </c>
      <c r="B26" s="4">
        <v>0.94202673078283006</v>
      </c>
      <c r="C26" s="4">
        <v>3.8738420196591468E-2</v>
      </c>
      <c r="D26" s="4">
        <v>0.55863093133441766</v>
      </c>
      <c r="E26" s="4">
        <v>0.16864436744218936</v>
      </c>
      <c r="F26" s="4">
        <v>6.4097305706809979E-2</v>
      </c>
      <c r="G26" s="4">
        <v>7.2526695424651719E-2</v>
      </c>
      <c r="H26" s="4">
        <v>1.8895410508450602E-2</v>
      </c>
    </row>
    <row r="27" spans="1:8" x14ac:dyDescent="0.35">
      <c r="A27" s="3" t="s">
        <v>66</v>
      </c>
      <c r="B27" s="4">
        <v>0.96080008967381147</v>
      </c>
      <c r="C27" s="4">
        <v>1.8363826580812297E-2</v>
      </c>
      <c r="D27" s="4">
        <v>0.54830180219451741</v>
      </c>
      <c r="E27" s="4">
        <v>0.16217757905618307</v>
      </c>
      <c r="F27" s="4">
        <v>6.4943144312563039E-2</v>
      </c>
      <c r="G27" s="4">
        <v>3.8880447372681863E-2</v>
      </c>
      <c r="H27" s="4">
        <v>7.3065474337098799E-2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AAD0-F88B-45D5-8B62-D2DC8C757AF8}">
  <sheetPr>
    <tabColor rgb="FF0070C0"/>
  </sheetPr>
  <dimension ref="A9:J23"/>
  <sheetViews>
    <sheetView workbookViewId="0">
      <selection activeCell="D20" sqref="D20"/>
    </sheetView>
  </sheetViews>
  <sheetFormatPr defaultRowHeight="14.5" x14ac:dyDescent="0.35"/>
  <cols>
    <col min="1" max="1" width="18.453125" bestFit="1" customWidth="1"/>
    <col min="2" max="2" width="6.26953125" bestFit="1" customWidth="1"/>
    <col min="3" max="3" width="4.7265625" bestFit="1" customWidth="1"/>
    <col min="4" max="4" width="7.54296875" bestFit="1" customWidth="1"/>
    <col min="5" max="5" width="9" bestFit="1" customWidth="1"/>
    <col min="6" max="6" width="5.453125" bestFit="1" customWidth="1"/>
    <col min="7" max="7" width="9.453125" bestFit="1" customWidth="1"/>
    <col min="8" max="8" width="9" bestFit="1" customWidth="1"/>
    <col min="9" max="9" width="14.1796875" bestFit="1" customWidth="1"/>
    <col min="10" max="10" width="20.26953125" bestFit="1" customWidth="1"/>
    <col min="11" max="11" width="7.1796875" bestFit="1" customWidth="1"/>
    <col min="12" max="12" width="11.26953125" bestFit="1" customWidth="1"/>
    <col min="13" max="13" width="17.7265625" bestFit="1" customWidth="1"/>
    <col min="14" max="14" width="13.54296875" bestFit="1" customWidth="1"/>
    <col min="15" max="15" width="17.7265625" bestFit="1" customWidth="1"/>
    <col min="16" max="16" width="13.54296875" bestFit="1" customWidth="1"/>
    <col min="17" max="17" width="17.7265625" bestFit="1" customWidth="1"/>
    <col min="18" max="18" width="13.54296875" bestFit="1" customWidth="1"/>
    <col min="19" max="19" width="17.7265625" bestFit="1" customWidth="1"/>
    <col min="20" max="20" width="13.54296875" bestFit="1" customWidth="1"/>
    <col min="21" max="21" width="17.7265625" bestFit="1" customWidth="1"/>
    <col min="22" max="22" width="18.54296875" bestFit="1" customWidth="1"/>
    <col min="23" max="23" width="22.7265625" bestFit="1" customWidth="1"/>
  </cols>
  <sheetData>
    <row r="9" spans="1:10" s="11" customFormat="1" ht="58" x14ac:dyDescent="0.35">
      <c r="A9" s="59" t="s">
        <v>2</v>
      </c>
      <c r="B9" s="60" t="s">
        <v>215</v>
      </c>
      <c r="C9" s="60" t="s">
        <v>216</v>
      </c>
      <c r="D9" s="60" t="s">
        <v>217</v>
      </c>
      <c r="E9" s="60" t="s">
        <v>218</v>
      </c>
      <c r="F9" s="60" t="s">
        <v>219</v>
      </c>
      <c r="G9" s="60" t="s">
        <v>220</v>
      </c>
      <c r="H9" s="60" t="s">
        <v>221</v>
      </c>
      <c r="I9" t="s">
        <v>222</v>
      </c>
      <c r="J9" t="s">
        <v>223</v>
      </c>
    </row>
    <row r="10" spans="1:10" x14ac:dyDescent="0.35">
      <c r="A10" s="3" t="s">
        <v>69</v>
      </c>
      <c r="B10" s="58"/>
      <c r="C10" s="58"/>
      <c r="D10" s="58"/>
      <c r="E10" s="58"/>
      <c r="F10" s="58"/>
      <c r="G10" s="58"/>
      <c r="H10" s="58"/>
      <c r="I10" s="6"/>
    </row>
    <row r="11" spans="1:10" x14ac:dyDescent="0.35">
      <c r="A11" s="52" t="s">
        <v>224</v>
      </c>
      <c r="B11" s="58"/>
      <c r="C11" s="58"/>
      <c r="D11" s="58"/>
      <c r="E11" s="58"/>
      <c r="F11" s="58"/>
      <c r="G11" s="58"/>
      <c r="H11" s="58"/>
      <c r="I11" s="6"/>
    </row>
    <row r="12" spans="1:10" x14ac:dyDescent="0.35">
      <c r="A12" s="53" t="s">
        <v>51</v>
      </c>
      <c r="B12" s="58">
        <v>0.5408267595652746</v>
      </c>
      <c r="C12" s="58">
        <v>0.53716997351376516</v>
      </c>
      <c r="D12" s="58">
        <v>0.61047143974960871</v>
      </c>
      <c r="E12" s="58">
        <v>0.19920479747570388</v>
      </c>
      <c r="F12" s="58">
        <v>2.0688395910738726E-2</v>
      </c>
      <c r="G12" s="58">
        <v>6.7918419935046159E-2</v>
      </c>
      <c r="H12" s="58">
        <v>0.5758736121619481</v>
      </c>
      <c r="I12" s="6">
        <v>4929550</v>
      </c>
    </row>
    <row r="13" spans="1:10" x14ac:dyDescent="0.35">
      <c r="A13" s="53" t="s">
        <v>53</v>
      </c>
      <c r="B13" s="58">
        <v>0.53923366299999997</v>
      </c>
      <c r="C13" s="58">
        <v>0.53173953343116065</v>
      </c>
      <c r="D13" s="58">
        <v>0.62514475743348974</v>
      </c>
      <c r="E13" s="58">
        <v>0.18333837151339588</v>
      </c>
      <c r="F13" s="58">
        <v>1.7308650922187144E-2</v>
      </c>
      <c r="G13" s="58">
        <v>8.5580328275801323E-2</v>
      </c>
      <c r="H13" s="58">
        <v>0.58041846490030047</v>
      </c>
      <c r="I13" s="6">
        <v>4824179</v>
      </c>
    </row>
    <row r="14" spans="1:10" x14ac:dyDescent="0.35">
      <c r="A14" s="53" t="s">
        <v>54</v>
      </c>
      <c r="B14" s="58">
        <v>0.56813721429629627</v>
      </c>
      <c r="C14" s="58">
        <v>0.57786146582208042</v>
      </c>
      <c r="D14" s="58">
        <v>0.64549295774647886</v>
      </c>
      <c r="E14" s="58">
        <v>0.18090931450621139</v>
      </c>
      <c r="F14" s="58">
        <v>2.7113716730306318E-2</v>
      </c>
      <c r="G14" s="58">
        <v>6.0108221006326339E-2</v>
      </c>
      <c r="H14" s="58">
        <v>0.61909431386694191</v>
      </c>
      <c r="I14" s="6">
        <v>5297880</v>
      </c>
    </row>
    <row r="15" spans="1:10" x14ac:dyDescent="0.35">
      <c r="A15" s="3" t="s">
        <v>89</v>
      </c>
      <c r="B15" s="58"/>
      <c r="C15" s="58"/>
      <c r="D15" s="58"/>
      <c r="E15" s="58"/>
      <c r="F15" s="58"/>
      <c r="G15" s="58"/>
      <c r="H15" s="58"/>
      <c r="I15" s="6"/>
    </row>
    <row r="16" spans="1:10" x14ac:dyDescent="0.35">
      <c r="A16" s="52" t="s">
        <v>224</v>
      </c>
      <c r="B16" s="58"/>
      <c r="C16" s="58"/>
      <c r="D16" s="58"/>
      <c r="E16" s="58"/>
      <c r="F16" s="58"/>
      <c r="G16" s="58"/>
      <c r="H16" s="58"/>
      <c r="I16" s="6"/>
    </row>
    <row r="17" spans="1:9" x14ac:dyDescent="0.35">
      <c r="A17" s="53" t="s">
        <v>92</v>
      </c>
      <c r="B17" s="58">
        <v>0</v>
      </c>
      <c r="C17" s="58">
        <v>0.4294935762435696</v>
      </c>
      <c r="D17" s="58">
        <v>0.49220860566448804</v>
      </c>
      <c r="E17" s="58">
        <v>0.21373102139663458</v>
      </c>
      <c r="F17" s="58">
        <v>0.11987238871992542</v>
      </c>
      <c r="G17" s="58">
        <v>8.1082610728998809E-3</v>
      </c>
      <c r="H17" s="58">
        <v>0.4835322563877274</v>
      </c>
      <c r="I17" s="6">
        <v>3228722</v>
      </c>
    </row>
    <row r="18" spans="1:9" x14ac:dyDescent="0.35">
      <c r="A18" s="3" t="s">
        <v>94</v>
      </c>
      <c r="B18" s="58"/>
      <c r="C18" s="58"/>
      <c r="D18" s="58"/>
      <c r="E18" s="58"/>
      <c r="F18" s="58"/>
      <c r="G18" s="58"/>
      <c r="H18" s="58"/>
      <c r="I18" s="6"/>
    </row>
    <row r="19" spans="1:9" x14ac:dyDescent="0.35">
      <c r="A19" s="52" t="s">
        <v>224</v>
      </c>
      <c r="B19" s="58"/>
      <c r="C19" s="58"/>
      <c r="D19" s="58"/>
      <c r="E19" s="58"/>
      <c r="F19" s="58"/>
      <c r="G19" s="58"/>
      <c r="H19" s="58"/>
      <c r="I19" s="6"/>
    </row>
    <row r="20" spans="1:9" x14ac:dyDescent="0.35">
      <c r="A20" s="53" t="s">
        <v>47</v>
      </c>
      <c r="B20" s="58">
        <v>0.61782148870977227</v>
      </c>
      <c r="C20" s="58">
        <v>0.58448833138132106</v>
      </c>
      <c r="D20" s="58">
        <v>0.65218114241001557</v>
      </c>
      <c r="E20" s="58">
        <v>0.22929797915002625</v>
      </c>
      <c r="F20" s="58">
        <v>3.5908058154789736E-2</v>
      </c>
      <c r="G20" s="58">
        <v>1.4383502116864139E-2</v>
      </c>
      <c r="H20" s="58">
        <v>0.60301957041999432</v>
      </c>
      <c r="I20" s="6">
        <v>5955667</v>
      </c>
    </row>
    <row r="21" spans="1:9" x14ac:dyDescent="0.35">
      <c r="A21" s="53" t="s">
        <v>48</v>
      </c>
      <c r="B21" s="58">
        <v>0.626</v>
      </c>
      <c r="C21" s="58">
        <v>0.58537244006753519</v>
      </c>
      <c r="D21" s="58">
        <v>0.5227190923317685</v>
      </c>
      <c r="E21" s="58">
        <v>0.23336074307985</v>
      </c>
      <c r="F21" s="58">
        <v>2.2710353585730071E-2</v>
      </c>
      <c r="G21" s="58">
        <v>5.1188918028639133E-2</v>
      </c>
      <c r="H21" s="58">
        <v>0.62086182428073811</v>
      </c>
      <c r="I21" s="6">
        <v>4419305</v>
      </c>
    </row>
    <row r="22" spans="1:9" x14ac:dyDescent="0.35">
      <c r="A22" s="53" t="s">
        <v>56</v>
      </c>
      <c r="B22" s="58">
        <v>0.67101163250107909</v>
      </c>
      <c r="C22" s="58">
        <v>0.63113915205820104</v>
      </c>
      <c r="D22" s="58">
        <v>0.68204616588419398</v>
      </c>
      <c r="E22" s="58">
        <v>8.2642471074210314E-2</v>
      </c>
      <c r="F22" s="58">
        <v>6.596518629647137E-2</v>
      </c>
      <c r="G22" s="58">
        <v>1.6788261164430014E-2</v>
      </c>
      <c r="H22" s="58">
        <v>0.66561765120235827</v>
      </c>
      <c r="I22" s="6">
        <v>6182629</v>
      </c>
    </row>
    <row r="23" spans="1:9" x14ac:dyDescent="0.35">
      <c r="A23" s="53" t="s">
        <v>57</v>
      </c>
      <c r="B23" s="58">
        <v>0.67241705007002495</v>
      </c>
      <c r="C23" s="58">
        <v>0.55992167535096748</v>
      </c>
      <c r="D23" s="58">
        <v>0.62397496087636939</v>
      </c>
      <c r="E23" s="58">
        <v>0.16729655504297899</v>
      </c>
      <c r="F23" s="58">
        <v>5.1796737579237327E-2</v>
      </c>
      <c r="G23" s="58">
        <v>3.0020991669708934E-2</v>
      </c>
      <c r="H23" s="58">
        <v>0.59211943467703188</v>
      </c>
      <c r="I23" s="6">
        <v>5262042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18DB-8243-4283-A42D-5F7925182CB8}">
  <sheetPr>
    <tabColor rgb="FF0070C0"/>
  </sheetPr>
  <dimension ref="A9:C18"/>
  <sheetViews>
    <sheetView workbookViewId="0">
      <selection activeCell="B15" sqref="B15"/>
    </sheetView>
  </sheetViews>
  <sheetFormatPr defaultRowHeight="14.5" x14ac:dyDescent="0.35"/>
  <cols>
    <col min="1" max="1" width="13.453125" bestFit="1" customWidth="1"/>
    <col min="2" max="2" width="16.81640625" bestFit="1" customWidth="1"/>
    <col min="3" max="3" width="17.7265625" bestFit="1" customWidth="1"/>
    <col min="4" max="4" width="7.1796875" bestFit="1" customWidth="1"/>
    <col min="5" max="5" width="17.7265625" bestFit="1" customWidth="1"/>
    <col min="6" max="6" width="7.1796875" bestFit="1" customWidth="1"/>
    <col min="7" max="7" width="17.7265625" bestFit="1" customWidth="1"/>
    <col min="8" max="8" width="11" bestFit="1" customWidth="1"/>
    <col min="9" max="9" width="17.7265625" bestFit="1" customWidth="1"/>
    <col min="10" max="10" width="13.453125" bestFit="1" customWidth="1"/>
    <col min="11" max="11" width="17.7265625" bestFit="1" customWidth="1"/>
    <col min="12" max="12" width="10.54296875" bestFit="1" customWidth="1"/>
    <col min="13" max="13" width="17.7265625" bestFit="1" customWidth="1"/>
    <col min="14" max="14" width="12.81640625" bestFit="1" customWidth="1"/>
    <col min="15" max="15" width="17.7265625" bestFit="1" customWidth="1"/>
    <col min="16" max="16" width="8.1796875" bestFit="1" customWidth="1"/>
    <col min="17" max="17" width="17.7265625" bestFit="1" customWidth="1"/>
    <col min="18" max="23" width="9.1796875" bestFit="1" customWidth="1"/>
  </cols>
  <sheetData>
    <row r="9" spans="1:3" x14ac:dyDescent="0.35">
      <c r="B9" s="2" t="s">
        <v>182</v>
      </c>
    </row>
    <row r="10" spans="1:3" x14ac:dyDescent="0.35">
      <c r="B10" t="s">
        <v>224</v>
      </c>
    </row>
    <row r="11" spans="1:3" x14ac:dyDescent="0.35">
      <c r="A11" s="2" t="s">
        <v>2</v>
      </c>
      <c r="B11" t="s">
        <v>178</v>
      </c>
      <c r="C11" t="s">
        <v>225</v>
      </c>
    </row>
    <row r="12" spans="1:3" x14ac:dyDescent="0.35">
      <c r="A12" s="3" t="s">
        <v>88</v>
      </c>
      <c r="B12" s="58"/>
    </row>
    <row r="13" spans="1:3" x14ac:dyDescent="0.35">
      <c r="A13" s="52" t="s">
        <v>72</v>
      </c>
      <c r="B13" s="58">
        <v>0.66408618197080638</v>
      </c>
      <c r="C13">
        <v>0.626</v>
      </c>
    </row>
    <row r="14" spans="1:3" x14ac:dyDescent="0.35">
      <c r="A14" s="52" t="s">
        <v>73</v>
      </c>
      <c r="B14" s="58">
        <v>0.71434811094125361</v>
      </c>
      <c r="C14">
        <v>0.626</v>
      </c>
    </row>
    <row r="15" spans="1:3" x14ac:dyDescent="0.35">
      <c r="A15" s="52" t="s">
        <v>74</v>
      </c>
      <c r="B15" s="58">
        <v>0.73242090388087822</v>
      </c>
      <c r="C15">
        <v>0.626</v>
      </c>
    </row>
    <row r="16" spans="1:3" x14ac:dyDescent="0.35">
      <c r="A16" s="52" t="s">
        <v>76</v>
      </c>
      <c r="B16" s="58">
        <v>0.42992023943596785</v>
      </c>
      <c r="C16">
        <v>0.626</v>
      </c>
    </row>
    <row r="17" spans="1:3" x14ac:dyDescent="0.35">
      <c r="A17" s="52" t="s">
        <v>77</v>
      </c>
      <c r="B17" s="58">
        <v>0.58015856310952085</v>
      </c>
      <c r="C17">
        <v>0.626</v>
      </c>
    </row>
    <row r="18" spans="1:3" x14ac:dyDescent="0.35">
      <c r="A18" s="52" t="s">
        <v>78</v>
      </c>
      <c r="B18" s="58">
        <v>0.54297118269829592</v>
      </c>
      <c r="C18">
        <v>0.626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D7D73-722F-451D-82B6-014F68309234}">
  <sheetPr>
    <tabColor rgb="FF0070C0"/>
  </sheetPr>
  <dimension ref="A9:Z34"/>
  <sheetViews>
    <sheetView topLeftCell="B20" workbookViewId="0">
      <selection activeCell="A6" sqref="A6"/>
    </sheetView>
  </sheetViews>
  <sheetFormatPr defaultRowHeight="14.5" x14ac:dyDescent="0.35"/>
  <cols>
    <col min="1" max="1" width="26.453125" bestFit="1" customWidth="1"/>
    <col min="2" max="2" width="20.7265625" bestFit="1" customWidth="1"/>
    <col min="3" max="26" width="17.7265625" bestFit="1" customWidth="1"/>
    <col min="27" max="35" width="14.453125" bestFit="1" customWidth="1"/>
    <col min="36" max="36" width="12.26953125" bestFit="1" customWidth="1"/>
    <col min="37" max="37" width="14.1796875" bestFit="1" customWidth="1"/>
    <col min="38" max="38" width="11.1796875" bestFit="1" customWidth="1"/>
    <col min="39" max="39" width="11.81640625" bestFit="1" customWidth="1"/>
    <col min="40" max="40" width="19.1796875" bestFit="1" customWidth="1"/>
    <col min="41" max="48" width="12" bestFit="1" customWidth="1"/>
    <col min="49" max="49" width="11" bestFit="1" customWidth="1"/>
    <col min="50" max="56" width="12" bestFit="1" customWidth="1"/>
    <col min="57" max="57" width="7.54296875" bestFit="1" customWidth="1"/>
    <col min="58" max="59" width="12" bestFit="1" customWidth="1"/>
    <col min="60" max="60" width="11" bestFit="1" customWidth="1"/>
    <col min="61" max="66" width="12" bestFit="1" customWidth="1"/>
    <col min="67" max="67" width="11" bestFit="1" customWidth="1"/>
    <col min="68" max="77" width="12" bestFit="1" customWidth="1"/>
    <col min="78" max="78" width="11" bestFit="1" customWidth="1"/>
    <col min="79" max="104" width="12" bestFit="1" customWidth="1"/>
    <col min="105" max="105" width="11" bestFit="1" customWidth="1"/>
    <col min="106" max="112" width="12" bestFit="1" customWidth="1"/>
    <col min="113" max="113" width="7.54296875" bestFit="1" customWidth="1"/>
    <col min="114" max="115" width="12" bestFit="1" customWidth="1"/>
    <col min="116" max="116" width="11" bestFit="1" customWidth="1"/>
    <col min="117" max="122" width="12" bestFit="1" customWidth="1"/>
    <col min="123" max="123" width="11" bestFit="1" customWidth="1"/>
    <col min="124" max="133" width="12" bestFit="1" customWidth="1"/>
    <col min="134" max="134" width="11" bestFit="1" customWidth="1"/>
    <col min="135" max="160" width="12" bestFit="1" customWidth="1"/>
    <col min="161" max="161" width="11" bestFit="1" customWidth="1"/>
    <col min="162" max="168" width="12" bestFit="1" customWidth="1"/>
    <col min="169" max="169" width="7.54296875" bestFit="1" customWidth="1"/>
    <col min="170" max="171" width="12" bestFit="1" customWidth="1"/>
    <col min="172" max="172" width="11" bestFit="1" customWidth="1"/>
    <col min="173" max="178" width="12" bestFit="1" customWidth="1"/>
    <col min="179" max="179" width="11" bestFit="1" customWidth="1"/>
    <col min="180" max="189" width="12" bestFit="1" customWidth="1"/>
    <col min="190" max="190" width="11" bestFit="1" customWidth="1"/>
    <col min="191" max="216" width="12" bestFit="1" customWidth="1"/>
    <col min="217" max="217" width="11" bestFit="1" customWidth="1"/>
    <col min="218" max="224" width="12" bestFit="1" customWidth="1"/>
    <col min="225" max="225" width="7.54296875" bestFit="1" customWidth="1"/>
    <col min="226" max="227" width="12" bestFit="1" customWidth="1"/>
    <col min="228" max="228" width="11" bestFit="1" customWidth="1"/>
    <col min="229" max="235" width="12" bestFit="1" customWidth="1"/>
    <col min="236" max="236" width="11" bestFit="1" customWidth="1"/>
    <col min="237" max="246" width="12" bestFit="1" customWidth="1"/>
    <col min="247" max="247" width="11" bestFit="1" customWidth="1"/>
    <col min="248" max="273" width="12" bestFit="1" customWidth="1"/>
    <col min="274" max="274" width="11" bestFit="1" customWidth="1"/>
    <col min="275" max="281" width="12" bestFit="1" customWidth="1"/>
    <col min="282" max="282" width="7.54296875" bestFit="1" customWidth="1"/>
    <col min="283" max="284" width="12" bestFit="1" customWidth="1"/>
    <col min="285" max="285" width="11" bestFit="1" customWidth="1"/>
    <col min="286" max="292" width="12" bestFit="1" customWidth="1"/>
    <col min="293" max="293" width="11" bestFit="1" customWidth="1"/>
    <col min="294" max="303" width="12" bestFit="1" customWidth="1"/>
    <col min="304" max="304" width="11" bestFit="1" customWidth="1"/>
    <col min="305" max="330" width="12" bestFit="1" customWidth="1"/>
    <col min="331" max="331" width="11" bestFit="1" customWidth="1"/>
    <col min="332" max="338" width="12" bestFit="1" customWidth="1"/>
    <col min="339" max="339" width="7.54296875" bestFit="1" customWidth="1"/>
    <col min="340" max="341" width="12" bestFit="1" customWidth="1"/>
    <col min="342" max="342" width="11" bestFit="1" customWidth="1"/>
    <col min="343" max="349" width="12" bestFit="1" customWidth="1"/>
    <col min="350" max="350" width="11" bestFit="1" customWidth="1"/>
    <col min="351" max="360" width="12" bestFit="1" customWidth="1"/>
    <col min="361" max="361" width="11" bestFit="1" customWidth="1"/>
    <col min="362" max="387" width="12" bestFit="1" customWidth="1"/>
    <col min="388" max="388" width="11" bestFit="1" customWidth="1"/>
    <col min="389" max="395" width="12" bestFit="1" customWidth="1"/>
    <col min="396" max="396" width="7.54296875" bestFit="1" customWidth="1"/>
    <col min="397" max="398" width="12" bestFit="1" customWidth="1"/>
    <col min="399" max="399" width="11" bestFit="1" customWidth="1"/>
    <col min="400" max="406" width="12" bestFit="1" customWidth="1"/>
    <col min="407" max="407" width="11" bestFit="1" customWidth="1"/>
    <col min="408" max="417" width="12" bestFit="1" customWidth="1"/>
    <col min="418" max="418" width="11" bestFit="1" customWidth="1"/>
    <col min="419" max="444" width="12" bestFit="1" customWidth="1"/>
    <col min="445" max="445" width="11" bestFit="1" customWidth="1"/>
    <col min="446" max="452" width="12" bestFit="1" customWidth="1"/>
    <col min="453" max="453" width="7.54296875" bestFit="1" customWidth="1"/>
    <col min="454" max="455" width="12" bestFit="1" customWidth="1"/>
    <col min="456" max="456" width="11" bestFit="1" customWidth="1"/>
    <col min="457" max="463" width="12" bestFit="1" customWidth="1"/>
    <col min="464" max="464" width="11" bestFit="1" customWidth="1"/>
    <col min="465" max="474" width="12" bestFit="1" customWidth="1"/>
    <col min="475" max="475" width="11" bestFit="1" customWidth="1"/>
    <col min="476" max="501" width="12" bestFit="1" customWidth="1"/>
    <col min="502" max="502" width="11" bestFit="1" customWidth="1"/>
    <col min="503" max="509" width="12" bestFit="1" customWidth="1"/>
    <col min="510" max="510" width="7.54296875" bestFit="1" customWidth="1"/>
    <col min="511" max="512" width="12" bestFit="1" customWidth="1"/>
    <col min="513" max="513" width="11" bestFit="1" customWidth="1"/>
    <col min="514" max="520" width="12" bestFit="1" customWidth="1"/>
    <col min="521" max="521" width="11" bestFit="1" customWidth="1"/>
    <col min="522" max="531" width="12" bestFit="1" customWidth="1"/>
    <col min="532" max="532" width="11" bestFit="1" customWidth="1"/>
    <col min="533" max="558" width="12" bestFit="1" customWidth="1"/>
    <col min="559" max="559" width="11" bestFit="1" customWidth="1"/>
    <col min="560" max="566" width="12" bestFit="1" customWidth="1"/>
    <col min="567" max="567" width="7.54296875" bestFit="1" customWidth="1"/>
  </cols>
  <sheetData>
    <row r="9" spans="1:26" x14ac:dyDescent="0.35">
      <c r="C9" s="2" t="s">
        <v>226</v>
      </c>
      <c r="D9" s="2" t="s">
        <v>227</v>
      </c>
      <c r="E9" s="2" t="s">
        <v>198</v>
      </c>
    </row>
    <row r="10" spans="1:26" x14ac:dyDescent="0.35">
      <c r="C10" t="s">
        <v>87</v>
      </c>
    </row>
    <row r="11" spans="1:26" x14ac:dyDescent="0.35">
      <c r="C11" s="1" t="s">
        <v>72</v>
      </c>
      <c r="D11" s="1"/>
      <c r="E11" s="1" t="s">
        <v>73</v>
      </c>
      <c r="F11" s="1"/>
      <c r="G11" s="1" t="s">
        <v>74</v>
      </c>
      <c r="H11" s="1"/>
      <c r="I11" s="1" t="s">
        <v>76</v>
      </c>
      <c r="J11" s="1"/>
      <c r="K11" s="1" t="s">
        <v>77</v>
      </c>
      <c r="L11" s="1"/>
      <c r="M11" s="1" t="s">
        <v>78</v>
      </c>
      <c r="N11" s="1"/>
      <c r="O11" s="1" t="s">
        <v>80</v>
      </c>
      <c r="P11" s="1"/>
      <c r="Q11" s="1" t="s">
        <v>81</v>
      </c>
      <c r="R11" s="1"/>
      <c r="S11" s="1" t="s">
        <v>82</v>
      </c>
      <c r="T11" s="1"/>
      <c r="U11" s="1" t="s">
        <v>84</v>
      </c>
      <c r="V11" s="1"/>
      <c r="W11" s="1" t="s">
        <v>85</v>
      </c>
      <c r="X11" s="1"/>
      <c r="Y11" t="s">
        <v>86</v>
      </c>
    </row>
    <row r="12" spans="1:26" x14ac:dyDescent="0.35">
      <c r="A12" s="2" t="s">
        <v>0</v>
      </c>
      <c r="B12" s="2" t="s">
        <v>96</v>
      </c>
      <c r="C12" s="1" t="s">
        <v>228</v>
      </c>
      <c r="D12" t="s">
        <v>225</v>
      </c>
      <c r="E12" s="1" t="s">
        <v>228</v>
      </c>
      <c r="F12" t="s">
        <v>225</v>
      </c>
      <c r="G12" s="1" t="s">
        <v>228</v>
      </c>
      <c r="H12" t="s">
        <v>225</v>
      </c>
      <c r="I12" s="1" t="s">
        <v>228</v>
      </c>
      <c r="J12" t="s">
        <v>225</v>
      </c>
      <c r="K12" s="1" t="s">
        <v>228</v>
      </c>
      <c r="L12" t="s">
        <v>225</v>
      </c>
      <c r="M12" s="1" t="s">
        <v>228</v>
      </c>
      <c r="N12" t="s">
        <v>225</v>
      </c>
      <c r="O12" s="1" t="s">
        <v>228</v>
      </c>
      <c r="P12" t="s">
        <v>225</v>
      </c>
      <c r="Q12" s="1" t="s">
        <v>228</v>
      </c>
      <c r="R12" t="s">
        <v>225</v>
      </c>
      <c r="S12" s="1" t="s">
        <v>228</v>
      </c>
      <c r="T12" t="s">
        <v>225</v>
      </c>
      <c r="U12" s="1" t="s">
        <v>228</v>
      </c>
      <c r="V12" t="s">
        <v>225</v>
      </c>
      <c r="W12" s="1" t="s">
        <v>228</v>
      </c>
      <c r="X12" t="s">
        <v>225</v>
      </c>
      <c r="Y12" t="s">
        <v>228</v>
      </c>
      <c r="Z12" t="s">
        <v>225</v>
      </c>
    </row>
    <row r="13" spans="1:26" x14ac:dyDescent="0.35">
      <c r="A13" t="s">
        <v>69</v>
      </c>
      <c r="B13" t="s">
        <v>28</v>
      </c>
      <c r="C13" s="58">
        <v>0.32266472775163596</v>
      </c>
      <c r="D13">
        <v>0.70531047195767205</v>
      </c>
      <c r="E13" s="58">
        <v>0.63367562941944788</v>
      </c>
      <c r="F13">
        <v>0.70531047195767205</v>
      </c>
      <c r="G13" s="58">
        <v>0.43095461313627093</v>
      </c>
      <c r="H13">
        <v>0.70531047195767205</v>
      </c>
      <c r="I13" s="58">
        <v>0.34054284496234188</v>
      </c>
      <c r="J13">
        <v>0.70531047195767205</v>
      </c>
      <c r="K13" s="58">
        <v>0.51231038629506953</v>
      </c>
      <c r="L13">
        <v>0.70531047195767205</v>
      </c>
      <c r="M13" s="58">
        <v>0.54945308002302817</v>
      </c>
      <c r="N13">
        <v>0.70531047195767205</v>
      </c>
      <c r="O13" s="58">
        <v>0.51909302818393732</v>
      </c>
      <c r="P13">
        <v>0.70531047195767205</v>
      </c>
      <c r="Q13" s="58">
        <v>0.20335354484054088</v>
      </c>
      <c r="R13">
        <v>0.70531047195767205</v>
      </c>
      <c r="S13" s="58">
        <v>0.52421419064195762</v>
      </c>
      <c r="T13">
        <v>0.70531047195767205</v>
      </c>
      <c r="U13" s="58">
        <v>0.63069953714341986</v>
      </c>
      <c r="V13">
        <v>0.70531047195767205</v>
      </c>
      <c r="W13" s="58">
        <v>0.37560865304891844</v>
      </c>
      <c r="X13">
        <v>0.70531047195767205</v>
      </c>
      <c r="Y13" s="58">
        <v>0.24257807188505648</v>
      </c>
      <c r="Z13">
        <v>0.70531047195767205</v>
      </c>
    </row>
    <row r="14" spans="1:26" x14ac:dyDescent="0.35">
      <c r="B14" t="s">
        <v>35</v>
      </c>
      <c r="C14" s="58">
        <v>0.39908680763167909</v>
      </c>
      <c r="D14">
        <v>0.76042042361168605</v>
      </c>
      <c r="E14" s="58">
        <v>0.55186498638464943</v>
      </c>
      <c r="F14">
        <v>0.76042042361168605</v>
      </c>
      <c r="G14" s="58">
        <v>0.37288482812307938</v>
      </c>
      <c r="H14">
        <v>0.76042042361168605</v>
      </c>
      <c r="I14" s="58">
        <v>0.46040441022344575</v>
      </c>
      <c r="J14">
        <v>0.76042042361168605</v>
      </c>
      <c r="K14" s="58">
        <v>0.53038027971373769</v>
      </c>
      <c r="L14">
        <v>0.76042042361168605</v>
      </c>
      <c r="M14" s="58">
        <v>0.48952797202797199</v>
      </c>
      <c r="N14">
        <v>0.76042042361168605</v>
      </c>
      <c r="O14" s="58">
        <v>0.51433110021410322</v>
      </c>
      <c r="P14">
        <v>0.76042042361168605</v>
      </c>
      <c r="Q14" s="58">
        <v>0.33276777109660255</v>
      </c>
      <c r="R14">
        <v>0.76042042361168605</v>
      </c>
      <c r="S14" s="58">
        <v>0.70706942505394099</v>
      </c>
      <c r="T14">
        <v>0.76042042361168605</v>
      </c>
      <c r="U14" s="58">
        <v>0.61682847896440129</v>
      </c>
      <c r="V14">
        <v>0.76042042361168605</v>
      </c>
      <c r="W14" s="58">
        <v>0.45517506186182766</v>
      </c>
      <c r="X14">
        <v>0.76042042361168605</v>
      </c>
      <c r="Y14" s="58">
        <v>0.56961158399373835</v>
      </c>
      <c r="Z14">
        <v>0.76042042361168605</v>
      </c>
    </row>
    <row r="15" spans="1:26" x14ac:dyDescent="0.35">
      <c r="B15" t="s">
        <v>36</v>
      </c>
      <c r="C15" s="58">
        <v>0.33321236559139783</v>
      </c>
      <c r="D15">
        <v>0.69618398787878777</v>
      </c>
      <c r="E15" s="58">
        <v>0.370248113192927</v>
      </c>
      <c r="F15">
        <v>0.69618398787878777</v>
      </c>
      <c r="G15" s="58">
        <v>0.60879162926226249</v>
      </c>
      <c r="H15">
        <v>0.69618398787878777</v>
      </c>
      <c r="I15" s="58">
        <v>0.54045643153526968</v>
      </c>
      <c r="J15">
        <v>0.69618398787878777</v>
      </c>
      <c r="K15" s="58">
        <v>0.65816848054837362</v>
      </c>
      <c r="L15">
        <v>0.69618398787878777</v>
      </c>
      <c r="M15" s="58">
        <v>0.66026246508169373</v>
      </c>
      <c r="N15">
        <v>0.69618398787878777</v>
      </c>
      <c r="O15" s="58">
        <v>0.7151297452204296</v>
      </c>
      <c r="P15">
        <v>0.69618398787878777</v>
      </c>
      <c r="Q15" s="58">
        <v>0.51159481756118919</v>
      </c>
      <c r="R15">
        <v>0.69618398787878777</v>
      </c>
      <c r="S15" s="58">
        <v>0.74152526430640731</v>
      </c>
      <c r="T15">
        <v>0.69618398787878777</v>
      </c>
      <c r="U15" s="58">
        <v>0.70213796011431606</v>
      </c>
      <c r="V15">
        <v>0.69618398787878777</v>
      </c>
      <c r="W15" s="58">
        <v>0.56526167231671298</v>
      </c>
      <c r="X15">
        <v>0.69618398787878777</v>
      </c>
      <c r="Y15" s="58">
        <v>0.71587735087828197</v>
      </c>
      <c r="Z15">
        <v>0.69618398787878777</v>
      </c>
    </row>
    <row r="16" spans="1:26" x14ac:dyDescent="0.35">
      <c r="A16" t="s">
        <v>89</v>
      </c>
      <c r="B16" t="s">
        <v>15</v>
      </c>
      <c r="C16" s="58">
        <v>0.52997169340067707</v>
      </c>
      <c r="D16">
        <v>0.83060387215507858</v>
      </c>
      <c r="E16" s="58">
        <v>0.73029045643153523</v>
      </c>
      <c r="F16">
        <v>0.83060387215507858</v>
      </c>
      <c r="G16" s="58">
        <v>0.44352561516740624</v>
      </c>
      <c r="H16">
        <v>0.83060387215507858</v>
      </c>
      <c r="I16" s="58">
        <v>0.25096659449427777</v>
      </c>
      <c r="J16">
        <v>0.83060387215507858</v>
      </c>
      <c r="K16" s="58">
        <v>0.70668800539083565</v>
      </c>
      <c r="L16">
        <v>0.83060387215507858</v>
      </c>
      <c r="M16" s="58">
        <v>0.56553419678965278</v>
      </c>
      <c r="N16">
        <v>0.83060387215507858</v>
      </c>
      <c r="O16" s="58">
        <v>0.67786950896432752</v>
      </c>
      <c r="P16">
        <v>0.83060387215507858</v>
      </c>
      <c r="Q16" s="58">
        <v>0.67244760277053173</v>
      </c>
      <c r="R16">
        <v>0.83060387215507858</v>
      </c>
      <c r="S16" s="58">
        <v>0.63328232245943117</v>
      </c>
      <c r="T16">
        <v>0.83060387215507858</v>
      </c>
      <c r="U16" s="58">
        <v>0.51918207513838188</v>
      </c>
      <c r="V16">
        <v>0.83060387215507858</v>
      </c>
      <c r="W16" s="58">
        <v>0.72706742041743977</v>
      </c>
      <c r="X16">
        <v>0.83060387215507858</v>
      </c>
      <c r="Y16" s="58">
        <v>0.70852928172354201</v>
      </c>
      <c r="Z16">
        <v>0.83060387215507858</v>
      </c>
    </row>
    <row r="17" spans="1:26" x14ac:dyDescent="0.35">
      <c r="B17" t="s">
        <v>16</v>
      </c>
      <c r="C17" s="58">
        <v>0.61283131794308043</v>
      </c>
      <c r="D17">
        <v>0.80682834493599387</v>
      </c>
      <c r="E17" s="58">
        <v>0.70296160877513703</v>
      </c>
      <c r="F17">
        <v>0.80682834493599387</v>
      </c>
      <c r="G17" s="58">
        <v>7.3011608941763409E-2</v>
      </c>
      <c r="H17">
        <v>0.80682834493599387</v>
      </c>
      <c r="I17" s="58">
        <v>0.39330266789328427</v>
      </c>
      <c r="J17">
        <v>0.80682834493599387</v>
      </c>
      <c r="K17" s="58">
        <v>0.68087418123118004</v>
      </c>
      <c r="L17">
        <v>0.80682834493599387</v>
      </c>
      <c r="M17" s="58">
        <v>0.66615264369758553</v>
      </c>
      <c r="N17">
        <v>0.80682834493599387</v>
      </c>
      <c r="O17" s="58">
        <v>0.84586221837088382</v>
      </c>
      <c r="P17">
        <v>0.80682834493599387</v>
      </c>
      <c r="Q17" s="58">
        <v>0.75472474832528724</v>
      </c>
      <c r="R17">
        <v>0.80682834493599387</v>
      </c>
      <c r="S17" s="58">
        <v>0.40635412810070343</v>
      </c>
      <c r="T17">
        <v>0.80682834493599387</v>
      </c>
      <c r="U17" s="58">
        <v>0.52127307342107443</v>
      </c>
      <c r="V17">
        <v>0.80682834493599387</v>
      </c>
      <c r="W17" s="58">
        <v>0.65523893243474229</v>
      </c>
      <c r="X17">
        <v>0.80682834493599387</v>
      </c>
      <c r="Y17" s="58">
        <v>0.68006497834055324</v>
      </c>
      <c r="Z17">
        <v>0.80682834493599387</v>
      </c>
    </row>
    <row r="18" spans="1:26" x14ac:dyDescent="0.35">
      <c r="B18" t="s">
        <v>17</v>
      </c>
      <c r="C18" s="58">
        <v>0.73961638712601985</v>
      </c>
      <c r="D18">
        <v>0.66809962469322193</v>
      </c>
      <c r="E18" s="58">
        <v>0.72951795428175326</v>
      </c>
      <c r="F18">
        <v>0.66809962469322193</v>
      </c>
      <c r="G18" s="58">
        <v>0.70569620253164556</v>
      </c>
      <c r="H18">
        <v>0.66809962469322193</v>
      </c>
      <c r="I18" s="58">
        <v>0.66402456124813647</v>
      </c>
      <c r="J18">
        <v>0.66809962469322193</v>
      </c>
      <c r="K18" s="58">
        <v>0.78538405127060551</v>
      </c>
      <c r="L18">
        <v>0.66809962469322193</v>
      </c>
      <c r="M18" s="58">
        <v>0.73345163091155596</v>
      </c>
      <c r="N18">
        <v>0.66809962469322193</v>
      </c>
      <c r="O18" s="58">
        <v>0.71794102198544307</v>
      </c>
      <c r="P18">
        <v>0.66809962469322193</v>
      </c>
      <c r="Q18" s="58">
        <v>0.71848967519604923</v>
      </c>
      <c r="R18">
        <v>0.66809962469322193</v>
      </c>
      <c r="S18" s="58">
        <v>0.73343547072217696</v>
      </c>
      <c r="T18">
        <v>0.66809962469322193</v>
      </c>
      <c r="U18" s="58">
        <v>0.61016537621064559</v>
      </c>
      <c r="V18">
        <v>0.66809962469322193</v>
      </c>
      <c r="W18" s="58">
        <v>0.74317055014817623</v>
      </c>
      <c r="X18">
        <v>0.66809962469322193</v>
      </c>
      <c r="Y18" s="58">
        <v>0.76571383758773481</v>
      </c>
      <c r="Z18">
        <v>0.66809962469322193</v>
      </c>
    </row>
    <row r="19" spans="1:26" x14ac:dyDescent="0.35">
      <c r="B19" t="s">
        <v>37</v>
      </c>
      <c r="C19" s="58">
        <v>0.67956592666146531</v>
      </c>
      <c r="D19">
        <v>0.75472559189195598</v>
      </c>
      <c r="E19" s="58">
        <v>0.70408999738379707</v>
      </c>
      <c r="F19">
        <v>0.75472559189195598</v>
      </c>
      <c r="G19" s="58">
        <v>0.65079186790969346</v>
      </c>
      <c r="H19">
        <v>0.75472559189195598</v>
      </c>
      <c r="I19" s="58">
        <v>0.64003944773175547</v>
      </c>
      <c r="J19">
        <v>0.75472559189195598</v>
      </c>
      <c r="K19" s="58">
        <v>0.6392268659973811</v>
      </c>
      <c r="L19">
        <v>0.75472559189195598</v>
      </c>
      <c r="M19" s="58">
        <v>0.64285023531687202</v>
      </c>
      <c r="N19">
        <v>0.75472559189195598</v>
      </c>
      <c r="O19" s="58">
        <v>0.40448224876646788</v>
      </c>
      <c r="P19">
        <v>0.75472559189195598</v>
      </c>
      <c r="Q19" s="58">
        <v>0.66892983272647621</v>
      </c>
      <c r="R19">
        <v>0.75472559189195598</v>
      </c>
      <c r="S19" s="58">
        <v>0.64444667057830185</v>
      </c>
      <c r="T19">
        <v>0.75472559189195598</v>
      </c>
      <c r="U19" s="58">
        <v>0.5124568748039765</v>
      </c>
      <c r="V19">
        <v>0.75472559189195598</v>
      </c>
      <c r="W19" s="58">
        <v>0.70762866871148378</v>
      </c>
      <c r="X19">
        <v>0.75472559189195598</v>
      </c>
      <c r="Y19" s="58">
        <v>0.58763892342712853</v>
      </c>
      <c r="Z19">
        <v>0.75472559189195598</v>
      </c>
    </row>
    <row r="20" spans="1:26" x14ac:dyDescent="0.35">
      <c r="B20" t="s">
        <v>38</v>
      </c>
      <c r="C20" s="58">
        <v>0.54085060810116925</v>
      </c>
      <c r="D20">
        <v>0.7505692181993574</v>
      </c>
      <c r="E20" s="58">
        <v>0.59834253150448524</v>
      </c>
      <c r="F20">
        <v>0.7505692181993574</v>
      </c>
      <c r="G20" s="58">
        <v>0.67039294576818365</v>
      </c>
      <c r="H20">
        <v>0.7505692181993574</v>
      </c>
      <c r="I20" s="58">
        <v>0.51648042729636656</v>
      </c>
      <c r="J20">
        <v>0.7505692181993574</v>
      </c>
      <c r="K20" s="58">
        <v>0.60870395895028462</v>
      </c>
      <c r="L20">
        <v>0.7505692181993574</v>
      </c>
      <c r="M20" s="58">
        <v>0.47883394718282268</v>
      </c>
      <c r="N20">
        <v>0.7505692181993574</v>
      </c>
      <c r="O20" s="58">
        <v>0.35996846930943638</v>
      </c>
      <c r="P20">
        <v>0.7505692181993574</v>
      </c>
      <c r="Q20" s="58">
        <v>0.5153152100913948</v>
      </c>
      <c r="R20">
        <v>0.7505692181993574</v>
      </c>
      <c r="S20" s="58">
        <v>0.56991397153034928</v>
      </c>
      <c r="T20">
        <v>0.7505692181993574</v>
      </c>
      <c r="U20" s="58">
        <v>0.45762571908287686</v>
      </c>
      <c r="V20">
        <v>0.7505692181993574</v>
      </c>
      <c r="W20" s="58">
        <v>0.58323582897500603</v>
      </c>
      <c r="X20">
        <v>0.7505692181993574</v>
      </c>
      <c r="Y20" s="58">
        <v>0.52503102253995881</v>
      </c>
      <c r="Z20">
        <v>0.7505692181993574</v>
      </c>
    </row>
    <row r="21" spans="1:26" x14ac:dyDescent="0.35">
      <c r="B21" t="s">
        <v>39</v>
      </c>
      <c r="C21" s="58">
        <v>0.70973399159973471</v>
      </c>
      <c r="D21">
        <v>0.63417728816493235</v>
      </c>
      <c r="E21" s="58">
        <v>0.75137622958216765</v>
      </c>
      <c r="F21">
        <v>0.63417728816493235</v>
      </c>
      <c r="G21" s="58">
        <v>0.69115431523064774</v>
      </c>
      <c r="H21">
        <v>0.63417728816493235</v>
      </c>
      <c r="I21" s="58">
        <v>0.73479215456674474</v>
      </c>
      <c r="J21">
        <v>0.63417728816493235</v>
      </c>
      <c r="K21" s="58">
        <v>0.53629597077645641</v>
      </c>
      <c r="L21">
        <v>0.63417728816493235</v>
      </c>
      <c r="M21" s="58">
        <v>0.68996349805220702</v>
      </c>
      <c r="N21">
        <v>0.63417728816493235</v>
      </c>
      <c r="O21" s="58">
        <v>0.66047394650303415</v>
      </c>
      <c r="P21">
        <v>0.63417728816493235</v>
      </c>
      <c r="Q21" s="58">
        <v>0.61732925864280064</v>
      </c>
      <c r="R21">
        <v>0.63417728816493235</v>
      </c>
      <c r="S21" s="58">
        <v>0.60205500837330761</v>
      </c>
      <c r="T21">
        <v>0.63417728816493235</v>
      </c>
      <c r="U21" s="58">
        <v>0.50227437266928032</v>
      </c>
      <c r="V21">
        <v>0.63417728816493235</v>
      </c>
      <c r="W21" s="58">
        <v>0.60985891743016118</v>
      </c>
      <c r="X21">
        <v>0.63417728816493235</v>
      </c>
      <c r="Y21" s="58">
        <v>0.53025601979632631</v>
      </c>
      <c r="Z21">
        <v>0.63417728816493235</v>
      </c>
    </row>
    <row r="22" spans="1:26" x14ac:dyDescent="0.35">
      <c r="B22" t="s">
        <v>40</v>
      </c>
      <c r="C22" s="58">
        <v>0.67947693127549247</v>
      </c>
      <c r="D22">
        <v>0.76640449062500005</v>
      </c>
      <c r="E22" s="58">
        <v>0.59705693721941144</v>
      </c>
      <c r="F22">
        <v>0.76640449062500005</v>
      </c>
      <c r="G22" s="58">
        <v>0.59499238291807954</v>
      </c>
      <c r="H22">
        <v>0.76640449062500005</v>
      </c>
      <c r="I22" s="58">
        <v>0.5156587922142738</v>
      </c>
      <c r="J22">
        <v>0.76640449062500005</v>
      </c>
      <c r="K22" s="58">
        <v>0.52573062261753478</v>
      </c>
      <c r="L22">
        <v>0.76640449062500005</v>
      </c>
      <c r="M22" s="58">
        <v>0.62996877916894656</v>
      </c>
      <c r="N22">
        <v>0.76640449062500005</v>
      </c>
      <c r="O22" s="58">
        <v>0.60955202003236941</v>
      </c>
      <c r="P22">
        <v>0.76640449062500005</v>
      </c>
      <c r="Q22" s="58">
        <v>0.54611003193625929</v>
      </c>
      <c r="R22">
        <v>0.76640449062500005</v>
      </c>
      <c r="S22" s="58">
        <v>0.45079963819018098</v>
      </c>
      <c r="T22">
        <v>0.76640449062500005</v>
      </c>
      <c r="U22" s="58">
        <v>0.51923905364189338</v>
      </c>
      <c r="V22">
        <v>0.76640449062500005</v>
      </c>
      <c r="W22" s="58">
        <v>0.63081425122540058</v>
      </c>
      <c r="X22">
        <v>0.76640449062500005</v>
      </c>
      <c r="Y22" s="58">
        <v>0.62462989156058457</v>
      </c>
      <c r="Z22">
        <v>0.76640449062500005</v>
      </c>
    </row>
    <row r="23" spans="1:26" x14ac:dyDescent="0.35">
      <c r="A23" t="s">
        <v>94</v>
      </c>
      <c r="B23" t="s">
        <v>10</v>
      </c>
      <c r="C23" s="58">
        <v>0.6223110062132996</v>
      </c>
      <c r="D23">
        <v>0.72580682677469133</v>
      </c>
      <c r="E23" s="58">
        <v>0.56563118623420128</v>
      </c>
      <c r="F23">
        <v>0.72580682677469133</v>
      </c>
      <c r="G23" s="58">
        <v>0.47980668682700728</v>
      </c>
      <c r="H23">
        <v>0.72580682677469133</v>
      </c>
      <c r="I23" s="58">
        <v>0.45865617964387012</v>
      </c>
      <c r="J23">
        <v>0.72580682677469133</v>
      </c>
      <c r="K23" s="58">
        <v>0.53514335420062742</v>
      </c>
      <c r="L23">
        <v>0.72580682677469133</v>
      </c>
      <c r="M23" s="58">
        <v>0.70549106007965423</v>
      </c>
      <c r="N23">
        <v>0.72580682677469133</v>
      </c>
      <c r="O23" s="58">
        <v>0.61118120277291654</v>
      </c>
      <c r="P23">
        <v>0.72580682677469133</v>
      </c>
      <c r="Q23" s="58">
        <v>0.7634731348530327</v>
      </c>
      <c r="R23">
        <v>0.72580682677469133</v>
      </c>
      <c r="S23" s="58">
        <v>0.68149650349650348</v>
      </c>
      <c r="T23">
        <v>0.72580682677469133</v>
      </c>
      <c r="U23" s="58">
        <v>0.7507507101312052</v>
      </c>
      <c r="V23">
        <v>0.72580682677469133</v>
      </c>
      <c r="W23" s="58">
        <v>0.65452968010970869</v>
      </c>
      <c r="X23">
        <v>0.72580682677469133</v>
      </c>
      <c r="Y23" s="58">
        <v>0.61117058210855224</v>
      </c>
      <c r="Z23">
        <v>0.72580682677469133</v>
      </c>
    </row>
    <row r="24" spans="1:26" x14ac:dyDescent="0.35">
      <c r="B24" t="s">
        <v>11</v>
      </c>
      <c r="C24" s="58">
        <v>0.64166693015461473</v>
      </c>
      <c r="D24">
        <v>0.75145734698480549</v>
      </c>
      <c r="E24" s="58">
        <v>0.65088598814478504</v>
      </c>
      <c r="F24">
        <v>0.75145734698480549</v>
      </c>
      <c r="G24" s="58">
        <v>0.71259847876668525</v>
      </c>
      <c r="H24">
        <v>0.75145734698480549</v>
      </c>
      <c r="I24" s="58">
        <v>0.72442130814336048</v>
      </c>
      <c r="J24">
        <v>0.75145734698480549</v>
      </c>
      <c r="K24" s="58">
        <v>0.55833806856617152</v>
      </c>
      <c r="L24">
        <v>0.75145734698480549</v>
      </c>
      <c r="M24" s="58">
        <v>0.53025702122713469</v>
      </c>
      <c r="N24">
        <v>0.75145734698480549</v>
      </c>
      <c r="O24" s="58">
        <v>0.50695285824430003</v>
      </c>
      <c r="P24">
        <v>0.75145734698480549</v>
      </c>
      <c r="Q24" s="58">
        <v>0.60664202555477109</v>
      </c>
      <c r="R24">
        <v>0.75145734698480549</v>
      </c>
      <c r="S24" s="58">
        <v>0.56475263040071633</v>
      </c>
      <c r="T24">
        <v>0.75145734698480549</v>
      </c>
      <c r="U24" s="58">
        <v>0.59030873032099773</v>
      </c>
      <c r="V24">
        <v>0.75145734698480549</v>
      </c>
      <c r="W24" s="58">
        <v>0.6393731239898407</v>
      </c>
      <c r="X24">
        <v>0.75145734698480549</v>
      </c>
      <c r="Y24" s="58">
        <v>0.54052628494403099</v>
      </c>
      <c r="Z24">
        <v>0.75145734698480549</v>
      </c>
    </row>
    <row r="25" spans="1:26" x14ac:dyDescent="0.35">
      <c r="B25" t="s">
        <v>12</v>
      </c>
      <c r="C25" s="58">
        <v>0.5960058601279975</v>
      </c>
      <c r="D25">
        <v>0.7637050331116042</v>
      </c>
      <c r="E25" s="58">
        <v>0.65891412930861182</v>
      </c>
      <c r="F25">
        <v>0.7637050331116042</v>
      </c>
      <c r="G25" s="58">
        <v>0.68225184290361984</v>
      </c>
      <c r="H25">
        <v>0.7637050331116042</v>
      </c>
      <c r="I25" s="58">
        <v>0.67539709115261992</v>
      </c>
      <c r="J25">
        <v>0.7637050331116042</v>
      </c>
      <c r="K25" s="58">
        <v>0.6681765030039919</v>
      </c>
      <c r="L25">
        <v>0.7637050331116042</v>
      </c>
      <c r="M25" s="58">
        <v>0.62805535198517048</v>
      </c>
      <c r="N25">
        <v>0.7637050331116042</v>
      </c>
      <c r="O25" s="58">
        <v>0.58019918304894869</v>
      </c>
      <c r="P25">
        <v>0.7637050331116042</v>
      </c>
      <c r="Q25" s="58">
        <v>0.66948324022346373</v>
      </c>
      <c r="R25">
        <v>0.7637050331116042</v>
      </c>
      <c r="S25" s="58">
        <v>0.70000431710581235</v>
      </c>
      <c r="T25">
        <v>0.7637050331116042</v>
      </c>
      <c r="U25" s="58">
        <v>0.6674814314652262</v>
      </c>
      <c r="V25">
        <v>0.7637050331116042</v>
      </c>
      <c r="W25" s="58">
        <v>0.63736664283411137</v>
      </c>
      <c r="X25">
        <v>0.7637050331116042</v>
      </c>
      <c r="Y25" s="58">
        <v>0.58829372219902976</v>
      </c>
      <c r="Z25">
        <v>0.7637050331116042</v>
      </c>
    </row>
    <row r="26" spans="1:26" x14ac:dyDescent="0.35">
      <c r="B26" t="s">
        <v>13</v>
      </c>
      <c r="C26" s="58">
        <v>0.47030985354189497</v>
      </c>
      <c r="D26">
        <v>0.74875105232954542</v>
      </c>
      <c r="E26" s="58">
        <v>0.62458515427332173</v>
      </c>
      <c r="F26">
        <v>0.74875105232954542</v>
      </c>
      <c r="G26" s="58">
        <v>0.6536779486065083</v>
      </c>
      <c r="H26">
        <v>0.74875105232954542</v>
      </c>
      <c r="I26" s="58">
        <v>0.66528612261564479</v>
      </c>
      <c r="J26">
        <v>0.74875105232954542</v>
      </c>
      <c r="K26" s="58">
        <v>0.6700972615023798</v>
      </c>
      <c r="L26">
        <v>0.74875105232954542</v>
      </c>
      <c r="M26" s="58">
        <v>0.71089437405256994</v>
      </c>
      <c r="N26">
        <v>0.74875105232954542</v>
      </c>
      <c r="O26" s="58">
        <v>0.65679635225555799</v>
      </c>
      <c r="P26">
        <v>0.74875105232954542</v>
      </c>
      <c r="Q26" s="58">
        <v>0.69132833306157948</v>
      </c>
      <c r="R26">
        <v>0.74875105232954542</v>
      </c>
      <c r="S26" s="58">
        <v>0.58735290314237676</v>
      </c>
      <c r="T26">
        <v>0.74875105232954542</v>
      </c>
      <c r="U26" s="58">
        <v>0.71322794216997698</v>
      </c>
      <c r="V26">
        <v>0.74875105232954542</v>
      </c>
      <c r="W26" s="58">
        <v>0.65509236322457354</v>
      </c>
      <c r="X26">
        <v>0.74875105232954542</v>
      </c>
      <c r="Y26" s="58">
        <v>0.59441489361702127</v>
      </c>
      <c r="Z26">
        <v>0.74875105232954542</v>
      </c>
    </row>
    <row r="27" spans="1:26" x14ac:dyDescent="0.35">
      <c r="B27" t="s">
        <v>25</v>
      </c>
      <c r="C27" s="58">
        <v>0.41109667037999753</v>
      </c>
      <c r="D27">
        <v>0.63938618896116128</v>
      </c>
      <c r="E27" s="58">
        <v>0.47221445058403855</v>
      </c>
      <c r="F27">
        <v>0.63938618896116128</v>
      </c>
      <c r="G27" s="58">
        <v>0.32824065929604718</v>
      </c>
      <c r="H27">
        <v>0.63938618896116128</v>
      </c>
      <c r="I27" s="58">
        <v>0.32481602616516764</v>
      </c>
      <c r="J27">
        <v>0.63938618896116128</v>
      </c>
      <c r="K27" s="58">
        <v>0.50632928828220769</v>
      </c>
      <c r="L27">
        <v>0.63938618896116128</v>
      </c>
      <c r="M27" s="58">
        <v>0.67026108318098732</v>
      </c>
      <c r="N27">
        <v>0.63938618896116128</v>
      </c>
      <c r="O27" s="58">
        <v>0.39822480388697379</v>
      </c>
      <c r="P27">
        <v>0.63938618896116128</v>
      </c>
      <c r="Q27" s="58">
        <v>0.33610354223433248</v>
      </c>
      <c r="R27">
        <v>0.63938618896116128</v>
      </c>
      <c r="S27" s="58">
        <v>0.44548321379733774</v>
      </c>
      <c r="T27">
        <v>0.63938618896116128</v>
      </c>
      <c r="U27" s="58">
        <v>0.45990437158469943</v>
      </c>
      <c r="V27">
        <v>0.63938618896116128</v>
      </c>
      <c r="W27" s="58">
        <v>0.33237866599278387</v>
      </c>
      <c r="X27">
        <v>0.63938618896116128</v>
      </c>
      <c r="Y27" s="58">
        <v>0.39239942528735633</v>
      </c>
      <c r="Z27">
        <v>0.63938618896116128</v>
      </c>
    </row>
    <row r="28" spans="1:26" x14ac:dyDescent="0.35">
      <c r="B28" t="s">
        <v>27</v>
      </c>
      <c r="C28" s="58">
        <v>0.72702254062554594</v>
      </c>
      <c r="D28">
        <v>0.76591017562428765</v>
      </c>
      <c r="E28" s="58">
        <v>0.69815596672047675</v>
      </c>
      <c r="F28">
        <v>0.76591017562428765</v>
      </c>
      <c r="G28" s="58">
        <v>0.6971829031362754</v>
      </c>
      <c r="H28">
        <v>0.76591017562428765</v>
      </c>
      <c r="I28" s="58">
        <v>0.71883561142120456</v>
      </c>
      <c r="J28">
        <v>0.76591017562428765</v>
      </c>
      <c r="K28" s="58">
        <v>0.67173325750035551</v>
      </c>
      <c r="L28">
        <v>0.76591017562428765</v>
      </c>
      <c r="M28" s="58">
        <v>0.59391252451189358</v>
      </c>
      <c r="N28">
        <v>0.76591017562428765</v>
      </c>
      <c r="O28" s="58">
        <v>0.65396737788493664</v>
      </c>
      <c r="P28">
        <v>0.76591017562428765</v>
      </c>
      <c r="Q28" s="58">
        <v>0.67697773632011415</v>
      </c>
      <c r="R28">
        <v>0.76591017562428765</v>
      </c>
      <c r="S28" s="58">
        <v>0.67357126785915167</v>
      </c>
      <c r="T28">
        <v>0.76591017562428765</v>
      </c>
      <c r="U28" s="58">
        <v>0.70029409753094862</v>
      </c>
      <c r="V28">
        <v>0.76591017562428765</v>
      </c>
      <c r="W28" s="58">
        <v>0.66431274741528068</v>
      </c>
      <c r="X28">
        <v>0.76591017562428765</v>
      </c>
      <c r="Y28" s="58">
        <v>0.66754991819063758</v>
      </c>
      <c r="Z28">
        <v>0.76591017562428765</v>
      </c>
    </row>
    <row r="29" spans="1:26" x14ac:dyDescent="0.35">
      <c r="B29" t="s">
        <v>29</v>
      </c>
      <c r="C29" s="58">
        <v>0.61551469950568038</v>
      </c>
      <c r="D29">
        <v>0.70852364194139184</v>
      </c>
      <c r="E29" s="58">
        <v>0.65182447045109437</v>
      </c>
      <c r="F29">
        <v>0.70852364194139184</v>
      </c>
      <c r="G29" s="58">
        <v>0.51873975645766457</v>
      </c>
      <c r="H29">
        <v>0.70852364194139184</v>
      </c>
      <c r="I29" s="58">
        <v>0.67592485381809753</v>
      </c>
      <c r="J29">
        <v>0.70852364194139184</v>
      </c>
      <c r="K29" s="58">
        <v>0.67191129733350441</v>
      </c>
      <c r="L29">
        <v>0.70852364194139184</v>
      </c>
      <c r="M29" s="58">
        <v>0.61954972926759766</v>
      </c>
      <c r="N29">
        <v>0.70852364194139184</v>
      </c>
      <c r="O29" s="58">
        <v>0.60401938861960247</v>
      </c>
      <c r="P29">
        <v>0.70852364194139184</v>
      </c>
      <c r="Q29" s="58">
        <v>0.68520196351539575</v>
      </c>
      <c r="R29">
        <v>0.70852364194139184</v>
      </c>
      <c r="S29" s="58">
        <v>0.70775619246740418</v>
      </c>
      <c r="T29">
        <v>0.70852364194139184</v>
      </c>
      <c r="U29" s="58">
        <v>0.69027728645677433</v>
      </c>
      <c r="V29">
        <v>0.70852364194139184</v>
      </c>
      <c r="W29" s="58">
        <v>0.67813551732605337</v>
      </c>
      <c r="X29">
        <v>0.70852364194139184</v>
      </c>
      <c r="Y29" s="58">
        <v>0.70152705750527933</v>
      </c>
      <c r="Z29">
        <v>0.70852364194139184</v>
      </c>
    </row>
    <row r="30" spans="1:26" x14ac:dyDescent="0.35">
      <c r="B30" t="s">
        <v>30</v>
      </c>
      <c r="C30" s="58">
        <v>0.37758229194785398</v>
      </c>
      <c r="D30">
        <v>0.55210991245626351</v>
      </c>
      <c r="E30" s="58">
        <v>0.31784747039310274</v>
      </c>
      <c r="F30">
        <v>0.55210991245626351</v>
      </c>
      <c r="G30" s="58">
        <v>0.30043951022163679</v>
      </c>
      <c r="H30">
        <v>0.55210991245626351</v>
      </c>
      <c r="I30" s="58">
        <v>0.31653280843666037</v>
      </c>
      <c r="J30">
        <v>0.55210991245626351</v>
      </c>
      <c r="K30" s="58">
        <v>0.38729010312618106</v>
      </c>
      <c r="L30">
        <v>0.55210991245626351</v>
      </c>
      <c r="M30" s="58">
        <v>0.40286584109689383</v>
      </c>
      <c r="N30">
        <v>0.55210991245626351</v>
      </c>
      <c r="O30" s="58">
        <v>0.32060052956277463</v>
      </c>
      <c r="P30">
        <v>0.55210991245626351</v>
      </c>
      <c r="Q30" s="58">
        <v>0.28211920529801326</v>
      </c>
      <c r="R30">
        <v>0.55210991245626351</v>
      </c>
      <c r="S30" s="58">
        <v>0.36630095651027555</v>
      </c>
      <c r="T30">
        <v>0.55210991245626351</v>
      </c>
      <c r="U30" s="58">
        <v>0.32808503616512197</v>
      </c>
      <c r="V30">
        <v>0.55210991245626351</v>
      </c>
      <c r="W30" s="58">
        <v>0.32909009928018279</v>
      </c>
      <c r="X30">
        <v>0.55210991245626351</v>
      </c>
      <c r="Y30" s="58">
        <v>0.33371936478524589</v>
      </c>
      <c r="Z30">
        <v>0.55210991245626351</v>
      </c>
    </row>
    <row r="31" spans="1:26" x14ac:dyDescent="0.35">
      <c r="B31" t="s">
        <v>31</v>
      </c>
      <c r="C31" s="58">
        <v>0.72169023494042972</v>
      </c>
      <c r="D31">
        <v>0.75923299621212126</v>
      </c>
      <c r="E31" s="58">
        <v>0.67887451098405061</v>
      </c>
      <c r="F31">
        <v>0.75923299621212126</v>
      </c>
      <c r="G31" s="58">
        <v>0.78661849360313851</v>
      </c>
      <c r="H31">
        <v>0.75923299621212126</v>
      </c>
      <c r="I31" s="58">
        <v>0.59462759462759462</v>
      </c>
      <c r="J31">
        <v>0.75923299621212126</v>
      </c>
      <c r="K31" s="58">
        <v>0.56238849543169156</v>
      </c>
      <c r="L31">
        <v>0.75923299621212126</v>
      </c>
      <c r="M31" s="58">
        <v>0.71971486112519734</v>
      </c>
      <c r="N31">
        <v>0.75923299621212126</v>
      </c>
      <c r="O31" s="58">
        <v>0.54614429204017712</v>
      </c>
      <c r="P31">
        <v>0.75923299621212126</v>
      </c>
      <c r="Q31" s="58">
        <v>0.6234266352787492</v>
      </c>
      <c r="R31">
        <v>0.75923299621212126</v>
      </c>
      <c r="S31" s="58">
        <v>0.50857573299339442</v>
      </c>
      <c r="T31">
        <v>0.75923299621212126</v>
      </c>
      <c r="U31" s="58">
        <v>0.7156950672645741</v>
      </c>
      <c r="V31">
        <v>0.75923299621212126</v>
      </c>
      <c r="W31" s="58">
        <v>0.59834907310248342</v>
      </c>
      <c r="X31">
        <v>0.75923299621212126</v>
      </c>
      <c r="Y31" s="58">
        <v>0.51987568661462846</v>
      </c>
      <c r="Z31">
        <v>0.75923299621212126</v>
      </c>
    </row>
    <row r="32" spans="1:26" x14ac:dyDescent="0.35">
      <c r="B32" t="s">
        <v>32</v>
      </c>
      <c r="C32" s="58">
        <v>0.6973538984010188</v>
      </c>
      <c r="D32">
        <v>0.70703281746031754</v>
      </c>
      <c r="E32" s="58">
        <v>0.6968516517796004</v>
      </c>
      <c r="F32">
        <v>0.70703281746031754</v>
      </c>
      <c r="G32" s="58">
        <v>0.71846774193548379</v>
      </c>
      <c r="H32">
        <v>0.70703281746031754</v>
      </c>
      <c r="I32" s="58">
        <v>0.70459076069684801</v>
      </c>
      <c r="J32">
        <v>0.70703281746031754</v>
      </c>
      <c r="K32" s="58">
        <v>0.64989824989824996</v>
      </c>
      <c r="L32">
        <v>0.70703281746031754</v>
      </c>
      <c r="M32" s="58">
        <v>0.71687546263320345</v>
      </c>
      <c r="N32">
        <v>0.70703281746031754</v>
      </c>
      <c r="O32" s="58">
        <v>0.6058234189104571</v>
      </c>
      <c r="P32">
        <v>0.70703281746031754</v>
      </c>
      <c r="Q32" s="58">
        <v>0.62771717171717167</v>
      </c>
      <c r="R32">
        <v>0.70703281746031754</v>
      </c>
      <c r="S32" s="58">
        <v>0.59142397107426348</v>
      </c>
      <c r="T32">
        <v>0.70703281746031754</v>
      </c>
      <c r="U32" s="58">
        <v>0.67947159191814321</v>
      </c>
      <c r="V32">
        <v>0.70703281746031754</v>
      </c>
      <c r="W32" s="58">
        <v>0.64829826295720938</v>
      </c>
      <c r="X32">
        <v>0.70703281746031754</v>
      </c>
      <c r="Y32" s="58">
        <v>0.63467532655812808</v>
      </c>
      <c r="Z32">
        <v>0.70703281746031754</v>
      </c>
    </row>
    <row r="33" spans="2:26" x14ac:dyDescent="0.35">
      <c r="B33" t="s">
        <v>33</v>
      </c>
      <c r="C33" s="58">
        <v>0.62978007150110593</v>
      </c>
      <c r="D33">
        <v>0.7653578901467506</v>
      </c>
      <c r="E33" s="58">
        <v>0.66249847505184822</v>
      </c>
      <c r="F33">
        <v>0.7653578901467506</v>
      </c>
      <c r="G33" s="58">
        <v>0.69654587551152281</v>
      </c>
      <c r="H33">
        <v>0.7653578901467506</v>
      </c>
      <c r="I33" s="58">
        <v>0.6696100934196868</v>
      </c>
      <c r="J33">
        <v>0.7653578901467506</v>
      </c>
      <c r="K33" s="58">
        <v>0.59038810945205666</v>
      </c>
      <c r="L33">
        <v>0.7653578901467506</v>
      </c>
      <c r="M33" s="58">
        <v>0.64249092526941709</v>
      </c>
      <c r="N33">
        <v>0.7653578901467506</v>
      </c>
      <c r="O33" s="58">
        <v>0.68295923362002653</v>
      </c>
      <c r="P33">
        <v>0.7653578901467506</v>
      </c>
      <c r="Q33" s="58">
        <v>0.62824942637332981</v>
      </c>
      <c r="R33">
        <v>0.7653578901467506</v>
      </c>
      <c r="S33" s="58">
        <v>0.57577320306075519</v>
      </c>
      <c r="T33">
        <v>0.7653578901467506</v>
      </c>
      <c r="U33" s="58">
        <v>0.70268978700163842</v>
      </c>
      <c r="V33">
        <v>0.7653578901467506</v>
      </c>
      <c r="W33" s="58">
        <v>0.7942547523913307</v>
      </c>
      <c r="X33">
        <v>0.7653578901467506</v>
      </c>
      <c r="Y33" s="58">
        <v>0.64271774156946393</v>
      </c>
      <c r="Z33">
        <v>0.7653578901467506</v>
      </c>
    </row>
    <row r="34" spans="2:26" x14ac:dyDescent="0.35">
      <c r="B34" t="s">
        <v>34</v>
      </c>
      <c r="C34" s="58">
        <v>0.6532276027977012</v>
      </c>
      <c r="D34">
        <v>0.70339404323503718</v>
      </c>
      <c r="E34" s="58">
        <v>0.70738076205702105</v>
      </c>
      <c r="F34">
        <v>0.70339404323503718</v>
      </c>
      <c r="G34" s="58">
        <v>0.6710629921259843</v>
      </c>
      <c r="H34">
        <v>0.70339404323503718</v>
      </c>
      <c r="I34" s="58">
        <v>0.73673310898265598</v>
      </c>
      <c r="J34">
        <v>0.70339404323503718</v>
      </c>
      <c r="K34" s="58">
        <v>0.7315070452757314</v>
      </c>
      <c r="L34">
        <v>0.70339404323503718</v>
      </c>
      <c r="M34" s="58">
        <v>0.66966799582672321</v>
      </c>
      <c r="N34">
        <v>0.70339404323503718</v>
      </c>
      <c r="O34" s="58">
        <v>0.71286544780520689</v>
      </c>
      <c r="P34">
        <v>0.70339404323503718</v>
      </c>
      <c r="Q34" s="58">
        <v>0.63047087642896027</v>
      </c>
      <c r="R34">
        <v>0.70339404323503718</v>
      </c>
      <c r="S34" s="58">
        <v>0.660886847070006</v>
      </c>
      <c r="T34">
        <v>0.70339404323503718</v>
      </c>
      <c r="U34" s="58">
        <v>0.67748644130000402</v>
      </c>
      <c r="V34">
        <v>0.70339404323503718</v>
      </c>
      <c r="W34" s="58">
        <v>0.65236082988525979</v>
      </c>
      <c r="X34">
        <v>0.70339404323503718</v>
      </c>
      <c r="Y34" s="58">
        <v>0.54202679969835843</v>
      </c>
      <c r="Z34">
        <v>0.70339404323503718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27FE7-FB18-4974-997B-0D10427A2767}">
  <dimension ref="A2:BI72"/>
  <sheetViews>
    <sheetView workbookViewId="0">
      <pane xSplit="1" ySplit="7" topLeftCell="AX8" activePane="bottomRight" state="frozen"/>
      <selection pane="topRight" activeCell="B1" sqref="B1"/>
      <selection pane="bottomLeft" activeCell="A8" sqref="A8"/>
      <selection pane="bottomRight" activeCell="B46" sqref="B46"/>
    </sheetView>
  </sheetViews>
  <sheetFormatPr defaultRowHeight="14.5" x14ac:dyDescent="0.35"/>
  <cols>
    <col min="1" max="1" width="23.1796875" bestFit="1" customWidth="1"/>
    <col min="2" max="2" width="15.1796875" bestFit="1" customWidth="1"/>
    <col min="3" max="3" width="16.81640625" bestFit="1" customWidth="1"/>
    <col min="4" max="4" width="10.26953125" bestFit="1" customWidth="1"/>
    <col min="5" max="5" width="7.7265625" bestFit="1" customWidth="1"/>
    <col min="6" max="6" width="16.26953125" bestFit="1" customWidth="1"/>
    <col min="7" max="8" width="7.7265625" bestFit="1" customWidth="1"/>
    <col min="9" max="9" width="16.26953125" bestFit="1" customWidth="1"/>
    <col min="10" max="11" width="7.7265625" bestFit="1" customWidth="1"/>
    <col min="12" max="12" width="16.26953125" bestFit="1" customWidth="1"/>
    <col min="13" max="14" width="7.7265625" bestFit="1" customWidth="1"/>
    <col min="15" max="15" width="16.26953125" bestFit="1" customWidth="1"/>
    <col min="16" max="17" width="7.7265625" bestFit="1" customWidth="1"/>
    <col min="18" max="18" width="16.26953125" bestFit="1" customWidth="1"/>
    <col min="19" max="20" width="7.7265625" bestFit="1" customWidth="1"/>
    <col min="21" max="21" width="16.26953125" bestFit="1" customWidth="1"/>
    <col min="22" max="23" width="7.7265625" bestFit="1" customWidth="1"/>
    <col min="24" max="24" width="16.26953125" bestFit="1" customWidth="1"/>
    <col min="25" max="26" width="7.7265625" bestFit="1" customWidth="1"/>
    <col min="27" max="27" width="16.26953125" bestFit="1" customWidth="1"/>
    <col min="28" max="29" width="7.7265625" bestFit="1" customWidth="1"/>
    <col min="30" max="30" width="16.26953125" bestFit="1" customWidth="1"/>
    <col min="31" max="32" width="7.7265625" bestFit="1" customWidth="1"/>
    <col min="33" max="33" width="16.26953125" bestFit="1" customWidth="1"/>
    <col min="34" max="35" width="7.7265625" bestFit="1" customWidth="1"/>
    <col min="36" max="36" width="16.26953125" bestFit="1" customWidth="1"/>
    <col min="37" max="38" width="7.7265625" bestFit="1" customWidth="1"/>
    <col min="39" max="39" width="16.26953125" bestFit="1" customWidth="1"/>
    <col min="40" max="41" width="7.7265625" bestFit="1" customWidth="1"/>
    <col min="42" max="42" width="16.26953125" bestFit="1" customWidth="1"/>
    <col min="43" max="44" width="7.7265625" bestFit="1" customWidth="1"/>
    <col min="45" max="45" width="16.26953125" bestFit="1" customWidth="1"/>
    <col min="46" max="46" width="7.7265625" bestFit="1" customWidth="1"/>
    <col min="47" max="47" width="7.1796875" bestFit="1" customWidth="1"/>
    <col min="48" max="48" width="16.26953125" bestFit="1" customWidth="1"/>
    <col min="49" max="49" width="7.453125" bestFit="1" customWidth="1"/>
    <col min="50" max="50" width="7.1796875" bestFit="1" customWidth="1"/>
    <col min="51" max="51" width="16.26953125" bestFit="1" customWidth="1"/>
    <col min="52" max="52" width="7.453125" bestFit="1" customWidth="1"/>
    <col min="53" max="53" width="7.1796875" bestFit="1" customWidth="1"/>
    <col min="54" max="54" width="16.26953125" bestFit="1" customWidth="1"/>
    <col min="55" max="55" width="7.453125" bestFit="1" customWidth="1"/>
    <col min="56" max="56" width="7.1796875" bestFit="1" customWidth="1"/>
    <col min="57" max="57" width="16.26953125" bestFit="1" customWidth="1"/>
    <col min="58" max="58" width="7.453125" bestFit="1" customWidth="1"/>
    <col min="59" max="59" width="12" bestFit="1" customWidth="1"/>
    <col min="60" max="60" width="21.26953125" bestFit="1" customWidth="1"/>
    <col min="61" max="61" width="12.26953125" bestFit="1" customWidth="1"/>
    <col min="62" max="62" width="6.453125" bestFit="1" customWidth="1"/>
    <col min="63" max="63" width="15" bestFit="1" customWidth="1"/>
    <col min="64" max="64" width="6.7265625" bestFit="1" customWidth="1"/>
    <col min="65" max="65" width="6.453125" bestFit="1" customWidth="1"/>
    <col min="66" max="66" width="15" bestFit="1" customWidth="1"/>
    <col min="67" max="67" width="6.7265625" bestFit="1" customWidth="1"/>
    <col min="68" max="68" width="6.453125" bestFit="1" customWidth="1"/>
    <col min="69" max="69" width="15" bestFit="1" customWidth="1"/>
    <col min="70" max="70" width="6.7265625" bestFit="1" customWidth="1"/>
    <col min="71" max="71" width="6.453125" bestFit="1" customWidth="1"/>
    <col min="72" max="72" width="15" bestFit="1" customWidth="1"/>
    <col min="73" max="73" width="6.7265625" bestFit="1" customWidth="1"/>
    <col min="74" max="74" width="6.54296875" bestFit="1" customWidth="1"/>
    <col min="75" max="75" width="15" bestFit="1" customWidth="1"/>
    <col min="76" max="76" width="6.7265625" bestFit="1" customWidth="1"/>
    <col min="77" max="77" width="6.453125" bestFit="1" customWidth="1"/>
    <col min="78" max="78" width="15" bestFit="1" customWidth="1"/>
    <col min="79" max="79" width="6.7265625" bestFit="1" customWidth="1"/>
    <col min="80" max="80" width="6.453125" bestFit="1" customWidth="1"/>
    <col min="81" max="81" width="15" bestFit="1" customWidth="1"/>
    <col min="82" max="82" width="6.7265625" bestFit="1" customWidth="1"/>
    <col min="83" max="83" width="10.81640625" bestFit="1" customWidth="1"/>
    <col min="84" max="84" width="19.54296875" bestFit="1" customWidth="1"/>
    <col min="85" max="85" width="11.1796875" bestFit="1" customWidth="1"/>
  </cols>
  <sheetData>
    <row r="2" spans="1:61" x14ac:dyDescent="0.35">
      <c r="A2" s="2" t="s">
        <v>0</v>
      </c>
      <c r="B2" t="s">
        <v>1</v>
      </c>
    </row>
    <row r="4" spans="1:61" x14ac:dyDescent="0.35">
      <c r="B4" s="2" t="s">
        <v>226</v>
      </c>
      <c r="C4" s="2" t="s">
        <v>227</v>
      </c>
      <c r="D4" s="2" t="s">
        <v>198</v>
      </c>
    </row>
    <row r="5" spans="1:61" x14ac:dyDescent="0.35">
      <c r="B5" s="61" t="s">
        <v>87</v>
      </c>
      <c r="C5" s="61" t="s">
        <v>87</v>
      </c>
      <c r="D5" s="61" t="s">
        <v>87</v>
      </c>
      <c r="E5" s="61" t="s">
        <v>87</v>
      </c>
      <c r="F5" s="61" t="s">
        <v>87</v>
      </c>
      <c r="G5" s="61" t="s">
        <v>87</v>
      </c>
      <c r="H5" s="61" t="s">
        <v>87</v>
      </c>
      <c r="I5" s="61" t="s">
        <v>87</v>
      </c>
      <c r="J5" s="61" t="s">
        <v>87</v>
      </c>
      <c r="K5" s="61" t="s">
        <v>87</v>
      </c>
      <c r="L5" s="61" t="s">
        <v>87</v>
      </c>
      <c r="M5" s="61" t="s">
        <v>87</v>
      </c>
      <c r="N5" s="61" t="s">
        <v>87</v>
      </c>
      <c r="O5" s="61" t="s">
        <v>87</v>
      </c>
      <c r="P5" s="61" t="s">
        <v>87</v>
      </c>
      <c r="Q5" s="61" t="s">
        <v>87</v>
      </c>
      <c r="R5" s="61" t="s">
        <v>87</v>
      </c>
      <c r="S5" s="61" t="s">
        <v>87</v>
      </c>
      <c r="T5" s="61" t="s">
        <v>87</v>
      </c>
      <c r="U5" s="61" t="s">
        <v>87</v>
      </c>
      <c r="V5" s="61" t="s">
        <v>87</v>
      </c>
      <c r="W5" s="61" t="s">
        <v>87</v>
      </c>
      <c r="X5" s="61" t="s">
        <v>87</v>
      </c>
      <c r="Y5" s="61" t="s">
        <v>87</v>
      </c>
      <c r="Z5" s="61" t="s">
        <v>87</v>
      </c>
      <c r="AA5" s="61" t="s">
        <v>87</v>
      </c>
      <c r="AB5" s="61" t="s">
        <v>87</v>
      </c>
      <c r="AC5" s="61" t="s">
        <v>87</v>
      </c>
      <c r="AD5" s="61" t="s">
        <v>87</v>
      </c>
      <c r="AE5" s="61" t="s">
        <v>87</v>
      </c>
      <c r="AF5" s="61" t="s">
        <v>87</v>
      </c>
      <c r="AG5" s="61" t="s">
        <v>87</v>
      </c>
      <c r="AH5" s="61" t="s">
        <v>87</v>
      </c>
      <c r="AI5" s="61" t="s">
        <v>87</v>
      </c>
      <c r="AJ5" s="61" t="s">
        <v>87</v>
      </c>
      <c r="AK5" s="61" t="s">
        <v>87</v>
      </c>
      <c r="AL5" s="61" t="s">
        <v>88</v>
      </c>
      <c r="AM5" s="61" t="s">
        <v>88</v>
      </c>
      <c r="AN5" s="61" t="s">
        <v>88</v>
      </c>
      <c r="AO5" s="61" t="s">
        <v>88</v>
      </c>
      <c r="AP5" s="61" t="s">
        <v>88</v>
      </c>
      <c r="AQ5" s="61" t="s">
        <v>88</v>
      </c>
      <c r="AR5" s="61" t="s">
        <v>88</v>
      </c>
      <c r="AS5" s="61" t="s">
        <v>88</v>
      </c>
      <c r="AT5" s="61" t="s">
        <v>88</v>
      </c>
      <c r="AU5" s="61" t="s">
        <v>88</v>
      </c>
      <c r="AV5" s="61" t="s">
        <v>88</v>
      </c>
      <c r="AW5" s="61" t="s">
        <v>88</v>
      </c>
      <c r="AX5" s="61" t="s">
        <v>88</v>
      </c>
      <c r="AY5" s="61" t="s">
        <v>88</v>
      </c>
      <c r="AZ5" s="61" t="s">
        <v>88</v>
      </c>
      <c r="BA5" s="61" t="s">
        <v>88</v>
      </c>
      <c r="BB5" s="61" t="s">
        <v>88</v>
      </c>
      <c r="BC5" s="61" t="s">
        <v>88</v>
      </c>
      <c r="BD5" s="61" t="s">
        <v>88</v>
      </c>
      <c r="BE5" s="61" t="s">
        <v>88</v>
      </c>
      <c r="BF5" s="61" t="s">
        <v>88</v>
      </c>
      <c r="BG5" s="67" t="s">
        <v>237</v>
      </c>
      <c r="BH5" s="67" t="s">
        <v>238</v>
      </c>
      <c r="BI5" s="67" t="s">
        <v>239</v>
      </c>
    </row>
    <row r="6" spans="1:61" x14ac:dyDescent="0.35">
      <c r="B6" s="61" t="s">
        <v>72</v>
      </c>
      <c r="C6" s="61" t="s">
        <v>72</v>
      </c>
      <c r="D6" s="61" t="s">
        <v>72</v>
      </c>
      <c r="E6" s="61" t="s">
        <v>73</v>
      </c>
      <c r="F6" s="61" t="s">
        <v>73</v>
      </c>
      <c r="G6" s="61" t="s">
        <v>73</v>
      </c>
      <c r="H6" s="61" t="s">
        <v>74</v>
      </c>
      <c r="I6" s="61" t="s">
        <v>74</v>
      </c>
      <c r="J6" s="61" t="s">
        <v>74</v>
      </c>
      <c r="K6" s="61" t="s">
        <v>76</v>
      </c>
      <c r="L6" s="61" t="s">
        <v>76</v>
      </c>
      <c r="M6" s="61" t="s">
        <v>76</v>
      </c>
      <c r="N6" s="61" t="s">
        <v>77</v>
      </c>
      <c r="O6" s="61" t="s">
        <v>77</v>
      </c>
      <c r="P6" s="61" t="s">
        <v>77</v>
      </c>
      <c r="Q6" s="61" t="s">
        <v>78</v>
      </c>
      <c r="R6" s="61" t="s">
        <v>78</v>
      </c>
      <c r="S6" s="61" t="s">
        <v>78</v>
      </c>
      <c r="T6" s="61" t="s">
        <v>80</v>
      </c>
      <c r="U6" s="61" t="s">
        <v>80</v>
      </c>
      <c r="V6" s="61" t="s">
        <v>80</v>
      </c>
      <c r="W6" t="s">
        <v>81</v>
      </c>
      <c r="X6" t="s">
        <v>81</v>
      </c>
      <c r="Y6" t="s">
        <v>81</v>
      </c>
      <c r="Z6" t="s">
        <v>82</v>
      </c>
      <c r="AA6" t="s">
        <v>82</v>
      </c>
      <c r="AB6" t="s">
        <v>82</v>
      </c>
      <c r="AC6" t="s">
        <v>84</v>
      </c>
      <c r="AD6" t="s">
        <v>84</v>
      </c>
      <c r="AE6" t="s">
        <v>84</v>
      </c>
      <c r="AF6" t="s">
        <v>85</v>
      </c>
      <c r="AG6" t="s">
        <v>85</v>
      </c>
      <c r="AH6" t="s">
        <v>85</v>
      </c>
      <c r="AI6" t="s">
        <v>86</v>
      </c>
      <c r="AJ6" t="s">
        <v>86</v>
      </c>
      <c r="AK6" t="s">
        <v>86</v>
      </c>
      <c r="AL6" s="61" t="s">
        <v>72</v>
      </c>
      <c r="AM6" s="61" t="s">
        <v>72</v>
      </c>
      <c r="AN6" s="61" t="s">
        <v>72</v>
      </c>
      <c r="AO6" s="61" t="s">
        <v>73</v>
      </c>
      <c r="AP6" s="61" t="s">
        <v>73</v>
      </c>
      <c r="AQ6" s="61" t="s">
        <v>73</v>
      </c>
      <c r="AR6" s="61" t="s">
        <v>74</v>
      </c>
      <c r="AS6" s="61" t="s">
        <v>74</v>
      </c>
      <c r="AT6" s="61" t="s">
        <v>74</v>
      </c>
      <c r="AU6" s="61" t="s">
        <v>76</v>
      </c>
      <c r="AV6" s="61" t="s">
        <v>76</v>
      </c>
      <c r="AW6" s="61" t="s">
        <v>76</v>
      </c>
      <c r="AX6" s="61" t="s">
        <v>77</v>
      </c>
      <c r="AY6" s="61" t="s">
        <v>77</v>
      </c>
      <c r="AZ6" s="61" t="s">
        <v>77</v>
      </c>
      <c r="BA6" s="61" t="s">
        <v>78</v>
      </c>
      <c r="BB6" s="61" t="s">
        <v>78</v>
      </c>
      <c r="BC6" s="61" t="s">
        <v>78</v>
      </c>
      <c r="BD6" s="61" t="s">
        <v>80</v>
      </c>
      <c r="BE6" s="61" t="s">
        <v>80</v>
      </c>
      <c r="BF6" s="61" t="s">
        <v>80</v>
      </c>
      <c r="BG6" s="62"/>
      <c r="BH6" s="62"/>
      <c r="BI6" s="62"/>
    </row>
    <row r="7" spans="1:61" x14ac:dyDescent="0.35">
      <c r="A7" s="63" t="s">
        <v>96</v>
      </c>
      <c r="B7" s="65" t="s">
        <v>178</v>
      </c>
      <c r="C7" s="66" t="s">
        <v>221</v>
      </c>
      <c r="D7" s="67" t="s">
        <v>240</v>
      </c>
      <c r="E7" s="65" t="s">
        <v>178</v>
      </c>
      <c r="F7" s="66" t="s">
        <v>221</v>
      </c>
      <c r="G7" s="67" t="s">
        <v>240</v>
      </c>
      <c r="H7" s="65" t="s">
        <v>178</v>
      </c>
      <c r="I7" s="66" t="s">
        <v>221</v>
      </c>
      <c r="J7" s="67" t="s">
        <v>240</v>
      </c>
      <c r="K7" s="65" t="s">
        <v>178</v>
      </c>
      <c r="L7" s="66" t="s">
        <v>221</v>
      </c>
      <c r="M7" s="67" t="s">
        <v>240</v>
      </c>
      <c r="N7" s="65" t="s">
        <v>178</v>
      </c>
      <c r="O7" s="66" t="s">
        <v>221</v>
      </c>
      <c r="P7" s="67" t="s">
        <v>240</v>
      </c>
      <c r="Q7" s="65" t="s">
        <v>178</v>
      </c>
      <c r="R7" s="66" t="s">
        <v>221</v>
      </c>
      <c r="S7" s="67" t="s">
        <v>240</v>
      </c>
      <c r="T7" s="61" t="s">
        <v>178</v>
      </c>
      <c r="U7" s="61" t="s">
        <v>221</v>
      </c>
      <c r="V7" s="61" t="s">
        <v>240</v>
      </c>
      <c r="W7" t="s">
        <v>178</v>
      </c>
      <c r="X7" t="s">
        <v>221</v>
      </c>
      <c r="Y7" t="s">
        <v>240</v>
      </c>
      <c r="Z7" t="s">
        <v>178</v>
      </c>
      <c r="AA7" t="s">
        <v>221</v>
      </c>
      <c r="AB7" t="s">
        <v>240</v>
      </c>
      <c r="AC7" t="s">
        <v>178</v>
      </c>
      <c r="AD7" t="s">
        <v>221</v>
      </c>
      <c r="AE7" t="s">
        <v>240</v>
      </c>
      <c r="AF7" t="s">
        <v>178</v>
      </c>
      <c r="AG7" t="s">
        <v>221</v>
      </c>
      <c r="AH7" t="s">
        <v>240</v>
      </c>
      <c r="AI7" t="s">
        <v>178</v>
      </c>
      <c r="AJ7" t="s">
        <v>221</v>
      </c>
      <c r="AK7" t="s">
        <v>240</v>
      </c>
      <c r="AL7" s="65" t="s">
        <v>178</v>
      </c>
      <c r="AM7" s="66" t="s">
        <v>221</v>
      </c>
      <c r="AN7" s="67" t="s">
        <v>240</v>
      </c>
      <c r="AO7" s="65" t="s">
        <v>178</v>
      </c>
      <c r="AP7" s="66" t="s">
        <v>221</v>
      </c>
      <c r="AQ7" s="67" t="s">
        <v>240</v>
      </c>
      <c r="AR7" s="65" t="s">
        <v>178</v>
      </c>
      <c r="AS7" s="66" t="s">
        <v>221</v>
      </c>
      <c r="AT7" s="67" t="s">
        <v>240</v>
      </c>
      <c r="AU7" s="65" t="s">
        <v>178</v>
      </c>
      <c r="AV7" s="66" t="s">
        <v>221</v>
      </c>
      <c r="AW7" s="67" t="s">
        <v>240</v>
      </c>
      <c r="AX7" s="65" t="s">
        <v>178</v>
      </c>
      <c r="AY7" s="66" t="s">
        <v>221</v>
      </c>
      <c r="AZ7" s="67" t="s">
        <v>240</v>
      </c>
      <c r="BA7" s="65" t="s">
        <v>178</v>
      </c>
      <c r="BB7" s="66" t="s">
        <v>221</v>
      </c>
      <c r="BC7" s="67" t="s">
        <v>240</v>
      </c>
      <c r="BD7" s="61" t="s">
        <v>178</v>
      </c>
      <c r="BE7" s="61" t="s">
        <v>221</v>
      </c>
      <c r="BF7" s="61" t="s">
        <v>240</v>
      </c>
      <c r="BG7" s="64"/>
      <c r="BH7" s="64"/>
      <c r="BI7" s="64"/>
    </row>
    <row r="8" spans="1:61" x14ac:dyDescent="0.35">
      <c r="A8" t="s">
        <v>6</v>
      </c>
      <c r="B8" s="4">
        <v>0.45223859450269199</v>
      </c>
      <c r="C8" s="4">
        <v>0.63850770154030811</v>
      </c>
      <c r="D8" s="4">
        <v>0.49391129032258069</v>
      </c>
      <c r="E8" s="4">
        <v>0.55428755123362528</v>
      </c>
      <c r="F8" s="4">
        <v>0.69185859882834444</v>
      </c>
      <c r="G8" s="4">
        <v>0.56321839080459779</v>
      </c>
      <c r="H8" s="4">
        <v>0.56589168870945294</v>
      </c>
      <c r="I8" s="4">
        <v>0.66308869349602784</v>
      </c>
      <c r="J8" s="4">
        <v>0.62364247311827958</v>
      </c>
      <c r="K8" s="4">
        <v>0.58320055904961565</v>
      </c>
      <c r="L8" s="4">
        <v>0.6306752916994135</v>
      </c>
      <c r="M8" s="4">
        <v>0.66054166666666658</v>
      </c>
      <c r="N8" s="4">
        <v>0.5936007640878701</v>
      </c>
      <c r="O8" s="4">
        <v>0.65779479516872119</v>
      </c>
      <c r="P8" s="4">
        <v>0.64350806451612896</v>
      </c>
      <c r="Q8" s="4">
        <v>0.62539020142608348</v>
      </c>
      <c r="R8" s="4">
        <v>0.67044173594476542</v>
      </c>
      <c r="S8" s="4">
        <v>0.58701388888888884</v>
      </c>
      <c r="T8" s="4">
        <v>0.6473911754147742</v>
      </c>
      <c r="U8" s="4">
        <v>0.67035684271769336</v>
      </c>
      <c r="V8" s="4">
        <v>0.60482526881720433</v>
      </c>
      <c r="W8" s="4">
        <v>0.65433012583271655</v>
      </c>
      <c r="X8" s="4">
        <v>0.68423170996006077</v>
      </c>
      <c r="Y8" s="4">
        <v>0.65478494623655914</v>
      </c>
      <c r="Z8" s="4">
        <v>0.66225487309345732</v>
      </c>
      <c r="AA8" s="4">
        <v>0.68608251353618543</v>
      </c>
      <c r="AB8" s="4">
        <v>0.69473611111111111</v>
      </c>
      <c r="AC8" s="4">
        <v>0.70510521449186014</v>
      </c>
      <c r="AD8" s="4">
        <v>0.71114282484598423</v>
      </c>
      <c r="AE8" s="4">
        <v>0.75330645161290333</v>
      </c>
      <c r="AF8" s="4">
        <v>0.63222123049459844</v>
      </c>
      <c r="AG8" s="4">
        <v>0.64465157149806196</v>
      </c>
      <c r="AH8" s="4">
        <v>0.64809722222222221</v>
      </c>
      <c r="AI8" s="4">
        <v>0.55860353005209551</v>
      </c>
      <c r="AJ8" s="4">
        <v>0.59001987483779839</v>
      </c>
      <c r="AK8" s="4">
        <v>0.54947580645161287</v>
      </c>
      <c r="AL8" s="4">
        <v>0.45016211208893003</v>
      </c>
      <c r="AM8" s="4">
        <v>0.59562428501389109</v>
      </c>
      <c r="AN8" s="4">
        <v>0.40962365591397848</v>
      </c>
      <c r="AO8" s="4">
        <v>0.67069922120230074</v>
      </c>
      <c r="AP8" s="4">
        <v>0.68629119066634259</v>
      </c>
      <c r="AQ8" s="4">
        <v>0.61846264367816095</v>
      </c>
      <c r="AR8" s="4">
        <v>0.47309796572257645</v>
      </c>
      <c r="AS8" s="4">
        <v>0.53565256078988333</v>
      </c>
      <c r="AT8" s="4">
        <v>0.47557795698924726</v>
      </c>
      <c r="AU8" s="4">
        <v>0.26166284950120661</v>
      </c>
      <c r="AV8" s="4">
        <v>0.26834074214193382</v>
      </c>
      <c r="AW8" s="4">
        <v>0.26709722222222221</v>
      </c>
      <c r="AX8" s="4">
        <v>0.49560169947938482</v>
      </c>
      <c r="AY8" s="4">
        <v>0.54406306454261788</v>
      </c>
      <c r="AZ8" s="4">
        <v>0.49944892473118274</v>
      </c>
      <c r="BA8" s="4">
        <v>0.50124217285815986</v>
      </c>
      <c r="BB8" s="4">
        <v>0.51208941267273245</v>
      </c>
      <c r="BC8" s="4">
        <v>0.56324999999999992</v>
      </c>
      <c r="BD8" s="4">
        <v>0.52584599574249424</v>
      </c>
      <c r="BE8" s="4">
        <v>0.54568168314569077</v>
      </c>
      <c r="BF8" s="4">
        <v>0.56333333333333335</v>
      </c>
      <c r="BG8" s="4">
        <v>0.55838022928311737</v>
      </c>
      <c r="BH8" s="4">
        <v>0.61098134573554508</v>
      </c>
      <c r="BI8" s="4">
        <v>0.5722027921704087</v>
      </c>
    </row>
    <row r="9" spans="1:61" x14ac:dyDescent="0.35">
      <c r="A9" t="s">
        <v>7</v>
      </c>
      <c r="B9" s="4">
        <v>0.46431804039146912</v>
      </c>
      <c r="C9" s="4">
        <v>0.67997017583828678</v>
      </c>
      <c r="D9" s="4">
        <v>0.53319892473118291</v>
      </c>
      <c r="E9" s="4">
        <v>0.56312584361364848</v>
      </c>
      <c r="F9" s="4">
        <v>0.71321512344451943</v>
      </c>
      <c r="G9" s="4">
        <v>0.57329022988505751</v>
      </c>
      <c r="H9" s="4">
        <v>0.59291940170020441</v>
      </c>
      <c r="I9" s="4">
        <v>0.67009212246511196</v>
      </c>
      <c r="J9" s="4">
        <v>0.71083333333333332</v>
      </c>
      <c r="K9" s="4">
        <v>0.56623417996466741</v>
      </c>
      <c r="L9" s="4">
        <v>0.63470653161927026</v>
      </c>
      <c r="M9" s="4">
        <v>0.60713888888888889</v>
      </c>
      <c r="N9" s="4">
        <v>0.58301796204247636</v>
      </c>
      <c r="O9" s="4">
        <v>0.61814289136423539</v>
      </c>
      <c r="P9" s="4">
        <v>0.65571236559139789</v>
      </c>
      <c r="Q9" s="4">
        <v>0.58515084732882439</v>
      </c>
      <c r="R9" s="4">
        <v>0.62357266646150855</v>
      </c>
      <c r="S9" s="4">
        <v>0.62893055555555566</v>
      </c>
      <c r="T9" s="4">
        <v>0.58796465569774514</v>
      </c>
      <c r="U9" s="4">
        <v>0.6192279305586752</v>
      </c>
      <c r="V9" s="4">
        <v>0.59627688172043014</v>
      </c>
      <c r="W9" s="4">
        <v>0.65796523146468733</v>
      </c>
      <c r="X9" s="4">
        <v>0.67245116212747758</v>
      </c>
      <c r="Y9" s="4">
        <v>0.70385752688172043</v>
      </c>
      <c r="Z9" s="4">
        <v>0.56804750379917823</v>
      </c>
      <c r="AA9" s="4">
        <v>0.65352176517248628</v>
      </c>
      <c r="AB9" s="4">
        <v>0.62295833333333339</v>
      </c>
      <c r="AC9" s="4">
        <v>0.57939000081915737</v>
      </c>
      <c r="AD9" s="4">
        <v>0.60481422891102643</v>
      </c>
      <c r="AE9" s="4">
        <v>0.62073924731182795</v>
      </c>
      <c r="AF9" s="4">
        <v>0.50197941409342839</v>
      </c>
      <c r="AG9" s="4">
        <v>0.5485923053503613</v>
      </c>
      <c r="AH9" s="4">
        <v>0.53516666666666679</v>
      </c>
      <c r="AI9" s="4">
        <v>0.61921335061379623</v>
      </c>
      <c r="AJ9" s="4">
        <v>0.63338050197363516</v>
      </c>
      <c r="AK9" s="4">
        <v>0.67299731182795708</v>
      </c>
      <c r="AL9" s="4">
        <v>0.54443527503485956</v>
      </c>
      <c r="AM9" s="4">
        <v>0.57774422467159914</v>
      </c>
      <c r="AN9" s="4">
        <v>0.59610215053763438</v>
      </c>
      <c r="AO9" s="4">
        <v>0.42686846566826786</v>
      </c>
      <c r="AP9" s="4">
        <v>0.47440628066732093</v>
      </c>
      <c r="AQ9" s="4">
        <v>0.40232758620689651</v>
      </c>
      <c r="AR9" s="4">
        <v>0.57344521224086864</v>
      </c>
      <c r="AS9" s="4">
        <v>0.60687421646468864</v>
      </c>
      <c r="AT9" s="4">
        <v>0.63114247311827965</v>
      </c>
      <c r="AU9" s="4">
        <v>0.57401256106071175</v>
      </c>
      <c r="AV9" s="4">
        <v>0.58486085237695706</v>
      </c>
      <c r="AW9" s="4">
        <v>0.64501388888888889</v>
      </c>
      <c r="AX9" s="4">
        <v>0.54598162779489723</v>
      </c>
      <c r="AY9" s="4">
        <v>0.55619197810045229</v>
      </c>
      <c r="AZ9" s="4">
        <v>0.58592741935483872</v>
      </c>
      <c r="BA9" s="4">
        <v>0.51284134991336894</v>
      </c>
      <c r="BB9" s="4">
        <v>0.52602856064418735</v>
      </c>
      <c r="BC9" s="4">
        <v>0.54402777777777778</v>
      </c>
      <c r="BD9" s="4">
        <v>0.52696363245104372</v>
      </c>
      <c r="BE9" s="4">
        <v>0.54249003101462112</v>
      </c>
      <c r="BF9" s="4">
        <v>0.57288978494623655</v>
      </c>
      <c r="BG9" s="4">
        <v>0.55811729063967741</v>
      </c>
      <c r="BH9" s="4">
        <v>0.60658362915274289</v>
      </c>
      <c r="BI9" s="4">
        <v>0.60286701208981008</v>
      </c>
    </row>
    <row r="10" spans="1:61" x14ac:dyDescent="0.35">
      <c r="A10" t="s">
        <v>8</v>
      </c>
      <c r="B10" s="4">
        <v>0.45415940923289527</v>
      </c>
      <c r="C10" s="4">
        <v>0.69179493926237789</v>
      </c>
      <c r="D10" s="4">
        <v>0.49190860215053767</v>
      </c>
      <c r="E10" s="4">
        <v>0.57904943714679635</v>
      </c>
      <c r="F10" s="4">
        <v>0.69654996446080653</v>
      </c>
      <c r="G10" s="4">
        <v>0.60347701149425281</v>
      </c>
      <c r="H10" s="4">
        <v>0.67928246520982083</v>
      </c>
      <c r="I10" s="4">
        <v>0.73512613389035764</v>
      </c>
      <c r="J10" s="4">
        <v>0.74123655913978492</v>
      </c>
      <c r="K10" s="4">
        <v>0.6432041659393728</v>
      </c>
      <c r="L10" s="4">
        <v>0.68533213477573551</v>
      </c>
      <c r="M10" s="4">
        <v>0.6657777777777778</v>
      </c>
      <c r="N10" s="4">
        <v>0.63437937454980364</v>
      </c>
      <c r="O10" s="4">
        <v>0.66314802449315935</v>
      </c>
      <c r="P10" s="4">
        <v>0.67943548387096775</v>
      </c>
      <c r="Q10" s="4">
        <v>0.61795282878534952</v>
      </c>
      <c r="R10" s="4">
        <v>0.66786945570818679</v>
      </c>
      <c r="S10" s="4">
        <v>0.56697222222222221</v>
      </c>
      <c r="T10" s="4">
        <v>0.602952602952603</v>
      </c>
      <c r="U10" s="4">
        <v>0.65331442750797597</v>
      </c>
      <c r="V10" s="4">
        <v>0.65376344086021509</v>
      </c>
      <c r="W10" s="4">
        <v>0.56071042679632632</v>
      </c>
      <c r="X10" s="4">
        <v>0.62905327595611849</v>
      </c>
      <c r="Y10" s="4">
        <v>0.60084677419354837</v>
      </c>
      <c r="Z10" s="4">
        <v>0.61572052401746713</v>
      </c>
      <c r="AA10" s="4">
        <v>0.65511002070075897</v>
      </c>
      <c r="AB10" s="4">
        <v>0.64931944444444456</v>
      </c>
      <c r="AC10" s="4">
        <v>0.65300132550653289</v>
      </c>
      <c r="AD10" s="4">
        <v>0.72373628350422736</v>
      </c>
      <c r="AE10" s="4">
        <v>0.68520161290322579</v>
      </c>
      <c r="AF10" s="4">
        <v>0.56415854887470607</v>
      </c>
      <c r="AG10" s="4">
        <v>0.60688367611189742</v>
      </c>
      <c r="AH10" s="4">
        <v>0.62386111111111109</v>
      </c>
      <c r="AI10" s="4">
        <v>0.50422851477063957</v>
      </c>
      <c r="AJ10" s="4">
        <v>0.54414564680335475</v>
      </c>
      <c r="AK10" s="4">
        <v>0.52299731182795706</v>
      </c>
      <c r="AL10" s="4">
        <v>0.4456064690026954</v>
      </c>
      <c r="AM10" s="4">
        <v>0.58898765520066965</v>
      </c>
      <c r="AN10" s="4">
        <v>0.48860215053763439</v>
      </c>
      <c r="AO10" s="4">
        <v>0.5386336849329374</v>
      </c>
      <c r="AP10" s="4">
        <v>0.57341846539921537</v>
      </c>
      <c r="AQ10" s="4">
        <v>0.57527298850574704</v>
      </c>
      <c r="AR10" s="4">
        <v>0.44132467462477432</v>
      </c>
      <c r="AS10" s="4">
        <v>0.53591178299139419</v>
      </c>
      <c r="AT10" s="4">
        <v>0.48883064516129032</v>
      </c>
      <c r="AU10" s="4">
        <v>0.4130643879727337</v>
      </c>
      <c r="AV10" s="4">
        <v>0.50159966144731272</v>
      </c>
      <c r="AW10" s="4">
        <v>0.45515277777777774</v>
      </c>
      <c r="AX10" s="4">
        <v>0.43682856092479877</v>
      </c>
      <c r="AY10" s="4">
        <v>0.5024588880187939</v>
      </c>
      <c r="AZ10" s="4">
        <v>0.49248655913978501</v>
      </c>
      <c r="BA10" s="4">
        <v>0.47670387820648868</v>
      </c>
      <c r="BB10" s="4">
        <v>0.55598277199293733</v>
      </c>
      <c r="BC10" s="4">
        <v>0.52845833333333336</v>
      </c>
      <c r="BD10" s="4">
        <v>0.58670243599940686</v>
      </c>
      <c r="BE10" s="4">
        <v>0.62549044970465228</v>
      </c>
      <c r="BF10" s="4">
        <v>0.65341397849462368</v>
      </c>
      <c r="BG10" s="4">
        <v>0.54935030075098767</v>
      </c>
      <c r="BH10" s="4">
        <v>0.62323773343013056</v>
      </c>
      <c r="BI10" s="4">
        <v>0.58779001151410482</v>
      </c>
    </row>
    <row r="11" spans="1:61" x14ac:dyDescent="0.35">
      <c r="A11" t="s">
        <v>9</v>
      </c>
      <c r="B11" s="4">
        <v>0.60410476822338244</v>
      </c>
      <c r="C11" s="4">
        <v>0.71368934023991282</v>
      </c>
      <c r="D11" s="4">
        <v>0.55100806451612905</v>
      </c>
      <c r="E11" s="4">
        <v>0.69245698218160712</v>
      </c>
      <c r="F11" s="4">
        <v>0.74277518236210149</v>
      </c>
      <c r="G11" s="4">
        <v>0.63415229885057467</v>
      </c>
      <c r="H11" s="4">
        <v>0.75716925295557991</v>
      </c>
      <c r="I11" s="4">
        <v>0.81876512727213657</v>
      </c>
      <c r="J11" s="4">
        <v>0.64055107526881716</v>
      </c>
      <c r="K11" s="4">
        <v>0.82527977131735797</v>
      </c>
      <c r="L11" s="4">
        <v>0.85023027037187882</v>
      </c>
      <c r="M11" s="4">
        <v>0.73977777777777776</v>
      </c>
      <c r="N11" s="4">
        <v>1.1242275392172398</v>
      </c>
      <c r="O11" s="4">
        <v>1.1679012345679014</v>
      </c>
      <c r="P11" s="4">
        <v>0.16926075268817206</v>
      </c>
      <c r="Q11" s="4">
        <v>0.67433300615686631</v>
      </c>
      <c r="R11" s="4">
        <v>0.72193828811616367</v>
      </c>
      <c r="S11" s="4">
        <v>0.42537499999999995</v>
      </c>
      <c r="T11" s="4">
        <v>0.69296663660955826</v>
      </c>
      <c r="U11" s="4">
        <v>0.82475517596029169</v>
      </c>
      <c r="V11" s="4">
        <v>0.23856182795698927</v>
      </c>
      <c r="W11" s="4">
        <v>0.62094395280235992</v>
      </c>
      <c r="X11" s="4">
        <v>0.6586184148525116</v>
      </c>
      <c r="Y11" s="4">
        <v>0.52389784946236562</v>
      </c>
      <c r="Z11" s="4">
        <v>0.53863488789580238</v>
      </c>
      <c r="AA11" s="4">
        <v>0.65903355453780721</v>
      </c>
      <c r="AB11" s="4">
        <v>0.4445277777777778</v>
      </c>
      <c r="AC11" s="4">
        <v>0.30158971103690002</v>
      </c>
      <c r="AD11" s="4">
        <v>0.60263056306182083</v>
      </c>
      <c r="AE11" s="4">
        <v>0.34770161290322582</v>
      </c>
      <c r="AF11" s="4">
        <v>0.43432909257046465</v>
      </c>
      <c r="AG11" s="4">
        <v>0.60490249823791997</v>
      </c>
      <c r="AH11" s="4">
        <v>0.51341666666666674</v>
      </c>
      <c r="AI11" s="4">
        <v>0.55869019519688279</v>
      </c>
      <c r="AJ11" s="4">
        <v>0.67498019689940025</v>
      </c>
      <c r="AK11" s="4">
        <v>0.4734811827956989</v>
      </c>
      <c r="AL11" s="4">
        <v>0.57789938960218901</v>
      </c>
      <c r="AM11" s="4">
        <v>0.67868560693451097</v>
      </c>
      <c r="AN11" s="4">
        <v>0.64931451612903224</v>
      </c>
      <c r="AO11" s="4">
        <v>0.64101171892674536</v>
      </c>
      <c r="AP11" s="4">
        <v>0.69152294175073215</v>
      </c>
      <c r="AQ11" s="4">
        <v>0.71079022988505747</v>
      </c>
      <c r="AR11" s="4">
        <v>0.64432323005117254</v>
      </c>
      <c r="AS11" s="4">
        <v>0.69264016926099448</v>
      </c>
      <c r="AT11" s="4">
        <v>0.72444892473118283</v>
      </c>
      <c r="AU11" s="4">
        <v>0.68929228007701104</v>
      </c>
      <c r="AV11" s="4">
        <v>0.73999191894075944</v>
      </c>
      <c r="AW11" s="4">
        <v>0.75212499999999993</v>
      </c>
      <c r="AX11" s="4">
        <v>0.72967637408269692</v>
      </c>
      <c r="AY11" s="4">
        <v>0.76443823189604776</v>
      </c>
      <c r="AZ11" s="4">
        <v>0.7975940860215055</v>
      </c>
      <c r="BA11" s="4">
        <v>0.60227467077133567</v>
      </c>
      <c r="BB11" s="4">
        <v>0.69506719081533619</v>
      </c>
      <c r="BC11" s="4">
        <v>0.66940277777777779</v>
      </c>
      <c r="BD11" s="4">
        <v>0.58680281556769043</v>
      </c>
      <c r="BE11" s="4">
        <v>0.66304657964191471</v>
      </c>
      <c r="BF11" s="4">
        <v>0.58564516129032251</v>
      </c>
      <c r="BG11" s="4">
        <v>0.62527257220168664</v>
      </c>
      <c r="BH11" s="4">
        <v>0.72164307863080823</v>
      </c>
      <c r="BI11" s="4">
        <v>0.55628238341968916</v>
      </c>
    </row>
    <row r="12" spans="1:61" x14ac:dyDescent="0.35">
      <c r="A12" t="s">
        <v>90</v>
      </c>
      <c r="B12" s="4" t="e">
        <v>#DIV/0!</v>
      </c>
      <c r="C12" s="4" t="e">
        <v>#DIV/0!</v>
      </c>
      <c r="D12" s="4" t="e">
        <v>#DIV/0!</v>
      </c>
      <c r="E12" s="4" t="e">
        <v>#DIV/0!</v>
      </c>
      <c r="F12" s="4" t="e">
        <v>#DIV/0!</v>
      </c>
      <c r="G12" s="4" t="e">
        <v>#DIV/0!</v>
      </c>
      <c r="H12" s="4" t="e">
        <v>#DIV/0!</v>
      </c>
      <c r="I12" s="4" t="e">
        <v>#DIV/0!</v>
      </c>
      <c r="J12" s="4" t="e">
        <v>#DIV/0!</v>
      </c>
      <c r="K12" s="4" t="e">
        <v>#DIV/0!</v>
      </c>
      <c r="L12" s="4" t="e">
        <v>#DIV/0!</v>
      </c>
      <c r="M12" s="4" t="e">
        <v>#DIV/0!</v>
      </c>
      <c r="N12" s="4" t="e">
        <v>#DIV/0!</v>
      </c>
      <c r="O12" s="4" t="e">
        <v>#DIV/0!</v>
      </c>
      <c r="P12" s="4" t="e">
        <v>#DIV/0!</v>
      </c>
      <c r="Q12" s="4" t="e">
        <v>#DIV/0!</v>
      </c>
      <c r="R12" s="4" t="e">
        <v>#DIV/0!</v>
      </c>
      <c r="S12" s="4" t="e">
        <v>#DIV/0!</v>
      </c>
      <c r="T12" s="4" t="e">
        <v>#DIV/0!</v>
      </c>
      <c r="U12" s="4" t="e">
        <v>#DIV/0!</v>
      </c>
      <c r="V12" s="4" t="e">
        <v>#DIV/0!</v>
      </c>
      <c r="W12" s="4" t="e">
        <v>#DIV/0!</v>
      </c>
      <c r="X12" s="4" t="e">
        <v>#DIV/0!</v>
      </c>
      <c r="Y12" s="4" t="e">
        <v>#DIV/0!</v>
      </c>
      <c r="Z12" s="4" t="e">
        <v>#DIV/0!</v>
      </c>
      <c r="AA12" s="4" t="e">
        <v>#DIV/0!</v>
      </c>
      <c r="AB12" s="4" t="e">
        <v>#DIV/0!</v>
      </c>
      <c r="AC12" s="4" t="e">
        <v>#DIV/0!</v>
      </c>
      <c r="AD12" s="4" t="e">
        <v>#DIV/0!</v>
      </c>
      <c r="AE12" s="4" t="e">
        <v>#DIV/0!</v>
      </c>
      <c r="AF12" s="4" t="e">
        <v>#DIV/0!</v>
      </c>
      <c r="AG12" s="4" t="e">
        <v>#DIV/0!</v>
      </c>
      <c r="AH12" s="4" t="e">
        <v>#DIV/0!</v>
      </c>
      <c r="AI12" s="4" t="e">
        <v>#DIV/0!</v>
      </c>
      <c r="AJ12" s="4" t="e">
        <v>#DIV/0!</v>
      </c>
      <c r="AK12" s="4" t="e">
        <v>#DIV/0!</v>
      </c>
      <c r="AL12" s="4">
        <v>0.51081740887280069</v>
      </c>
      <c r="AM12" s="4">
        <v>0.57782221587392257</v>
      </c>
      <c r="AN12" s="4">
        <v>0.56922043010752688</v>
      </c>
      <c r="AO12" s="4" t="e">
        <v>#DIV/0!</v>
      </c>
      <c r="AP12" s="4" t="e">
        <v>#DIV/0!</v>
      </c>
      <c r="AQ12" s="4" t="e">
        <v>#DIV/0!</v>
      </c>
      <c r="AR12" s="4" t="e">
        <v>#DIV/0!</v>
      </c>
      <c r="AS12" s="4" t="e">
        <v>#DIV/0!</v>
      </c>
      <c r="AT12" s="4" t="e">
        <v>#DIV/0!</v>
      </c>
      <c r="AU12" s="4">
        <v>0.69930432831215461</v>
      </c>
      <c r="AV12" s="4">
        <v>0.77781937879284269</v>
      </c>
      <c r="AW12" s="4">
        <v>0.73505555555555546</v>
      </c>
      <c r="AX12" s="4">
        <v>0.65899816135252698</v>
      </c>
      <c r="AY12" s="4">
        <v>0.71750594056183059</v>
      </c>
      <c r="AZ12" s="4">
        <v>0.66938172043010757</v>
      </c>
      <c r="BA12" s="4">
        <v>0.68661504897976644</v>
      </c>
      <c r="BB12" s="4">
        <v>0.77632321408418914</v>
      </c>
      <c r="BC12" s="4">
        <v>0.74491666666666656</v>
      </c>
      <c r="BD12" s="4">
        <v>0.61073685853252524</v>
      </c>
      <c r="BE12" s="4">
        <v>0.68389934176035416</v>
      </c>
      <c r="BF12" s="4">
        <v>0.34397849462365593</v>
      </c>
      <c r="BG12" s="4">
        <v>0.63508223627325511</v>
      </c>
      <c r="BH12" s="4">
        <v>0.70893922004260934</v>
      </c>
      <c r="BI12" s="4">
        <v>0.61084422657952064</v>
      </c>
    </row>
    <row r="13" spans="1:61" x14ac:dyDescent="0.35">
      <c r="A13" t="s">
        <v>91</v>
      </c>
      <c r="B13" s="4" t="e">
        <v>#DIV/0!</v>
      </c>
      <c r="C13" s="4" t="e">
        <v>#DIV/0!</v>
      </c>
      <c r="D13" s="4" t="e">
        <v>#DIV/0!</v>
      </c>
      <c r="E13" s="4" t="e">
        <v>#DIV/0!</v>
      </c>
      <c r="F13" s="4" t="e">
        <v>#DIV/0!</v>
      </c>
      <c r="G13" s="4" t="e">
        <v>#DIV/0!</v>
      </c>
      <c r="H13" s="4" t="e">
        <v>#DIV/0!</v>
      </c>
      <c r="I13" s="4" t="e">
        <v>#DIV/0!</v>
      </c>
      <c r="J13" s="4" t="e">
        <v>#DIV/0!</v>
      </c>
      <c r="K13" s="4" t="e">
        <v>#DIV/0!</v>
      </c>
      <c r="L13" s="4" t="e">
        <v>#DIV/0!</v>
      </c>
      <c r="M13" s="4" t="e">
        <v>#DIV/0!</v>
      </c>
      <c r="N13" s="4" t="e">
        <v>#DIV/0!</v>
      </c>
      <c r="O13" s="4" t="e">
        <v>#DIV/0!</v>
      </c>
      <c r="P13" s="4" t="e">
        <v>#DIV/0!</v>
      </c>
      <c r="Q13" s="4" t="e">
        <v>#DIV/0!</v>
      </c>
      <c r="R13" s="4" t="e">
        <v>#DIV/0!</v>
      </c>
      <c r="S13" s="4" t="e">
        <v>#DIV/0!</v>
      </c>
      <c r="T13" s="4" t="e">
        <v>#DIV/0!</v>
      </c>
      <c r="U13" s="4" t="e">
        <v>#DIV/0!</v>
      </c>
      <c r="V13" s="4" t="e">
        <v>#DIV/0!</v>
      </c>
      <c r="W13" s="4" t="e">
        <v>#DIV/0!</v>
      </c>
      <c r="X13" s="4" t="e">
        <v>#DIV/0!</v>
      </c>
      <c r="Y13" s="4" t="e">
        <v>#DIV/0!</v>
      </c>
      <c r="Z13" s="4" t="e">
        <v>#DIV/0!</v>
      </c>
      <c r="AA13" s="4" t="e">
        <v>#DIV/0!</v>
      </c>
      <c r="AB13" s="4" t="e">
        <v>#DIV/0!</v>
      </c>
      <c r="AC13" s="4" t="e">
        <v>#DIV/0!</v>
      </c>
      <c r="AD13" s="4" t="e">
        <v>#DIV/0!</v>
      </c>
      <c r="AE13" s="4" t="e">
        <v>#DIV/0!</v>
      </c>
      <c r="AF13" s="4" t="e">
        <v>#DIV/0!</v>
      </c>
      <c r="AG13" s="4" t="e">
        <v>#DIV/0!</v>
      </c>
      <c r="AH13" s="4" t="e">
        <v>#DIV/0!</v>
      </c>
      <c r="AI13" s="4" t="e">
        <v>#DIV/0!</v>
      </c>
      <c r="AJ13" s="4" t="e">
        <v>#DIV/0!</v>
      </c>
      <c r="AK13" s="4" t="e">
        <v>#DIV/0!</v>
      </c>
      <c r="AL13" s="4">
        <v>0.38453808053980337</v>
      </c>
      <c r="AM13" s="4">
        <v>0.53204661325564462</v>
      </c>
      <c r="AN13" s="4">
        <v>0.23704301075268819</v>
      </c>
      <c r="AO13" s="4" t="e">
        <v>#DIV/0!</v>
      </c>
      <c r="AP13" s="4" t="e">
        <v>#DIV/0!</v>
      </c>
      <c r="AQ13" s="4" t="e">
        <v>#DIV/0!</v>
      </c>
      <c r="AR13" s="4" t="e">
        <v>#DIV/0!</v>
      </c>
      <c r="AS13" s="4" t="e">
        <v>#DIV/0!</v>
      </c>
      <c r="AT13" s="4" t="e">
        <v>#DIV/0!</v>
      </c>
      <c r="AU13" s="4">
        <v>0.43968462170459954</v>
      </c>
      <c r="AV13" s="4">
        <v>0.54418953152317406</v>
      </c>
      <c r="AW13" s="4">
        <v>0.52754166666666669</v>
      </c>
      <c r="AX13" s="4">
        <v>0.41451372143759319</v>
      </c>
      <c r="AY13" s="4">
        <v>0.51282571637308205</v>
      </c>
      <c r="AZ13" s="4">
        <v>0.42471774193548389</v>
      </c>
      <c r="BA13" s="4">
        <v>0.45637486495638291</v>
      </c>
      <c r="BB13" s="4">
        <v>0.61630084487413983</v>
      </c>
      <c r="BC13" s="4">
        <v>0.41895833333333332</v>
      </c>
      <c r="BD13" s="4">
        <v>0.46008745827619224</v>
      </c>
      <c r="BE13" s="4">
        <v>0.55920369846211926</v>
      </c>
      <c r="BF13" s="4">
        <v>0.2661290322580645</v>
      </c>
      <c r="BG13" s="4">
        <v>0.4322958097046522</v>
      </c>
      <c r="BH13" s="4">
        <v>0.55299005425378756</v>
      </c>
      <c r="BI13" s="4">
        <v>0.37359204793028322</v>
      </c>
    </row>
    <row r="14" spans="1:61" x14ac:dyDescent="0.35">
      <c r="A14" t="s">
        <v>10</v>
      </c>
      <c r="B14" s="4">
        <v>0.6223110062132996</v>
      </c>
      <c r="C14" s="4">
        <v>0.7369511045258621</v>
      </c>
      <c r="D14" s="4">
        <v>0.62649193548387094</v>
      </c>
      <c r="E14" s="4">
        <v>0.56563118623420128</v>
      </c>
      <c r="F14" s="4">
        <v>0.72632525762108668</v>
      </c>
      <c r="G14" s="4">
        <v>0.56965517241379315</v>
      </c>
      <c r="H14" s="4">
        <v>0.47980668682700728</v>
      </c>
      <c r="I14" s="4">
        <v>0.76241158639272488</v>
      </c>
      <c r="J14" s="4">
        <v>0.48283602150537636</v>
      </c>
      <c r="K14" s="4">
        <v>0.45865617964387012</v>
      </c>
      <c r="L14" s="4">
        <v>0.68214037223865021</v>
      </c>
      <c r="M14" s="4">
        <v>0.46406944444444453</v>
      </c>
      <c r="N14" s="4">
        <v>0.53514335420062742</v>
      </c>
      <c r="O14" s="4">
        <v>0.70391725827957763</v>
      </c>
      <c r="P14" s="4">
        <v>0.55279569892473124</v>
      </c>
      <c r="Q14" s="4">
        <v>0.70549106007965423</v>
      </c>
      <c r="R14" s="4">
        <v>0.81926426451052115</v>
      </c>
      <c r="S14" s="4">
        <v>0.73886111111111119</v>
      </c>
      <c r="T14" s="4">
        <v>0.61118120277291654</v>
      </c>
      <c r="U14" s="4">
        <v>0.75345352376492614</v>
      </c>
      <c r="V14" s="4">
        <v>0.64360215053763437</v>
      </c>
      <c r="W14" s="4">
        <v>0.7634731348530327</v>
      </c>
      <c r="X14" s="4">
        <v>0.79757062146892665</v>
      </c>
      <c r="Y14" s="4">
        <v>0.80611559139784927</v>
      </c>
      <c r="Z14" s="4">
        <v>0.68149650349650348</v>
      </c>
      <c r="AA14" s="4">
        <v>0.8013518402789197</v>
      </c>
      <c r="AB14" s="4">
        <v>0.68595833333333334</v>
      </c>
      <c r="AC14" s="4">
        <v>0.7507507101312052</v>
      </c>
      <c r="AD14" s="4">
        <v>0.82692193087008348</v>
      </c>
      <c r="AE14" s="4">
        <v>0.76294354838709677</v>
      </c>
      <c r="AF14" s="4">
        <v>0.65452968010970869</v>
      </c>
      <c r="AG14" s="4">
        <v>0.72187668801605054</v>
      </c>
      <c r="AH14" s="4">
        <v>0.79487499999999989</v>
      </c>
      <c r="AI14" s="4">
        <v>0.61117058210855224</v>
      </c>
      <c r="AJ14" s="4">
        <v>0.75541767987412389</v>
      </c>
      <c r="AK14" s="4">
        <v>0.58663978494623659</v>
      </c>
      <c r="AL14" s="4">
        <v>0.55449876355335748</v>
      </c>
      <c r="AM14" s="4">
        <v>0.65237547157746656</v>
      </c>
      <c r="AN14" s="4">
        <v>0.61395161290322586</v>
      </c>
      <c r="AO14" s="4">
        <v>0.60071128835451326</v>
      </c>
      <c r="AP14" s="4">
        <v>0.67273818054560308</v>
      </c>
      <c r="AQ14" s="4">
        <v>0.67341954022988504</v>
      </c>
      <c r="AR14" s="4">
        <v>0.73248502185998809</v>
      </c>
      <c r="AS14" s="4">
        <v>0.82069153198373201</v>
      </c>
      <c r="AT14" s="4">
        <v>0.73266129032258065</v>
      </c>
      <c r="AU14" s="4">
        <v>0.66267962806424352</v>
      </c>
      <c r="AV14" s="4">
        <v>0.71576176273662429</v>
      </c>
      <c r="AW14" s="4">
        <v>0.6474861111111111</v>
      </c>
      <c r="AX14" s="4">
        <v>-9.4637653530869559E-2</v>
      </c>
      <c r="AY14" s="4">
        <v>-0.10312184699388685</v>
      </c>
      <c r="AZ14" s="4">
        <v>0.72364247311827967</v>
      </c>
      <c r="BA14" s="4">
        <v>0.74496541762728818</v>
      </c>
      <c r="BB14" s="4">
        <v>0.82011803559415331</v>
      </c>
      <c r="BC14" s="4">
        <v>0.75845833333333335</v>
      </c>
      <c r="BD14" s="4">
        <v>0.72938619869613353</v>
      </c>
      <c r="BE14" s="4">
        <v>0.83998866730675403</v>
      </c>
      <c r="BF14" s="4">
        <v>0.71420698924731163</v>
      </c>
      <c r="BG14" s="4">
        <v>0.59873796022305259</v>
      </c>
      <c r="BH14" s="4">
        <v>0.708119794793857</v>
      </c>
      <c r="BI14" s="4">
        <v>0.6621121185952793</v>
      </c>
    </row>
    <row r="15" spans="1:61" x14ac:dyDescent="0.35">
      <c r="A15" t="s">
        <v>11</v>
      </c>
      <c r="B15" s="4">
        <v>0.64166693015461473</v>
      </c>
      <c r="C15" s="4">
        <v>0.69774798005844929</v>
      </c>
      <c r="D15" s="4">
        <v>0.66189516129032255</v>
      </c>
      <c r="E15" s="4">
        <v>0.65088598814478504</v>
      </c>
      <c r="F15" s="4">
        <v>0.69414415171741295</v>
      </c>
      <c r="G15" s="4">
        <v>0.71935344827586212</v>
      </c>
      <c r="H15" s="4">
        <v>0.71259847876668525</v>
      </c>
      <c r="I15" s="4">
        <v>0.75484289420582285</v>
      </c>
      <c r="J15" s="4">
        <v>0.81346774193548388</v>
      </c>
      <c r="K15" s="4">
        <v>0.72442130814336048</v>
      </c>
      <c r="L15" s="4">
        <v>0.76079979114516927</v>
      </c>
      <c r="M15" s="4">
        <v>0.80223611111111115</v>
      </c>
      <c r="N15" s="4">
        <v>0.55833806856617152</v>
      </c>
      <c r="O15" s="4">
        <v>0.72003838436709433</v>
      </c>
      <c r="P15" s="4">
        <v>0.63994623655913974</v>
      </c>
      <c r="Q15" s="4">
        <v>0.53025702122713469</v>
      </c>
      <c r="R15" s="4">
        <v>0.64279549817707871</v>
      </c>
      <c r="S15" s="4">
        <v>0.62356944444444451</v>
      </c>
      <c r="T15" s="4">
        <v>0.50695285824430003</v>
      </c>
      <c r="U15" s="4">
        <v>0.59314088727085279</v>
      </c>
      <c r="V15" s="4">
        <v>0.61732526881720429</v>
      </c>
      <c r="W15" s="4">
        <v>0.60664202555477109</v>
      </c>
      <c r="X15" s="4">
        <v>0.6365128473281334</v>
      </c>
      <c r="Y15" s="4">
        <v>0.73646505376344096</v>
      </c>
      <c r="Z15" s="4">
        <v>0.56475263040071633</v>
      </c>
      <c r="AA15" s="4">
        <v>0.61511734227369697</v>
      </c>
      <c r="AB15" s="4">
        <v>0.72570833333333329</v>
      </c>
      <c r="AC15" s="4">
        <v>0.59030873032099773</v>
      </c>
      <c r="AD15" s="4">
        <v>0.63062249726974895</v>
      </c>
      <c r="AE15" s="4">
        <v>0.73345430107526888</v>
      </c>
      <c r="AF15" s="4">
        <v>0.6393731239898407</v>
      </c>
      <c r="AG15" s="4">
        <v>0.69780920731419216</v>
      </c>
      <c r="AH15" s="4">
        <v>0.73799999999999999</v>
      </c>
      <c r="AI15" s="4">
        <v>0.54052628494403099</v>
      </c>
      <c r="AJ15" s="4">
        <v>0.61617089506121292</v>
      </c>
      <c r="AK15" s="4">
        <v>0.62353494623655914</v>
      </c>
      <c r="AL15" s="4">
        <v>0.61247231261450952</v>
      </c>
      <c r="AM15" s="4">
        <v>0.69746983261969653</v>
      </c>
      <c r="AN15" s="4">
        <v>0.72059139784946236</v>
      </c>
      <c r="AO15" s="4">
        <v>0.65841494922790356</v>
      </c>
      <c r="AP15" s="4">
        <v>0.69074634392334844</v>
      </c>
      <c r="AQ15" s="4">
        <v>0.76058908045977014</v>
      </c>
      <c r="AR15" s="4">
        <v>0.62442204301075266</v>
      </c>
      <c r="AS15" s="4">
        <v>0.66202582152934142</v>
      </c>
      <c r="AT15" s="4">
        <v>0.74740591397849454</v>
      </c>
      <c r="AU15" s="4">
        <v>0.36935791481246028</v>
      </c>
      <c r="AV15" s="4">
        <v>0.42051339788335967</v>
      </c>
      <c r="AW15" s="4">
        <v>0.4706527777777777</v>
      </c>
      <c r="AX15" s="4">
        <v>0.493902024500673</v>
      </c>
      <c r="AY15" s="4">
        <v>0.59194681180439002</v>
      </c>
      <c r="AZ15" s="4">
        <v>0.58873655913978495</v>
      </c>
      <c r="BA15" s="4">
        <v>0.69102546068364046</v>
      </c>
      <c r="BB15" s="4">
        <v>0.72525282350335862</v>
      </c>
      <c r="BC15" s="4">
        <v>0.79886111111111124</v>
      </c>
      <c r="BD15" s="4">
        <v>0.66162424702881639</v>
      </c>
      <c r="BE15" s="4">
        <v>0.71559377246914857</v>
      </c>
      <c r="BF15" s="4">
        <v>0.73520161290322583</v>
      </c>
      <c r="BG15" s="4">
        <v>0.59808481572928374</v>
      </c>
      <c r="BH15" s="4">
        <v>0.66208180156158236</v>
      </c>
      <c r="BI15" s="4">
        <v>0.69749208405296492</v>
      </c>
    </row>
    <row r="16" spans="1:61" x14ac:dyDescent="0.35">
      <c r="A16" t="s">
        <v>12</v>
      </c>
      <c r="B16" s="4">
        <v>0.5960058601279975</v>
      </c>
      <c r="C16" s="4">
        <v>0.66444314548017736</v>
      </c>
      <c r="D16" s="4">
        <v>0.62127688172043016</v>
      </c>
      <c r="E16" s="4">
        <v>0.65891412930861182</v>
      </c>
      <c r="F16" s="4">
        <v>0.72105459099062508</v>
      </c>
      <c r="G16" s="4">
        <v>0.68699712643678157</v>
      </c>
      <c r="H16" s="4">
        <v>0.68225184290361984</v>
      </c>
      <c r="I16" s="4">
        <v>0.72266732584008253</v>
      </c>
      <c r="J16" s="4">
        <v>0.75051075268817202</v>
      </c>
      <c r="K16" s="4">
        <v>0.67539709115261992</v>
      </c>
      <c r="L16" s="4">
        <v>0.71934068319610478</v>
      </c>
      <c r="M16" s="4">
        <v>0.75594444444444442</v>
      </c>
      <c r="N16" s="4">
        <v>0.6681765030039919</v>
      </c>
      <c r="O16" s="4">
        <v>0.7489153359445615</v>
      </c>
      <c r="P16" s="4">
        <v>0.74086021505376354</v>
      </c>
      <c r="Q16" s="4">
        <v>0.62805535198517048</v>
      </c>
      <c r="R16" s="4">
        <v>0.69997277429893834</v>
      </c>
      <c r="S16" s="4">
        <v>0.72111111111111104</v>
      </c>
      <c r="T16" s="4">
        <v>0.58019918304894869</v>
      </c>
      <c r="U16" s="4">
        <v>0.65381714056991558</v>
      </c>
      <c r="V16" s="4">
        <v>0.69116935483870967</v>
      </c>
      <c r="W16" s="4">
        <v>0.66948324022346373</v>
      </c>
      <c r="X16" s="4">
        <v>0.70280771204457149</v>
      </c>
      <c r="Y16" s="4">
        <v>0.71681451612903235</v>
      </c>
      <c r="Z16" s="4">
        <v>0.70000431710581235</v>
      </c>
      <c r="AA16" s="4">
        <v>0.74213529429713476</v>
      </c>
      <c r="AB16" s="4">
        <v>0.75327777777777782</v>
      </c>
      <c r="AC16" s="4">
        <v>0.6674814314652262</v>
      </c>
      <c r="AD16" s="4">
        <v>0.70898658825216954</v>
      </c>
      <c r="AE16" s="4">
        <v>0.78008064516129028</v>
      </c>
      <c r="AF16" s="4">
        <v>0.63736664283411137</v>
      </c>
      <c r="AG16" s="4">
        <v>0.6853283890320927</v>
      </c>
      <c r="AH16" s="4">
        <v>0.76931944444444444</v>
      </c>
      <c r="AI16" s="4">
        <v>0.58829372219902976</v>
      </c>
      <c r="AJ16" s="4">
        <v>0.64767504516783403</v>
      </c>
      <c r="AK16" s="4">
        <v>0.70803763440860212</v>
      </c>
      <c r="AL16" s="4">
        <v>0.56044518702166646</v>
      </c>
      <c r="AM16" s="4">
        <v>0.62712401055408962</v>
      </c>
      <c r="AN16" s="4">
        <v>0.7301612903225807</v>
      </c>
      <c r="AO16" s="4">
        <v>0.66365369151502518</v>
      </c>
      <c r="AP16" s="4">
        <v>0.71486774778242956</v>
      </c>
      <c r="AQ16" s="4">
        <v>0.7614942528735632</v>
      </c>
      <c r="AR16" s="4">
        <v>0.63479189477810671</v>
      </c>
      <c r="AS16" s="4">
        <v>0.67854407791119398</v>
      </c>
      <c r="AT16" s="4">
        <v>0.77400537634408606</v>
      </c>
      <c r="AU16" s="4">
        <v>0.52228379373081679</v>
      </c>
      <c r="AV16" s="4">
        <v>0.59442029558207543</v>
      </c>
      <c r="AW16" s="4">
        <v>0.66399999999999992</v>
      </c>
      <c r="AX16" s="4">
        <v>0.59101721947395458</v>
      </c>
      <c r="AY16" s="4">
        <v>0.64892259290039178</v>
      </c>
      <c r="AZ16" s="4">
        <v>0.75630376344086014</v>
      </c>
      <c r="BA16" s="4">
        <v>0.58450625869262862</v>
      </c>
      <c r="BB16" s="4">
        <v>0.63291215493742559</v>
      </c>
      <c r="BC16" s="4">
        <v>0.74356944444444451</v>
      </c>
      <c r="BD16" s="4">
        <v>0.68453125630574274</v>
      </c>
      <c r="BE16" s="4">
        <v>0.73065877893285847</v>
      </c>
      <c r="BF16" s="4">
        <v>0.78130376344086017</v>
      </c>
      <c r="BG16" s="4">
        <v>0.63099140446932078</v>
      </c>
      <c r="BH16" s="4">
        <v>0.68687377896461022</v>
      </c>
      <c r="BI16" s="4">
        <v>0.73193293033966611</v>
      </c>
    </row>
    <row r="17" spans="1:61" x14ac:dyDescent="0.35">
      <c r="A17" t="s">
        <v>13</v>
      </c>
      <c r="B17" s="4">
        <v>0.47030985354189497</v>
      </c>
      <c r="C17" s="4">
        <v>0.79828072153325824</v>
      </c>
      <c r="D17" s="4">
        <v>0.41354838709677422</v>
      </c>
      <c r="E17" s="4">
        <v>0.62458515427332173</v>
      </c>
      <c r="F17" s="4">
        <v>0.77138161232067848</v>
      </c>
      <c r="G17" s="4">
        <v>0.5918247126436782</v>
      </c>
      <c r="H17" s="4">
        <v>0.6536779486065083</v>
      </c>
      <c r="I17" s="4">
        <v>0.80231046209241841</v>
      </c>
      <c r="J17" s="4">
        <v>0.70176075268817206</v>
      </c>
      <c r="K17" s="4">
        <v>0.66528612261564479</v>
      </c>
      <c r="L17" s="4">
        <v>0.79592442032904731</v>
      </c>
      <c r="M17" s="4">
        <v>0.69080555555555556</v>
      </c>
      <c r="N17" s="4">
        <v>0.6700972615023798</v>
      </c>
      <c r="O17" s="4">
        <v>0.80059337399043995</v>
      </c>
      <c r="P17" s="4">
        <v>0.70955645161290337</v>
      </c>
      <c r="Q17" s="4">
        <v>0.71089437405256994</v>
      </c>
      <c r="R17" s="4">
        <v>0.79829773566725559</v>
      </c>
      <c r="S17" s="4">
        <v>0.75158333333333327</v>
      </c>
      <c r="T17" s="4">
        <v>0.65679635225555799</v>
      </c>
      <c r="U17" s="4">
        <v>0.77769791067663419</v>
      </c>
      <c r="V17" s="4">
        <v>0.71647849462365587</v>
      </c>
      <c r="W17" s="4">
        <v>0.69132833306157948</v>
      </c>
      <c r="X17" s="4">
        <v>0.798803654975351</v>
      </c>
      <c r="Y17" s="4">
        <v>0.7431451612903226</v>
      </c>
      <c r="Z17" s="4">
        <v>0.58735290314237676</v>
      </c>
      <c r="AA17" s="4">
        <v>0.72722420878475735</v>
      </c>
      <c r="AB17" s="4">
        <v>0.6222361111111111</v>
      </c>
      <c r="AC17" s="4">
        <v>0.71322794216997698</v>
      </c>
      <c r="AD17" s="4">
        <v>0.75087839087326991</v>
      </c>
      <c r="AE17" s="4">
        <v>0.79190860215053771</v>
      </c>
      <c r="AF17" s="4">
        <v>0.65509236322457354</v>
      </c>
      <c r="AG17" s="4">
        <v>0.77082847529897736</v>
      </c>
      <c r="AH17" s="4">
        <v>0.70584722222222229</v>
      </c>
      <c r="AI17" s="4">
        <v>0.59441489361702127</v>
      </c>
      <c r="AJ17" s="4">
        <v>0.71380962299520934</v>
      </c>
      <c r="AK17" s="4">
        <v>0.62716397849462369</v>
      </c>
      <c r="AL17" s="4">
        <v>0.50797905584644654</v>
      </c>
      <c r="AM17" s="4">
        <v>0.57208327467817877</v>
      </c>
      <c r="AN17" s="4">
        <v>0.5521908602150537</v>
      </c>
      <c r="AO17" s="4">
        <v>0.63996410409811555</v>
      </c>
      <c r="AP17" s="4">
        <v>0.7413413725592114</v>
      </c>
      <c r="AQ17" s="4">
        <v>0.69142241379310343</v>
      </c>
      <c r="AR17" s="4">
        <v>0.69108654108654122</v>
      </c>
      <c r="AS17" s="4">
        <v>0.75383401328131983</v>
      </c>
      <c r="AT17" s="4">
        <v>0.76883064516129029</v>
      </c>
      <c r="AU17" s="4">
        <v>0.53825018480034592</v>
      </c>
      <c r="AV17" s="4">
        <v>0.74620054913183043</v>
      </c>
      <c r="AW17" s="4">
        <v>0.63659722222222226</v>
      </c>
      <c r="AX17" s="4">
        <v>0.62168519240332798</v>
      </c>
      <c r="AY17" s="4">
        <v>0.72565538664282014</v>
      </c>
      <c r="AZ17" s="4">
        <v>0.71084677419354836</v>
      </c>
      <c r="BA17" s="4">
        <v>0.75129432450913358</v>
      </c>
      <c r="BB17" s="4">
        <v>0.7861711448598131</v>
      </c>
      <c r="BC17" s="4">
        <v>0.84150000000000003</v>
      </c>
      <c r="BD17" s="4">
        <v>0.660931976720743</v>
      </c>
      <c r="BE17" s="4">
        <v>0.74880462920663926</v>
      </c>
      <c r="BF17" s="4">
        <v>0.74783602150537631</v>
      </c>
      <c r="BG17" s="4">
        <v>0.63889825074190609</v>
      </c>
      <c r="BH17" s="4">
        <v>0.75567671205331743</v>
      </c>
      <c r="BI17" s="4">
        <v>0.68506476683937834</v>
      </c>
    </row>
    <row r="18" spans="1:61" x14ac:dyDescent="0.35">
      <c r="A18" t="s">
        <v>14</v>
      </c>
      <c r="B18" s="4">
        <v>0.46500402252614648</v>
      </c>
      <c r="C18" s="4">
        <v>0.64365256124721604</v>
      </c>
      <c r="D18" s="4">
        <v>8.4139784946236553E-3</v>
      </c>
      <c r="E18" s="4">
        <v>0.72403840120474372</v>
      </c>
      <c r="F18" s="4">
        <v>0.94672501025570899</v>
      </c>
      <c r="G18" s="4">
        <v>0.4492241379310345</v>
      </c>
      <c r="H18" s="4">
        <v>0.69688973273906263</v>
      </c>
      <c r="I18" s="4">
        <v>0.76339120472371536</v>
      </c>
      <c r="J18" s="4">
        <v>0.60864247311827957</v>
      </c>
      <c r="K18" s="4">
        <v>0.58948911896715128</v>
      </c>
      <c r="L18" s="4">
        <v>0.72167250437828367</v>
      </c>
      <c r="M18" s="4">
        <v>0.49098611111111112</v>
      </c>
      <c r="N18" s="4">
        <v>0.67992469567159664</v>
      </c>
      <c r="O18" s="4">
        <v>0.86969919595118583</v>
      </c>
      <c r="P18" s="4">
        <v>0.54931451612903226</v>
      </c>
      <c r="Q18" s="4">
        <v>0.62263711782407016</v>
      </c>
      <c r="R18" s="4">
        <v>0.78313328593534348</v>
      </c>
      <c r="S18" s="4">
        <v>0.5338194444444444</v>
      </c>
      <c r="T18" s="4">
        <v>0.60483324668777672</v>
      </c>
      <c r="U18" s="4">
        <v>0.73764601905933003</v>
      </c>
      <c r="V18" s="4">
        <v>0.52310483870967739</v>
      </c>
      <c r="W18" s="4">
        <v>0.48520957794560476</v>
      </c>
      <c r="X18" s="4">
        <v>0.58410064551146601</v>
      </c>
      <c r="Y18" s="4">
        <v>0.40536290322580643</v>
      </c>
      <c r="Z18" s="4">
        <v>0.44404751429828421</v>
      </c>
      <c r="AA18" s="4">
        <v>0.67189455465317538</v>
      </c>
      <c r="AB18" s="4">
        <v>0.37631944444444448</v>
      </c>
      <c r="AC18" s="4">
        <v>1.0694771549693829</v>
      </c>
      <c r="AD18" s="4">
        <v>1.5258166884450255</v>
      </c>
      <c r="AE18" s="4">
        <v>0.27231182795698922</v>
      </c>
      <c r="AF18" s="4">
        <v>0.4993396724775489</v>
      </c>
      <c r="AG18" s="4">
        <v>0.71710011616604641</v>
      </c>
      <c r="AH18" s="4">
        <v>0.45277777777777778</v>
      </c>
      <c r="AI18" s="4">
        <v>0.347888944619833</v>
      </c>
      <c r="AJ18" s="4">
        <v>0.6157180156657962</v>
      </c>
      <c r="AK18" s="4">
        <v>0.18518817204301075</v>
      </c>
      <c r="AL18" s="4">
        <v>0.55271981718386265</v>
      </c>
      <c r="AM18" s="4">
        <v>0.69504498455753994</v>
      </c>
      <c r="AN18" s="4">
        <v>0.3763978494623656</v>
      </c>
      <c r="AO18" s="4">
        <v>0.44879910988336402</v>
      </c>
      <c r="AP18" s="4">
        <v>0.58330008975765435</v>
      </c>
      <c r="AQ18" s="4">
        <v>0.37346264367816095</v>
      </c>
      <c r="AR18" s="4">
        <v>0.47510147280528819</v>
      </c>
      <c r="AS18" s="4">
        <v>0.57136481548631834</v>
      </c>
      <c r="AT18" s="4">
        <v>0.32095430107526879</v>
      </c>
      <c r="AU18" s="4">
        <v>0.38114654899551287</v>
      </c>
      <c r="AV18" s="4">
        <v>0.45555901726900483</v>
      </c>
      <c r="AW18" s="4">
        <v>0.32970833333333338</v>
      </c>
      <c r="AX18" s="4">
        <v>0.31836866997686786</v>
      </c>
      <c r="AY18" s="4">
        <v>0.44035051966578354</v>
      </c>
      <c r="AZ18" s="4">
        <v>0.35456989247311832</v>
      </c>
      <c r="BA18" s="4">
        <v>0.43080852616535403</v>
      </c>
      <c r="BB18" s="4">
        <v>0.60994037497040265</v>
      </c>
      <c r="BC18" s="4">
        <v>0.46543055555555557</v>
      </c>
      <c r="BD18" s="4">
        <v>0.45950333561626461</v>
      </c>
      <c r="BE18" s="4">
        <v>0.66697349042709864</v>
      </c>
      <c r="BF18" s="4">
        <v>0.27236559139784949</v>
      </c>
      <c r="BG18" s="4">
        <v>0.54061422162621176</v>
      </c>
      <c r="BH18" s="4">
        <v>0.70497773909550421</v>
      </c>
      <c r="BI18" s="4">
        <v>0.3860182786413357</v>
      </c>
    </row>
    <row r="19" spans="1:61" x14ac:dyDescent="0.35">
      <c r="A19" t="s">
        <v>15</v>
      </c>
      <c r="B19" s="4">
        <v>0.52997169340067707</v>
      </c>
      <c r="C19" s="4">
        <v>0.63222538568496311</v>
      </c>
      <c r="D19" s="4">
        <v>0.29180107526881721</v>
      </c>
      <c r="E19" s="4">
        <v>0.73029045643153523</v>
      </c>
      <c r="F19" s="4">
        <v>0.77324051277697592</v>
      </c>
      <c r="G19" s="4">
        <v>0.57591954022988512</v>
      </c>
      <c r="H19" s="4">
        <v>0.44352561516740624</v>
      </c>
      <c r="I19" s="4">
        <v>0.58824316190730974</v>
      </c>
      <c r="J19" s="4">
        <v>0.13743279569892472</v>
      </c>
      <c r="K19" s="4">
        <v>0.25096659449427777</v>
      </c>
      <c r="L19" s="4">
        <v>0.27247922088825455</v>
      </c>
      <c r="M19" s="4">
        <v>0.11063888888888888</v>
      </c>
      <c r="N19" s="4">
        <v>0.70668800539083565</v>
      </c>
      <c r="O19" s="4">
        <v>0.73404143627073581</v>
      </c>
      <c r="P19" s="4">
        <v>0.63569892473118272</v>
      </c>
      <c r="Q19" s="4">
        <v>0.56553419678965278</v>
      </c>
      <c r="R19" s="4">
        <v>0.64148731938971415</v>
      </c>
      <c r="S19" s="4">
        <v>0.48825000000000002</v>
      </c>
      <c r="T19" s="4">
        <v>0.67786950896432752</v>
      </c>
      <c r="U19" s="4">
        <v>0.79385980735235784</v>
      </c>
      <c r="V19" s="4">
        <v>0.32446236559139785</v>
      </c>
      <c r="W19" s="4">
        <v>0.67244760277053173</v>
      </c>
      <c r="X19" s="4">
        <v>0.7984363651899008</v>
      </c>
      <c r="Y19" s="4">
        <v>0.55741935483870964</v>
      </c>
      <c r="Z19" s="4">
        <v>0.63328232245943117</v>
      </c>
      <c r="AA19" s="4">
        <v>0.78222787842491392</v>
      </c>
      <c r="AB19" s="4">
        <v>0.64079166666666665</v>
      </c>
      <c r="AC19" s="4">
        <v>0.51918207513838188</v>
      </c>
      <c r="AD19" s="4">
        <v>0.62107283741899122</v>
      </c>
      <c r="AE19" s="4">
        <v>0.52893817204301075</v>
      </c>
      <c r="AF19" s="4">
        <v>0.72706742041743977</v>
      </c>
      <c r="AG19" s="4">
        <v>0.84433048242683395</v>
      </c>
      <c r="AH19" s="4">
        <v>0.7502361111111111</v>
      </c>
      <c r="AI19" s="4">
        <v>0.70852928172354201</v>
      </c>
      <c r="AJ19" s="4">
        <v>0.82384969504358185</v>
      </c>
      <c r="AK19" s="4">
        <v>0.49260752688172044</v>
      </c>
      <c r="AL19" s="4">
        <v>0.26572485207100593</v>
      </c>
      <c r="AM19" s="4">
        <v>0.75640053899275728</v>
      </c>
      <c r="AN19" s="4">
        <v>0.25534946236559136</v>
      </c>
      <c r="AO19" s="4">
        <v>5.4195563312359352E-3</v>
      </c>
      <c r="AP19" s="4">
        <v>7.4058577405857806E-2</v>
      </c>
      <c r="AQ19" s="4">
        <v>6.1637931034482759E-3</v>
      </c>
      <c r="AR19" s="4">
        <v>0.7326651555288527</v>
      </c>
      <c r="AS19" s="4">
        <v>0.75287646629623395</v>
      </c>
      <c r="AT19" s="4">
        <v>0.77790322580645144</v>
      </c>
      <c r="AU19" s="4">
        <v>0.76205731593662629</v>
      </c>
      <c r="AV19" s="4">
        <v>0.82027649769585254</v>
      </c>
      <c r="AW19" s="4">
        <v>0.77083333333333337</v>
      </c>
      <c r="AX19" s="4">
        <v>0.5859721648063938</v>
      </c>
      <c r="AY19" s="4">
        <v>0.68584884358569065</v>
      </c>
      <c r="AZ19" s="4">
        <v>0.61154569892473121</v>
      </c>
      <c r="BA19" s="4">
        <v>0.74969743026823155</v>
      </c>
      <c r="BB19" s="4">
        <v>0.84490333222312097</v>
      </c>
      <c r="BC19" s="4">
        <v>0.79051388888888885</v>
      </c>
      <c r="BD19" s="4">
        <v>0.64583696371937405</v>
      </c>
      <c r="BE19" s="4">
        <v>0.80503062687345239</v>
      </c>
      <c r="BF19" s="4">
        <v>0.52350806451612908</v>
      </c>
      <c r="BG19" s="4">
        <v>0.58627999676751874</v>
      </c>
      <c r="BH19" s="4">
        <v>0.73852094112243871</v>
      </c>
      <c r="BI19" s="4">
        <v>0.48817789291882557</v>
      </c>
    </row>
    <row r="20" spans="1:61" x14ac:dyDescent="0.35">
      <c r="A20" t="s">
        <v>16</v>
      </c>
      <c r="B20" s="4">
        <v>0.61283131794308043</v>
      </c>
      <c r="C20" s="4">
        <v>0.67668082810708752</v>
      </c>
      <c r="D20" s="4">
        <v>0.29903225806451611</v>
      </c>
      <c r="E20" s="4">
        <v>0.70296160877513703</v>
      </c>
      <c r="F20" s="4">
        <v>0.74217332561281613</v>
      </c>
      <c r="G20" s="4">
        <v>0.30274425287356321</v>
      </c>
      <c r="H20" s="4">
        <v>7.3011608941763409E-2</v>
      </c>
      <c r="I20" s="4">
        <v>7.3144944252210686E-2</v>
      </c>
      <c r="J20" s="4">
        <v>1.2150537634408603E-2</v>
      </c>
      <c r="K20" s="4">
        <v>0.39330266789328427</v>
      </c>
      <c r="L20" s="4">
        <v>0.48792513124857334</v>
      </c>
      <c r="M20" s="4">
        <v>0.16404166666666664</v>
      </c>
      <c r="N20" s="4">
        <v>0.68087418123118004</v>
      </c>
      <c r="O20" s="4">
        <v>0.74716402657128256</v>
      </c>
      <c r="P20" s="4">
        <v>0.30764784946236562</v>
      </c>
      <c r="Q20" s="4">
        <v>0.66615264369758553</v>
      </c>
      <c r="R20" s="4">
        <v>0.77766269635767316</v>
      </c>
      <c r="S20" s="4">
        <v>0.46222222222222226</v>
      </c>
      <c r="T20" s="4">
        <v>0.84586221837088382</v>
      </c>
      <c r="U20" s="4">
        <v>0.86562283497298043</v>
      </c>
      <c r="V20" s="4">
        <v>0.43450268817204296</v>
      </c>
      <c r="W20" s="4">
        <v>0.75472474832528724</v>
      </c>
      <c r="X20" s="4">
        <v>0.81218662531966734</v>
      </c>
      <c r="Y20" s="4">
        <v>0.56041666666666667</v>
      </c>
      <c r="Z20" s="4">
        <v>0.40635412810070343</v>
      </c>
      <c r="AA20" s="4">
        <v>0.47297260901182364</v>
      </c>
      <c r="AB20" s="4">
        <v>0.25709722222222225</v>
      </c>
      <c r="AC20" s="4">
        <v>0.52127307342107443</v>
      </c>
      <c r="AD20" s="4">
        <v>0.68603954463750749</v>
      </c>
      <c r="AE20" s="4">
        <v>0.18411290322580645</v>
      </c>
      <c r="AF20" s="4">
        <v>0.65523893243474229</v>
      </c>
      <c r="AG20" s="4">
        <v>0.68687127242941604</v>
      </c>
      <c r="AH20" s="4">
        <v>0.40705555555555556</v>
      </c>
      <c r="AI20" s="4">
        <v>0.68006497834055324</v>
      </c>
      <c r="AJ20" s="4">
        <v>0.69164619164619168</v>
      </c>
      <c r="AK20" s="4">
        <v>0.24745967741935485</v>
      </c>
      <c r="AL20" s="4">
        <v>0.52945803270257596</v>
      </c>
      <c r="AM20" s="4">
        <v>0.73769731711943354</v>
      </c>
      <c r="AN20" s="4">
        <v>0.50909946236559134</v>
      </c>
      <c r="AO20" s="4">
        <v>0.69744517295952968</v>
      </c>
      <c r="AP20" s="4">
        <v>0.71027061875450903</v>
      </c>
      <c r="AQ20" s="4">
        <v>0.76086206896551734</v>
      </c>
      <c r="AR20" s="4">
        <v>0.70492094510570269</v>
      </c>
      <c r="AS20" s="4">
        <v>0.72258642909172421</v>
      </c>
      <c r="AT20" s="4">
        <v>0.7628225806451614</v>
      </c>
      <c r="AU20" s="4">
        <v>0.59554226692035872</v>
      </c>
      <c r="AV20" s="4">
        <v>0.60748613678373375</v>
      </c>
      <c r="AW20" s="4">
        <v>0.62106944444444445</v>
      </c>
      <c r="AX20" s="4">
        <v>0.79721993974253624</v>
      </c>
      <c r="AY20" s="4">
        <v>0.81066440139815343</v>
      </c>
      <c r="AZ20" s="4">
        <v>0.84158602150537631</v>
      </c>
      <c r="BA20" s="4">
        <v>0.76531169008320821</v>
      </c>
      <c r="BB20" s="4">
        <v>0.77878992938073666</v>
      </c>
      <c r="BC20" s="4">
        <v>0.67138888888888881</v>
      </c>
      <c r="BD20" s="4">
        <v>0.79607410472118778</v>
      </c>
      <c r="BE20" s="4">
        <v>0.80681156381764374</v>
      </c>
      <c r="BF20" s="4">
        <v>0.50026881720430105</v>
      </c>
      <c r="BG20" s="4">
        <v>0.66013723957656933</v>
      </c>
      <c r="BH20" s="4">
        <v>0.71412131940666057</v>
      </c>
      <c r="BI20" s="4">
        <v>0.43655080598733453</v>
      </c>
    </row>
    <row r="21" spans="1:61" x14ac:dyDescent="0.35">
      <c r="A21" t="s">
        <v>17</v>
      </c>
      <c r="B21" s="4">
        <v>0.73961638712601985</v>
      </c>
      <c r="C21" s="4">
        <v>0.76524300873541651</v>
      </c>
      <c r="D21" s="4">
        <v>0.78341397849462369</v>
      </c>
      <c r="E21" s="4">
        <v>0.72951795428175326</v>
      </c>
      <c r="F21" s="4">
        <v>0.74952006440426033</v>
      </c>
      <c r="G21" s="4">
        <v>0.78465517241379312</v>
      </c>
      <c r="H21" s="4">
        <v>0.70569620253164556</v>
      </c>
      <c r="I21" s="4">
        <v>0.71982131277469552</v>
      </c>
      <c r="J21" s="4">
        <v>0.73008064516129023</v>
      </c>
      <c r="K21" s="4">
        <v>0.66402456124813647</v>
      </c>
      <c r="L21" s="4">
        <v>0.68225177815860116</v>
      </c>
      <c r="M21" s="4">
        <v>0.71461111111111109</v>
      </c>
      <c r="N21" s="4">
        <v>0.78538405127060551</v>
      </c>
      <c r="O21" s="4">
        <v>0.83182493583682304</v>
      </c>
      <c r="P21" s="4">
        <v>0.34135752688172044</v>
      </c>
      <c r="Q21" s="4">
        <v>0.73345163091155596</v>
      </c>
      <c r="R21" s="4">
        <v>0.75420288666557322</v>
      </c>
      <c r="S21" s="4">
        <v>0.58181944444444444</v>
      </c>
      <c r="T21" s="4">
        <v>0.71794102198544307</v>
      </c>
      <c r="U21" s="4">
        <v>0.76675882517930849</v>
      </c>
      <c r="V21" s="4">
        <v>0.28896505376344089</v>
      </c>
      <c r="W21" s="4">
        <v>0.71848967519604923</v>
      </c>
      <c r="X21" s="4">
        <v>0.78616706996630104</v>
      </c>
      <c r="Y21" s="4">
        <v>0.78642473118279577</v>
      </c>
      <c r="Z21" s="4">
        <v>0.73343547072217696</v>
      </c>
      <c r="AA21" s="4">
        <v>0.77006286709365135</v>
      </c>
      <c r="AB21" s="4">
        <v>0.82820833333333321</v>
      </c>
      <c r="AC21" s="4">
        <v>0.61016537621064559</v>
      </c>
      <c r="AD21" s="4">
        <v>0.69279544201433563</v>
      </c>
      <c r="AE21" s="4">
        <v>0.70959677419354827</v>
      </c>
      <c r="AF21" s="4">
        <v>0.74317055014817623</v>
      </c>
      <c r="AG21" s="4">
        <v>0.76125050353916091</v>
      </c>
      <c r="AH21" s="4">
        <v>0.83987500000000004</v>
      </c>
      <c r="AI21" s="4">
        <v>0.76571383758773481</v>
      </c>
      <c r="AJ21" s="4">
        <v>0.80249856168324152</v>
      </c>
      <c r="AK21" s="4">
        <v>0.59631720430107527</v>
      </c>
      <c r="AL21" s="4">
        <v>0.53248658810582783</v>
      </c>
      <c r="AM21" s="4">
        <v>0.64675961163606666</v>
      </c>
      <c r="AN21" s="4">
        <v>0.53137096774193548</v>
      </c>
      <c r="AO21" s="4">
        <v>0.66697785072199722</v>
      </c>
      <c r="AP21" s="4">
        <v>0.68518747679742609</v>
      </c>
      <c r="AQ21" s="4">
        <v>0.73645114942528722</v>
      </c>
      <c r="AR21" s="4">
        <v>0.76606753812636164</v>
      </c>
      <c r="AS21" s="4">
        <v>0.82624722797432859</v>
      </c>
      <c r="AT21" s="4">
        <v>0.833212365591398</v>
      </c>
      <c r="AU21" s="4">
        <v>0.72545635672293085</v>
      </c>
      <c r="AV21" s="4">
        <v>0.7451969502615915</v>
      </c>
      <c r="AW21" s="4">
        <v>0.83106944444444442</v>
      </c>
      <c r="AX21" s="4">
        <v>0.6448799956262643</v>
      </c>
      <c r="AY21" s="4">
        <v>0.66953313466723419</v>
      </c>
      <c r="AZ21" s="4">
        <v>0.74892473118279557</v>
      </c>
      <c r="BA21" s="4">
        <v>0.71473478519441525</v>
      </c>
      <c r="BB21" s="4">
        <v>0.72693232714547007</v>
      </c>
      <c r="BC21" s="4">
        <v>0.79786111111111113</v>
      </c>
      <c r="BD21" s="4">
        <v>0.71377507637073656</v>
      </c>
      <c r="BE21" s="4">
        <v>0.75312354622183819</v>
      </c>
      <c r="BF21" s="4">
        <v>0.67278225806451619</v>
      </c>
      <c r="BG21" s="4">
        <v>0.70203401188885572</v>
      </c>
      <c r="BH21" s="4">
        <v>0.74032825731520746</v>
      </c>
      <c r="BI21" s="4">
        <v>0.69017487046632142</v>
      </c>
    </row>
    <row r="22" spans="1:61" x14ac:dyDescent="0.35">
      <c r="A22" t="s">
        <v>18</v>
      </c>
      <c r="B22" s="4">
        <v>0.75443320278503045</v>
      </c>
      <c r="C22" s="4">
        <v>0.8266726270302488</v>
      </c>
      <c r="D22" s="4">
        <v>0.80034946236559135</v>
      </c>
      <c r="E22" s="4">
        <v>0.79572216425696818</v>
      </c>
      <c r="F22" s="4">
        <v>0.82818802358051491</v>
      </c>
      <c r="G22" s="4">
        <v>0.81804597701149429</v>
      </c>
      <c r="H22" s="4">
        <v>0.80772247768460903</v>
      </c>
      <c r="I22" s="4">
        <v>0.82329992693786946</v>
      </c>
      <c r="J22" s="4">
        <v>0.83704301075268817</v>
      </c>
      <c r="K22" s="4">
        <v>0.7545815837885661</v>
      </c>
      <c r="L22" s="4">
        <v>0.76566730314343534</v>
      </c>
      <c r="M22" s="4">
        <v>0.78756944444444454</v>
      </c>
      <c r="N22" s="4">
        <v>0.76801978324910147</v>
      </c>
      <c r="O22" s="4">
        <v>0.79107801517154996</v>
      </c>
      <c r="P22" s="4">
        <v>0.82877688172043018</v>
      </c>
      <c r="Q22" s="4">
        <v>0.69513806774709597</v>
      </c>
      <c r="R22" s="4">
        <v>0.71247290977529354</v>
      </c>
      <c r="S22" s="4">
        <v>0.72895833333333337</v>
      </c>
      <c r="T22" s="4">
        <v>0.70741680386494299</v>
      </c>
      <c r="U22" s="4">
        <v>0.71421175252394531</v>
      </c>
      <c r="V22" s="4">
        <v>0.74623655913978504</v>
      </c>
      <c r="W22" s="4">
        <v>0.78678759618883343</v>
      </c>
      <c r="X22" s="4">
        <v>0.79808073489809028</v>
      </c>
      <c r="Y22" s="4">
        <v>0.81908602150537646</v>
      </c>
      <c r="Z22" s="4">
        <v>0.80291898890953106</v>
      </c>
      <c r="AA22" s="4">
        <v>0.81623338531755696</v>
      </c>
      <c r="AB22" s="4">
        <v>0.82656944444444447</v>
      </c>
      <c r="AC22" s="4">
        <v>0.81041711750703316</v>
      </c>
      <c r="AD22" s="4">
        <v>0.81734848381508418</v>
      </c>
      <c r="AE22" s="4">
        <v>0.86663978494623672</v>
      </c>
      <c r="AF22" s="4">
        <v>0.78131373809058147</v>
      </c>
      <c r="AG22" s="4">
        <v>0.78780707685372997</v>
      </c>
      <c r="AH22" s="4">
        <v>0.84647222222222207</v>
      </c>
      <c r="AI22" s="4">
        <v>0.5597712885440066</v>
      </c>
      <c r="AJ22" s="4">
        <v>0.56374679517940141</v>
      </c>
      <c r="AK22" s="4">
        <v>0.5986827956989248</v>
      </c>
      <c r="AL22" s="4">
        <v>0.61284153757257243</v>
      </c>
      <c r="AM22" s="4">
        <v>0.61935151970189928</v>
      </c>
      <c r="AN22" s="4">
        <v>0.65010752688172035</v>
      </c>
      <c r="AO22" s="4">
        <v>0.68278276754452727</v>
      </c>
      <c r="AP22" s="4">
        <v>0.72301120335294589</v>
      </c>
      <c r="AQ22" s="4">
        <v>0.73810344827586216</v>
      </c>
      <c r="AR22" s="4">
        <v>0.73510520175968741</v>
      </c>
      <c r="AS22" s="4">
        <v>0.74104195298884934</v>
      </c>
      <c r="AT22" s="4">
        <v>0.80465053763440852</v>
      </c>
      <c r="AU22" s="4">
        <v>0.65838062166511391</v>
      </c>
      <c r="AV22" s="4">
        <v>0.7255911636589919</v>
      </c>
      <c r="AW22" s="4">
        <v>0.74469444444444455</v>
      </c>
      <c r="AX22" s="4">
        <v>0.44707837767877828</v>
      </c>
      <c r="AY22" s="4">
        <v>0.44824477530392026</v>
      </c>
      <c r="AZ22" s="4">
        <v>0.49497311827956986</v>
      </c>
      <c r="BA22" s="4">
        <v>0.51248170784195579</v>
      </c>
      <c r="BB22" s="4">
        <v>0.55518254301300896</v>
      </c>
      <c r="BC22" s="4">
        <v>0.56652777777777774</v>
      </c>
      <c r="BD22" s="4">
        <v>0.25891660611931872</v>
      </c>
      <c r="BE22" s="4">
        <v>0.26267854802778146</v>
      </c>
      <c r="BF22" s="4">
        <v>0.25383064516129034</v>
      </c>
      <c r="BG22" s="4">
        <v>0.68382473917236042</v>
      </c>
      <c r="BH22" s="4">
        <v>0.70356605529518745</v>
      </c>
      <c r="BI22" s="4">
        <v>0.7234261658031087</v>
      </c>
    </row>
    <row r="23" spans="1:61" x14ac:dyDescent="0.35">
      <c r="A23" t="s">
        <v>19</v>
      </c>
      <c r="B23" s="4">
        <v>0.75344125696080166</v>
      </c>
      <c r="C23" s="4">
        <v>0.86311881960258297</v>
      </c>
      <c r="D23" s="4">
        <v>0.77731182795698928</v>
      </c>
      <c r="E23" s="4">
        <v>0.86719219219219212</v>
      </c>
      <c r="F23" s="4">
        <v>0.89671930069712924</v>
      </c>
      <c r="G23" s="4">
        <v>0.86071839080459767</v>
      </c>
      <c r="H23" s="4">
        <v>0.75713528139999731</v>
      </c>
      <c r="I23" s="4">
        <v>0.78242419132731922</v>
      </c>
      <c r="J23" s="4">
        <v>0.83845430107526886</v>
      </c>
      <c r="K23" s="4">
        <v>0.72653361850398712</v>
      </c>
      <c r="L23" s="4">
        <v>0.75544558830026942</v>
      </c>
      <c r="M23" s="4">
        <v>0.8013055555555556</v>
      </c>
      <c r="N23" s="4">
        <v>0.72329556262058103</v>
      </c>
      <c r="O23" s="4">
        <v>0.74264828971597574</v>
      </c>
      <c r="P23" s="4">
        <v>0.81939516129032275</v>
      </c>
      <c r="Q23" s="4">
        <v>0.58326300984528834</v>
      </c>
      <c r="R23" s="4">
        <v>0.59219169475067113</v>
      </c>
      <c r="S23" s="4">
        <v>0.63655555555555554</v>
      </c>
      <c r="T23" s="4">
        <v>0.75387099838510496</v>
      </c>
      <c r="U23" s="4">
        <v>0.76871557855699779</v>
      </c>
      <c r="V23" s="4">
        <v>0.82087365591397854</v>
      </c>
      <c r="W23" s="4">
        <v>0.68851834206765128</v>
      </c>
      <c r="X23" s="4">
        <v>0.71723101355566898</v>
      </c>
      <c r="Y23" s="4">
        <v>0.75115591397849468</v>
      </c>
      <c r="Z23" s="4">
        <v>0.70915210681415064</v>
      </c>
      <c r="AA23" s="4">
        <v>0.721209022214647</v>
      </c>
      <c r="AB23" s="4">
        <v>0.78534722222222231</v>
      </c>
      <c r="AC23" s="4">
        <v>0.77228884432256928</v>
      </c>
      <c r="AD23" s="4">
        <v>0.78194325496588113</v>
      </c>
      <c r="AE23" s="4">
        <v>0.84354838709677427</v>
      </c>
      <c r="AF23" s="4">
        <v>0.81476536204066874</v>
      </c>
      <c r="AG23" s="4">
        <v>0.82181787573126075</v>
      </c>
      <c r="AH23" s="4">
        <v>0.86594444444444452</v>
      </c>
      <c r="AI23" s="4">
        <v>0.59176779005972813</v>
      </c>
      <c r="AJ23" s="4">
        <v>0.59652372909061191</v>
      </c>
      <c r="AK23" s="4">
        <v>0.62041666666666662</v>
      </c>
      <c r="AL23" s="4">
        <v>0.79211087420042647</v>
      </c>
      <c r="AM23" s="4">
        <v>0.79710203970775961</v>
      </c>
      <c r="AN23" s="4">
        <v>0.8433736559139785</v>
      </c>
      <c r="AO23" s="4">
        <v>0.824346295550484</v>
      </c>
      <c r="AP23" s="4">
        <v>0.86945235435709456</v>
      </c>
      <c r="AQ23" s="4">
        <v>0.85479885057471261</v>
      </c>
      <c r="AR23" s="4">
        <v>0.84088363494055574</v>
      </c>
      <c r="AS23" s="4">
        <v>0.84759780183905553</v>
      </c>
      <c r="AT23" s="4">
        <v>0.89294354838709677</v>
      </c>
      <c r="AU23" s="4">
        <v>0.7536467691959422</v>
      </c>
      <c r="AV23" s="4">
        <v>0.82491134065321436</v>
      </c>
      <c r="AW23" s="4">
        <v>0.80166666666666675</v>
      </c>
      <c r="AX23" s="4">
        <v>0.77104830267683566</v>
      </c>
      <c r="AY23" s="4">
        <v>0.78217098095461379</v>
      </c>
      <c r="AZ23" s="4">
        <v>0.82811827956989237</v>
      </c>
      <c r="BA23" s="4">
        <v>0.70217503956527227</v>
      </c>
      <c r="BB23" s="4">
        <v>0.76035063241226619</v>
      </c>
      <c r="BC23" s="4">
        <v>0.77556944444444453</v>
      </c>
      <c r="BD23" s="4">
        <v>0.75453218567979385</v>
      </c>
      <c r="BE23" s="4">
        <v>0.75902572898799325</v>
      </c>
      <c r="BF23" s="4">
        <v>0.81057795698924739</v>
      </c>
      <c r="BG23" s="4">
        <v>0.74569140629843489</v>
      </c>
      <c r="BH23" s="4">
        <v>0.77090740186383122</v>
      </c>
      <c r="BI23" s="4">
        <v>0.80133491652274025</v>
      </c>
    </row>
    <row r="24" spans="1:61" x14ac:dyDescent="0.35">
      <c r="A24" t="s">
        <v>20</v>
      </c>
      <c r="B24" s="4">
        <v>0.7100322716430475</v>
      </c>
      <c r="C24" s="4">
        <v>0.76815884147729852</v>
      </c>
      <c r="D24" s="4">
        <v>0.77809139784946235</v>
      </c>
      <c r="E24" s="4">
        <v>0.74469694677277809</v>
      </c>
      <c r="F24" s="4">
        <v>0.77640192444199063</v>
      </c>
      <c r="G24" s="4">
        <v>0.79035919540229893</v>
      </c>
      <c r="H24" s="4">
        <v>0.78096678759320493</v>
      </c>
      <c r="I24" s="4">
        <v>0.80567601160060764</v>
      </c>
      <c r="J24" s="4">
        <v>0.86639784946236564</v>
      </c>
      <c r="K24" s="4">
        <v>0.73982857460900542</v>
      </c>
      <c r="L24" s="4">
        <v>0.77151895060653564</v>
      </c>
      <c r="M24" s="4">
        <v>0.8014444444444444</v>
      </c>
      <c r="N24" s="4">
        <v>0.71752352379653617</v>
      </c>
      <c r="O24" s="4">
        <v>0.74690893604940023</v>
      </c>
      <c r="P24" s="4">
        <v>0.78201612903225814</v>
      </c>
      <c r="Q24" s="4">
        <v>0.75577958113723198</v>
      </c>
      <c r="R24" s="4">
        <v>0.76760653137524248</v>
      </c>
      <c r="S24" s="4">
        <v>0.8259305555555555</v>
      </c>
      <c r="T24" s="4">
        <v>0.76421621621621616</v>
      </c>
      <c r="U24" s="4">
        <v>0.77543912572502027</v>
      </c>
      <c r="V24" s="4">
        <v>0.82508064516129032</v>
      </c>
      <c r="W24" s="4">
        <v>0.77961992987316564</v>
      </c>
      <c r="X24" s="4">
        <v>0.79327558361474082</v>
      </c>
      <c r="Y24" s="4">
        <v>0.78491935483870967</v>
      </c>
      <c r="Z24" s="4">
        <v>0.75272732384861951</v>
      </c>
      <c r="AA24" s="4">
        <v>0.76399412125622468</v>
      </c>
      <c r="AB24" s="4">
        <v>0.81066666666666665</v>
      </c>
      <c r="AC24" s="4">
        <v>0.79120609521732621</v>
      </c>
      <c r="AD24" s="4">
        <v>0.79705070642995446</v>
      </c>
      <c r="AE24" s="4">
        <v>0.84452956989247308</v>
      </c>
      <c r="AF24" s="4">
        <v>0.77509419521959255</v>
      </c>
      <c r="AG24" s="4">
        <v>0.78597973225079465</v>
      </c>
      <c r="AH24" s="4">
        <v>0.78716666666666668</v>
      </c>
      <c r="AI24" s="4">
        <v>0.5670747009452638</v>
      </c>
      <c r="AJ24" s="4">
        <v>0.57429684852592344</v>
      </c>
      <c r="AK24" s="4">
        <v>0.59795698924731178</v>
      </c>
      <c r="AL24" s="4">
        <v>0.7451800328461613</v>
      </c>
      <c r="AM24" s="4">
        <v>0.75122433079191941</v>
      </c>
      <c r="AN24" s="4">
        <v>0.80174731182795711</v>
      </c>
      <c r="AO24" s="4">
        <v>0.73089869989976208</v>
      </c>
      <c r="AP24" s="4">
        <v>0.773446900132987</v>
      </c>
      <c r="AQ24" s="4">
        <v>0.78653735632183919</v>
      </c>
      <c r="AR24" s="4">
        <v>0.77552427696426407</v>
      </c>
      <c r="AS24" s="4">
        <v>0.78454089099837232</v>
      </c>
      <c r="AT24" s="4">
        <v>0.85569892473118292</v>
      </c>
      <c r="AU24" s="4">
        <v>0.73005712034666137</v>
      </c>
      <c r="AV24" s="4">
        <v>0.80031771492026271</v>
      </c>
      <c r="AW24" s="4">
        <v>0.79815277777777771</v>
      </c>
      <c r="AX24" s="4">
        <v>0.77283305820907644</v>
      </c>
      <c r="AY24" s="4">
        <v>0.77964782964782953</v>
      </c>
      <c r="AZ24" s="4">
        <v>0.83744623655913975</v>
      </c>
      <c r="BA24" s="4">
        <v>0.42061768438866171</v>
      </c>
      <c r="BB24" s="4">
        <v>0.48777536101525837</v>
      </c>
      <c r="BC24" s="4">
        <v>0.46280555555555553</v>
      </c>
      <c r="BD24" s="4">
        <v>0.12149253306379285</v>
      </c>
      <c r="BE24" s="4">
        <v>0.12225135015113099</v>
      </c>
      <c r="BF24" s="4">
        <v>0.1577284946236559</v>
      </c>
      <c r="BG24" s="4">
        <v>0.6942045991779332</v>
      </c>
      <c r="BH24" s="4">
        <v>0.71815308128795374</v>
      </c>
      <c r="BI24" s="4">
        <v>0.74679620034542316</v>
      </c>
    </row>
    <row r="25" spans="1:61" x14ac:dyDescent="0.35">
      <c r="A25" t="s">
        <v>21</v>
      </c>
      <c r="B25" s="4">
        <v>0.62346425978389308</v>
      </c>
      <c r="C25" s="4">
        <v>0.68607146773612404</v>
      </c>
      <c r="D25" s="4">
        <v>0.71336021505376346</v>
      </c>
      <c r="E25" s="4">
        <v>0.74462219812002894</v>
      </c>
      <c r="F25" s="4">
        <v>0.77824485169091262</v>
      </c>
      <c r="G25" s="4">
        <v>0.77508620689655172</v>
      </c>
      <c r="H25" s="4">
        <v>0.78133785292495583</v>
      </c>
      <c r="I25" s="4">
        <v>0.7936900500095645</v>
      </c>
      <c r="J25" s="4">
        <v>0.85568548387096777</v>
      </c>
      <c r="K25" s="4">
        <v>0.66505101319842852</v>
      </c>
      <c r="L25" s="4">
        <v>0.68071104168474639</v>
      </c>
      <c r="M25" s="4">
        <v>0.74162500000000009</v>
      </c>
      <c r="N25" s="4">
        <v>0.71958885490995583</v>
      </c>
      <c r="O25" s="4">
        <v>0.74064467241781295</v>
      </c>
      <c r="P25" s="4">
        <v>0.78096774193548402</v>
      </c>
      <c r="Q25" s="4">
        <v>0.69694907722431299</v>
      </c>
      <c r="R25" s="4">
        <v>0.71141224998936881</v>
      </c>
      <c r="S25" s="4">
        <v>0.78734722222222231</v>
      </c>
      <c r="T25" s="4">
        <v>0.68039998920407008</v>
      </c>
      <c r="U25" s="4">
        <v>0.6898207689150363</v>
      </c>
      <c r="V25" s="4">
        <v>0.78211021505376344</v>
      </c>
      <c r="W25" s="4">
        <v>0.70246724472770039</v>
      </c>
      <c r="X25" s="4">
        <v>0.71545179757908361</v>
      </c>
      <c r="Y25" s="4">
        <v>0.78686827956989258</v>
      </c>
      <c r="Z25" s="4">
        <v>0.68443806104129268</v>
      </c>
      <c r="AA25" s="4">
        <v>0.69653297474275033</v>
      </c>
      <c r="AB25" s="4">
        <v>0.75577777777777788</v>
      </c>
      <c r="AC25" s="4">
        <v>0.72396109637488959</v>
      </c>
      <c r="AD25" s="4">
        <v>0.73708556075672393</v>
      </c>
      <c r="AE25" s="4">
        <v>0.79809139784946237</v>
      </c>
      <c r="AF25" s="4">
        <v>0.71569656021374517</v>
      </c>
      <c r="AG25" s="4">
        <v>0.72693302264783599</v>
      </c>
      <c r="AH25" s="4">
        <v>0.79976388888888883</v>
      </c>
      <c r="AI25" s="4">
        <v>0.49751372913308378</v>
      </c>
      <c r="AJ25" s="4">
        <v>0.50549648835466243</v>
      </c>
      <c r="AK25" s="4">
        <v>0.55198924731182797</v>
      </c>
      <c r="AL25" s="4">
        <v>0.69920626320637169</v>
      </c>
      <c r="AM25" s="4">
        <v>0.70458888403581577</v>
      </c>
      <c r="AN25" s="4">
        <v>0.78098118279569906</v>
      </c>
      <c r="AO25" s="4">
        <v>0.68919485184076623</v>
      </c>
      <c r="AP25" s="4">
        <v>0.73505610445164493</v>
      </c>
      <c r="AQ25" s="4">
        <v>0.75222701149425286</v>
      </c>
      <c r="AR25" s="4">
        <v>0.71376582915922493</v>
      </c>
      <c r="AS25" s="4">
        <v>0.72320566024899657</v>
      </c>
      <c r="AT25" s="4">
        <v>0.8224999999999999</v>
      </c>
      <c r="AU25" s="4">
        <v>0.64350453172205435</v>
      </c>
      <c r="AV25" s="4">
        <v>0.70534126448764334</v>
      </c>
      <c r="AW25" s="4">
        <v>0.74990277777777792</v>
      </c>
      <c r="AX25" s="4">
        <v>0.65632400102840283</v>
      </c>
      <c r="AY25" s="4">
        <v>0.66901612436033597</v>
      </c>
      <c r="AZ25" s="4">
        <v>0.77221774193548387</v>
      </c>
      <c r="BA25" s="4">
        <v>0.65427777777777774</v>
      </c>
      <c r="BB25" s="4">
        <v>0.66627064946820547</v>
      </c>
      <c r="BC25" s="4">
        <v>0.77331944444444445</v>
      </c>
      <c r="BD25" s="4">
        <v>0.63079585246549397</v>
      </c>
      <c r="BE25" s="4">
        <v>0.64026996003153225</v>
      </c>
      <c r="BF25" s="4">
        <v>0.75077956989247308</v>
      </c>
      <c r="BG25" s="4">
        <v>0.67995792967722901</v>
      </c>
      <c r="BH25" s="4">
        <v>0.699640446355968</v>
      </c>
      <c r="BI25" s="4">
        <v>0.76474309153713305</v>
      </c>
    </row>
    <row r="26" spans="1:61" x14ac:dyDescent="0.35">
      <c r="A26" t="s">
        <v>22</v>
      </c>
      <c r="B26" s="4">
        <v>0.75955779457038908</v>
      </c>
      <c r="C26" s="4">
        <v>0.78311931900158716</v>
      </c>
      <c r="D26" s="4">
        <v>0.84646505376344083</v>
      </c>
      <c r="E26" s="4">
        <v>0.80572273412882123</v>
      </c>
      <c r="F26" s="4">
        <v>0.81553926385004905</v>
      </c>
      <c r="G26" s="4">
        <v>0.85518678160919548</v>
      </c>
      <c r="H26" s="4">
        <v>0.80005631838661229</v>
      </c>
      <c r="I26" s="4">
        <v>0.81063271877505005</v>
      </c>
      <c r="J26" s="4">
        <v>0.88317204301075269</v>
      </c>
      <c r="K26" s="4">
        <v>0.75125327243357654</v>
      </c>
      <c r="L26" s="4">
        <v>0.78562691131498463</v>
      </c>
      <c r="M26" s="4">
        <v>0.83495833333333347</v>
      </c>
      <c r="N26" s="4">
        <v>0.81534858087627449</v>
      </c>
      <c r="O26" s="4">
        <v>0.82617375643943114</v>
      </c>
      <c r="P26" s="4">
        <v>0.88780913978494624</v>
      </c>
      <c r="Q26" s="4">
        <v>0.77419175569973742</v>
      </c>
      <c r="R26" s="4">
        <v>0.78581904332129959</v>
      </c>
      <c r="S26" s="4">
        <v>0.8575138888888888</v>
      </c>
      <c r="T26" s="4">
        <v>0.7573801239534631</v>
      </c>
      <c r="U26" s="4">
        <v>0.76301124149357136</v>
      </c>
      <c r="V26" s="4">
        <v>0.84770161290322577</v>
      </c>
      <c r="W26" s="4">
        <v>0.76018668102674558</v>
      </c>
      <c r="X26" s="4">
        <v>0.77269090960126874</v>
      </c>
      <c r="Y26" s="4">
        <v>0.81486559139784942</v>
      </c>
      <c r="Z26" s="4">
        <v>0.79000901611630792</v>
      </c>
      <c r="AA26" s="4">
        <v>0.79589548531770271</v>
      </c>
      <c r="AB26" s="4">
        <v>0.85386111111111107</v>
      </c>
      <c r="AC26" s="4">
        <v>0.79320787672197646</v>
      </c>
      <c r="AD26" s="4">
        <v>0.79856206925891249</v>
      </c>
      <c r="AE26" s="4">
        <v>0.8353897849462365</v>
      </c>
      <c r="AF26" s="4">
        <v>0.73749017927290905</v>
      </c>
      <c r="AG26" s="4">
        <v>0.74698690588150196</v>
      </c>
      <c r="AH26" s="4">
        <v>0.80298611111111107</v>
      </c>
      <c r="AI26" s="4">
        <v>0.55081467904745218</v>
      </c>
      <c r="AJ26" s="4">
        <v>0.55412294259605743</v>
      </c>
      <c r="AK26" s="4">
        <v>0.61697580645161287</v>
      </c>
      <c r="AL26" s="4">
        <v>0.7106017967312479</v>
      </c>
      <c r="AM26" s="4">
        <v>0.71408954331008412</v>
      </c>
      <c r="AN26" s="4">
        <v>0.78450268817204316</v>
      </c>
      <c r="AO26" s="4">
        <v>0.7145318352059925</v>
      </c>
      <c r="AP26" s="4">
        <v>0.7553370074749779</v>
      </c>
      <c r="AQ26" s="4">
        <v>0.77633620689655158</v>
      </c>
      <c r="AR26" s="4">
        <v>0.75059556786703596</v>
      </c>
      <c r="AS26" s="4">
        <v>0.75416794233070783</v>
      </c>
      <c r="AT26" s="4">
        <v>0.83479838709677412</v>
      </c>
      <c r="AU26" s="4">
        <v>0.63806160715588567</v>
      </c>
      <c r="AV26" s="4">
        <v>0.69448723853691852</v>
      </c>
      <c r="AW26" s="4">
        <v>0.6991666666666666</v>
      </c>
      <c r="AX26" s="4">
        <v>0.7027782366870422</v>
      </c>
      <c r="AY26" s="4">
        <v>0.70894672518193413</v>
      </c>
      <c r="AZ26" s="4">
        <v>0.75993279569892491</v>
      </c>
      <c r="BA26" s="4">
        <v>0.66592233009708734</v>
      </c>
      <c r="BB26" s="4">
        <v>0.67062882364443943</v>
      </c>
      <c r="BC26" s="4">
        <v>0.77763888888888888</v>
      </c>
      <c r="BD26" s="4">
        <v>0.72153374732217912</v>
      </c>
      <c r="BE26" s="4">
        <v>0.72629007383548738</v>
      </c>
      <c r="BF26" s="4">
        <v>0.80521505376344071</v>
      </c>
      <c r="BG26" s="4">
        <v>0.73659866963608889</v>
      </c>
      <c r="BH26" s="4">
        <v>0.750172426948574</v>
      </c>
      <c r="BI26" s="4">
        <v>0.80918753598157722</v>
      </c>
    </row>
    <row r="27" spans="1:61" x14ac:dyDescent="0.35">
      <c r="A27" t="s">
        <v>23</v>
      </c>
      <c r="B27" s="4">
        <v>0.77541411151053785</v>
      </c>
      <c r="C27" s="4">
        <v>0.7954187213489321</v>
      </c>
      <c r="D27" s="4">
        <v>0.82172043010752693</v>
      </c>
      <c r="E27" s="4">
        <v>0.8289420590916563</v>
      </c>
      <c r="F27" s="4">
        <v>0.83934083893226796</v>
      </c>
      <c r="G27" s="4">
        <v>0.84981321839080448</v>
      </c>
      <c r="H27" s="4">
        <v>0.85410158668996938</v>
      </c>
      <c r="I27" s="4">
        <v>0.86208572936633598</v>
      </c>
      <c r="J27" s="4">
        <v>0.87923387096774186</v>
      </c>
      <c r="K27" s="4">
        <v>0.81488936579590021</v>
      </c>
      <c r="L27" s="4">
        <v>0.84806383044268496</v>
      </c>
      <c r="M27" s="4">
        <v>0.81513888888888897</v>
      </c>
      <c r="N27" s="4">
        <v>0.79551011634468127</v>
      </c>
      <c r="O27" s="4">
        <v>0.80560808696480324</v>
      </c>
      <c r="P27" s="4">
        <v>0.88540322580645159</v>
      </c>
      <c r="Q27" s="4">
        <v>0.74721738152791051</v>
      </c>
      <c r="R27" s="4">
        <v>0.75796541548462515</v>
      </c>
      <c r="S27" s="4">
        <v>0.82459722222222231</v>
      </c>
      <c r="T27" s="4">
        <v>0.80691078849371267</v>
      </c>
      <c r="U27" s="4">
        <v>0.81451568969274357</v>
      </c>
      <c r="V27" s="4">
        <v>0.88059139784946228</v>
      </c>
      <c r="W27" s="4">
        <v>0.79065604221067654</v>
      </c>
      <c r="X27" s="4">
        <v>0.8070370675679388</v>
      </c>
      <c r="Y27" s="4">
        <v>0.86119623655913968</v>
      </c>
      <c r="Z27" s="4">
        <v>0.7839225195331887</v>
      </c>
      <c r="AA27" s="4">
        <v>0.79527864890525657</v>
      </c>
      <c r="AB27" s="4">
        <v>0.85491666666666677</v>
      </c>
      <c r="AC27" s="4">
        <v>0.7828187131381602</v>
      </c>
      <c r="AD27" s="4">
        <v>0.7943725288414667</v>
      </c>
      <c r="AE27" s="4">
        <v>0.87258064516129041</v>
      </c>
      <c r="AF27" s="4">
        <v>0.82434894738317488</v>
      </c>
      <c r="AG27" s="4">
        <v>0.83501100305245968</v>
      </c>
      <c r="AH27" s="4">
        <v>0.88320833333333326</v>
      </c>
      <c r="AI27" s="4">
        <v>0.56801860616941402</v>
      </c>
      <c r="AJ27" s="4">
        <v>0.57208021698035671</v>
      </c>
      <c r="AK27" s="4">
        <v>0.61901881720430108</v>
      </c>
      <c r="AL27" s="4">
        <v>0.74378153192755592</v>
      </c>
      <c r="AM27" s="4">
        <v>0.74824470690687406</v>
      </c>
      <c r="AN27" s="4">
        <v>0.83665322580645163</v>
      </c>
      <c r="AO27" s="4">
        <v>0.77852950401003629</v>
      </c>
      <c r="AP27" s="4">
        <v>0.81842588667514482</v>
      </c>
      <c r="AQ27" s="4">
        <v>0.80883620689655167</v>
      </c>
      <c r="AR27" s="4">
        <v>0.78332674185497841</v>
      </c>
      <c r="AS27" s="4">
        <v>0.78777447094482467</v>
      </c>
      <c r="AT27" s="4">
        <v>0.8735215053763441</v>
      </c>
      <c r="AU27" s="4">
        <v>0.71113246514829898</v>
      </c>
      <c r="AV27" s="4">
        <v>0.78162242259915482</v>
      </c>
      <c r="AW27" s="4">
        <v>0.77954166666666669</v>
      </c>
      <c r="AX27" s="4">
        <v>0.76674847873128371</v>
      </c>
      <c r="AY27" s="4">
        <v>0.77512369151263338</v>
      </c>
      <c r="AZ27" s="4">
        <v>0.81681451612903233</v>
      </c>
      <c r="BA27" s="4">
        <v>0.63663316433929262</v>
      </c>
      <c r="BB27" s="4">
        <v>0.69305748313591342</v>
      </c>
      <c r="BC27" s="4">
        <v>0.69858333333333333</v>
      </c>
      <c r="BD27" s="4">
        <v>0.6884679484573798</v>
      </c>
      <c r="BE27" s="4">
        <v>0.69460431162936953</v>
      </c>
      <c r="BF27" s="4">
        <v>0.80459677419354836</v>
      </c>
      <c r="BG27" s="4">
        <v>0.76208060321186133</v>
      </c>
      <c r="BH27" s="4">
        <v>0.7798428758517052</v>
      </c>
      <c r="BI27" s="4">
        <v>0.82464881980426019</v>
      </c>
    </row>
    <row r="28" spans="1:61" x14ac:dyDescent="0.35">
      <c r="A28" t="s">
        <v>24</v>
      </c>
      <c r="B28" s="4">
        <v>0.36531560202050301</v>
      </c>
      <c r="C28" s="4">
        <v>0.62043745256330673</v>
      </c>
      <c r="D28" s="4">
        <v>0.39059139784946234</v>
      </c>
      <c r="E28" s="4">
        <v>0.63267027134282461</v>
      </c>
      <c r="F28" s="4">
        <v>0.70487454404775063</v>
      </c>
      <c r="G28" s="4">
        <v>0.38818965517241383</v>
      </c>
      <c r="H28" s="4">
        <v>0.48509387392883879</v>
      </c>
      <c r="I28" s="4">
        <v>0.78085799741082984</v>
      </c>
      <c r="J28" s="4">
        <v>0.49442204301075265</v>
      </c>
      <c r="K28" s="4">
        <v>0.57292317580475272</v>
      </c>
      <c r="L28" s="4">
        <v>0.6887448489010991</v>
      </c>
      <c r="M28" s="4">
        <v>0.45197222222222216</v>
      </c>
      <c r="N28" s="4">
        <v>0.59522788969852836</v>
      </c>
      <c r="O28" s="4">
        <v>0.87240592214101709</v>
      </c>
      <c r="P28" s="4">
        <v>0.5117876344086022</v>
      </c>
      <c r="Q28" s="4">
        <v>0.58775883829627884</v>
      </c>
      <c r="R28" s="4">
        <v>0.87664715252063463</v>
      </c>
      <c r="S28" s="4">
        <v>0.55191666666666661</v>
      </c>
      <c r="T28" s="4">
        <v>0.61876024838041987</v>
      </c>
      <c r="U28" s="4">
        <v>0.79449477953231518</v>
      </c>
      <c r="V28" s="4">
        <v>0.61391129032258063</v>
      </c>
      <c r="W28" s="4">
        <v>0.61472598077917828</v>
      </c>
      <c r="X28" s="4">
        <v>0.8223735727423378</v>
      </c>
      <c r="Y28" s="4">
        <v>0.64647849462365581</v>
      </c>
      <c r="Z28" s="4">
        <v>0.64299894219762066</v>
      </c>
      <c r="AA28" s="4">
        <v>0.77650229237391943</v>
      </c>
      <c r="AB28" s="4">
        <v>0.64736111111111116</v>
      </c>
      <c r="AC28" s="4">
        <v>0.51261678286149759</v>
      </c>
      <c r="AD28" s="4">
        <v>0.63684339715267524</v>
      </c>
      <c r="AE28" s="4">
        <v>0.53416666666666679</v>
      </c>
      <c r="AF28" s="4">
        <v>0.60783467854160877</v>
      </c>
      <c r="AG28" s="4">
        <v>0.77249173195621046</v>
      </c>
      <c r="AH28" s="4">
        <v>0.6673055555555556</v>
      </c>
      <c r="AI28" s="4">
        <v>0.64458614124686464</v>
      </c>
      <c r="AJ28" s="4">
        <v>0.77659651933299345</v>
      </c>
      <c r="AK28" s="4">
        <v>0.29782258064516132</v>
      </c>
      <c r="AL28" s="4">
        <v>0.58472101537015142</v>
      </c>
      <c r="AM28" s="4">
        <v>0.7886869307919917</v>
      </c>
      <c r="AN28" s="4">
        <v>0.57122311827956995</v>
      </c>
      <c r="AO28" s="4">
        <v>0.59684872234468123</v>
      </c>
      <c r="AP28" s="4">
        <v>0.66987978302301709</v>
      </c>
      <c r="AQ28" s="4">
        <v>0.59158045977011497</v>
      </c>
      <c r="AR28" s="4">
        <v>0.5451701212358232</v>
      </c>
      <c r="AS28" s="4">
        <v>0.69943553445031792</v>
      </c>
      <c r="AT28" s="4">
        <v>0.52116935483870963</v>
      </c>
      <c r="AU28" s="4">
        <v>0.71624296406259658</v>
      </c>
      <c r="AV28" s="4">
        <v>0.83470895656875099</v>
      </c>
      <c r="AW28" s="4">
        <v>0.62290277777777781</v>
      </c>
      <c r="AX28" s="4">
        <v>0.64726429329905544</v>
      </c>
      <c r="AY28" s="4">
        <v>0.80810089486629333</v>
      </c>
      <c r="AZ28" s="4">
        <v>0.63026881720430106</v>
      </c>
      <c r="BA28" s="4">
        <v>0.45317744306676644</v>
      </c>
      <c r="BB28" s="4">
        <v>0.72593366066072718</v>
      </c>
      <c r="BC28" s="4">
        <v>0.46447222222222223</v>
      </c>
      <c r="BD28" s="4">
        <v>0.26427443624242586</v>
      </c>
      <c r="BE28" s="4">
        <v>0.29654587579690173</v>
      </c>
      <c r="BF28" s="4">
        <v>0.26287634408602151</v>
      </c>
      <c r="BG28" s="4">
        <v>0.5560445130885906</v>
      </c>
      <c r="BH28" s="4">
        <v>0.72788256567214948</v>
      </c>
      <c r="BI28" s="4">
        <v>0.51866580310880839</v>
      </c>
    </row>
    <row r="29" spans="1:61" x14ac:dyDescent="0.35">
      <c r="A29" t="s">
        <v>25</v>
      </c>
      <c r="B29" s="4">
        <v>0.41109667037999753</v>
      </c>
      <c r="C29" s="4">
        <v>0.61476168440536794</v>
      </c>
      <c r="D29" s="4">
        <v>0.37126344086021501</v>
      </c>
      <c r="E29" s="4">
        <v>0.47221445058403855</v>
      </c>
      <c r="F29" s="4">
        <v>0.67058180824911218</v>
      </c>
      <c r="G29" s="4">
        <v>0.39873563218390812</v>
      </c>
      <c r="H29" s="4">
        <v>0.32824065929604718</v>
      </c>
      <c r="I29" s="4">
        <v>0.54623249110480554</v>
      </c>
      <c r="J29" s="4">
        <v>0.34232526881720432</v>
      </c>
      <c r="K29" s="4">
        <v>0.32481602616516764</v>
      </c>
      <c r="L29" s="4">
        <v>0.6690928777670837</v>
      </c>
      <c r="M29" s="4">
        <v>0.3252916666666667</v>
      </c>
      <c r="N29" s="4">
        <v>0.50632928828220769</v>
      </c>
      <c r="O29" s="4">
        <v>0.64775851131317397</v>
      </c>
      <c r="P29" s="4">
        <v>0.51344086021505375</v>
      </c>
      <c r="Q29" s="4">
        <v>0.67026108318098732</v>
      </c>
      <c r="R29" s="4">
        <v>0.68906835034138469</v>
      </c>
      <c r="S29" s="4">
        <v>0.677263888888889</v>
      </c>
      <c r="T29" s="4">
        <v>0.39822480388697379</v>
      </c>
      <c r="U29" s="4">
        <v>0.72433286430176025</v>
      </c>
      <c r="V29" s="4">
        <v>0.39834677419354841</v>
      </c>
      <c r="W29" s="4">
        <v>0.33610354223433248</v>
      </c>
      <c r="X29" s="4">
        <v>0.55563063063063067</v>
      </c>
      <c r="Y29" s="4">
        <v>0.34724462365591402</v>
      </c>
      <c r="Z29" s="4">
        <v>0.44548321379733774</v>
      </c>
      <c r="AA29" s="4">
        <v>0.58314458975670369</v>
      </c>
      <c r="AB29" s="4">
        <v>0.60858333333333325</v>
      </c>
      <c r="AC29" s="4">
        <v>0.45990437158469943</v>
      </c>
      <c r="AD29" s="4">
        <v>0.70280369929646547</v>
      </c>
      <c r="AE29" s="4">
        <v>0.51456989247311835</v>
      </c>
      <c r="AF29" s="4">
        <v>0.33237866599278387</v>
      </c>
      <c r="AG29" s="4">
        <v>0.49098902922084675</v>
      </c>
      <c r="AH29" s="4">
        <v>0.3740694444444444</v>
      </c>
      <c r="AI29" s="4">
        <v>0.39239942528735633</v>
      </c>
      <c r="AJ29" s="4">
        <v>0.59345936549326384</v>
      </c>
      <c r="AK29" s="4">
        <v>0.41479838709677419</v>
      </c>
      <c r="AL29" s="4">
        <v>0.30841397849462365</v>
      </c>
      <c r="AM29" s="4">
        <v>0.4394354329049926</v>
      </c>
      <c r="AN29" s="4">
        <v>0.38530913978494624</v>
      </c>
      <c r="AO29" s="4" t="e">
        <v>#DIV/0!</v>
      </c>
      <c r="AP29" s="4" t="e">
        <v>#DIV/0!</v>
      </c>
      <c r="AQ29" s="4" t="e">
        <v>#DIV/0!</v>
      </c>
      <c r="AR29" s="4">
        <v>0.37035682168061335</v>
      </c>
      <c r="AS29" s="4">
        <v>0.55665521191294387</v>
      </c>
      <c r="AT29" s="4">
        <v>0.37112903225806454</v>
      </c>
      <c r="AU29" s="4">
        <v>0.62756991711973609</v>
      </c>
      <c r="AV29" s="4">
        <v>0.79847070329865732</v>
      </c>
      <c r="AW29" s="4">
        <v>0.62036111111111114</v>
      </c>
      <c r="AX29" s="4">
        <v>0.47354508224788044</v>
      </c>
      <c r="AY29" s="4">
        <v>0.59814539289297952</v>
      </c>
      <c r="AZ29" s="4">
        <v>0.46982526881720432</v>
      </c>
      <c r="BA29" s="4">
        <v>0.22709815424006224</v>
      </c>
      <c r="BB29" s="4">
        <v>0.60548714625189026</v>
      </c>
      <c r="BC29" s="4">
        <v>0.19244444444444442</v>
      </c>
      <c r="BD29" s="4">
        <v>1.5874924834636202E-2</v>
      </c>
      <c r="BE29" s="4">
        <v>2.2493929195245607E-2</v>
      </c>
      <c r="BF29" s="4">
        <v>1.571236559139785E-2</v>
      </c>
      <c r="BG29" s="4">
        <v>0.39615679742700577</v>
      </c>
      <c r="BH29" s="4">
        <v>0.58522039656046898</v>
      </c>
      <c r="BI29" s="4">
        <v>0.40721212121212125</v>
      </c>
    </row>
    <row r="30" spans="1:61" x14ac:dyDescent="0.35">
      <c r="A30" t="s">
        <v>26</v>
      </c>
      <c r="B30" s="4">
        <v>0.45390683643264823</v>
      </c>
      <c r="C30" s="4">
        <v>0.74387243524278135</v>
      </c>
      <c r="D30" s="4">
        <v>0.45887096774193553</v>
      </c>
      <c r="E30" s="4">
        <v>0.42840447687397926</v>
      </c>
      <c r="F30" s="4">
        <v>0.74937100324981643</v>
      </c>
      <c r="G30" s="4">
        <v>0.43788793103448281</v>
      </c>
      <c r="H30" s="4">
        <v>0.49063066966340824</v>
      </c>
      <c r="I30" s="4">
        <v>0.78516640665626647</v>
      </c>
      <c r="J30" s="4">
        <v>0.52708333333333335</v>
      </c>
      <c r="K30" s="4">
        <v>0.48049218373691815</v>
      </c>
      <c r="L30" s="4">
        <v>0.73442206010307209</v>
      </c>
      <c r="M30" s="4">
        <v>0.49709722222222219</v>
      </c>
      <c r="N30" s="4">
        <v>0.43998210242295233</v>
      </c>
      <c r="O30" s="4">
        <v>0.72515586940490295</v>
      </c>
      <c r="P30" s="4">
        <v>0.49037634408602154</v>
      </c>
      <c r="Q30" s="4">
        <v>0.47404375481331462</v>
      </c>
      <c r="R30" s="4">
        <v>0.80622392548753263</v>
      </c>
      <c r="S30" s="4">
        <v>0.50459722222222225</v>
      </c>
      <c r="T30" s="4">
        <v>0.56027607361963183</v>
      </c>
      <c r="U30" s="4">
        <v>0.79657052235107528</v>
      </c>
      <c r="V30" s="4">
        <v>0.5730645161290322</v>
      </c>
      <c r="W30" s="4">
        <v>0.4826976781835598</v>
      </c>
      <c r="X30" s="4">
        <v>0.73590571587239539</v>
      </c>
      <c r="Y30" s="4">
        <v>0.49114247311827958</v>
      </c>
      <c r="Z30" s="4">
        <v>0.4782688896771905</v>
      </c>
      <c r="AA30" s="4">
        <v>0.79484035278026688</v>
      </c>
      <c r="AB30" s="4">
        <v>0.47730555555555559</v>
      </c>
      <c r="AC30" s="4">
        <v>0.55511859745617043</v>
      </c>
      <c r="AD30" s="4">
        <v>0.76848837873336751</v>
      </c>
      <c r="AE30" s="4">
        <v>0.57911290322580644</v>
      </c>
      <c r="AF30" s="4">
        <v>0.39421560279728096</v>
      </c>
      <c r="AG30" s="4">
        <v>0.78402087613125349</v>
      </c>
      <c r="AH30" s="4">
        <v>0.44679166666666664</v>
      </c>
      <c r="AI30" s="4">
        <v>0.45436211424343109</v>
      </c>
      <c r="AJ30" s="4">
        <v>0.77461165528841402</v>
      </c>
      <c r="AK30" s="4">
        <v>0.45099462365591403</v>
      </c>
      <c r="AL30" s="4">
        <v>0.42176686485095555</v>
      </c>
      <c r="AM30" s="4">
        <v>0.76956532483257978</v>
      </c>
      <c r="AN30" s="4">
        <v>0.46610215053763437</v>
      </c>
      <c r="AO30" s="4">
        <v>0.52375755922338918</v>
      </c>
      <c r="AP30" s="4">
        <v>0.72299516706069411</v>
      </c>
      <c r="AQ30" s="4">
        <v>0.5377442528735632</v>
      </c>
      <c r="AR30" s="4">
        <v>0.56152463822945242</v>
      </c>
      <c r="AS30" s="4">
        <v>0.82335809806835081</v>
      </c>
      <c r="AT30" s="4">
        <v>0.59168010752688172</v>
      </c>
      <c r="AU30" s="4">
        <v>0.59078276656658057</v>
      </c>
      <c r="AV30" s="4">
        <v>0.78453663693180786</v>
      </c>
      <c r="AW30" s="4">
        <v>0.63941666666666663</v>
      </c>
      <c r="AX30" s="4">
        <v>0.55027229131106237</v>
      </c>
      <c r="AY30" s="4">
        <v>0.77753531641208229</v>
      </c>
      <c r="AZ30" s="4">
        <v>0.61099462365591406</v>
      </c>
      <c r="BA30" s="4">
        <v>0.49021328389260793</v>
      </c>
      <c r="BB30" s="4">
        <v>0.78566891983849729</v>
      </c>
      <c r="BC30" s="4">
        <v>0.54362500000000002</v>
      </c>
      <c r="BD30" s="4">
        <v>9.633890651040268E-2</v>
      </c>
      <c r="BE30" s="4">
        <v>0.62893743967710791</v>
      </c>
      <c r="BF30" s="4">
        <v>0.12673387096774194</v>
      </c>
      <c r="BG30" s="4">
        <v>0.46929373528553775</v>
      </c>
      <c r="BH30" s="4">
        <v>0.76845228761323436</v>
      </c>
      <c r="BI30" s="4">
        <v>0.49725244674726532</v>
      </c>
    </row>
    <row r="31" spans="1:61" x14ac:dyDescent="0.35">
      <c r="A31" t="s">
        <v>27</v>
      </c>
      <c r="B31" s="4">
        <v>0.72702254062554594</v>
      </c>
      <c r="C31" s="4">
        <v>0.82155197946490277</v>
      </c>
      <c r="D31" s="4">
        <v>0.63563172043010752</v>
      </c>
      <c r="E31" s="4">
        <v>0.69815596672047675</v>
      </c>
      <c r="F31" s="4">
        <v>0.82798866021133233</v>
      </c>
      <c r="G31" s="4">
        <v>0.64185344827586199</v>
      </c>
      <c r="H31" s="4">
        <v>0.6971829031362754</v>
      </c>
      <c r="I31" s="4">
        <v>0.79855989318413034</v>
      </c>
      <c r="J31" s="4">
        <v>0.68405913978494626</v>
      </c>
      <c r="K31" s="4">
        <v>0.71883561142120456</v>
      </c>
      <c r="L31" s="4">
        <v>0.79214426398889282</v>
      </c>
      <c r="M31" s="4">
        <v>0.7248888888888888</v>
      </c>
      <c r="N31" s="4">
        <v>0.67173325750035551</v>
      </c>
      <c r="O31" s="4">
        <v>0.75266059138414487</v>
      </c>
      <c r="P31" s="4">
        <v>0.68669354838709684</v>
      </c>
      <c r="Q31" s="4">
        <v>0.59391252451189358</v>
      </c>
      <c r="R31" s="4">
        <v>0.77094477441251319</v>
      </c>
      <c r="S31" s="4">
        <v>0.60648611111111106</v>
      </c>
      <c r="T31" s="4">
        <v>0.65396737788493664</v>
      </c>
      <c r="U31" s="4">
        <v>0.78403886673515943</v>
      </c>
      <c r="V31" s="4">
        <v>0.63358870967741932</v>
      </c>
      <c r="W31" s="4">
        <v>0.67697773632011415</v>
      </c>
      <c r="X31" s="4">
        <v>0.74879754806014531</v>
      </c>
      <c r="Y31" s="4">
        <v>0.70639784946236572</v>
      </c>
      <c r="Z31" s="4">
        <v>0.67357126785915167</v>
      </c>
      <c r="AA31" s="4">
        <v>0.76973388185382774</v>
      </c>
      <c r="AB31" s="4">
        <v>0.70538888888888884</v>
      </c>
      <c r="AC31" s="4">
        <v>0.70029409753094862</v>
      </c>
      <c r="AD31" s="4">
        <v>0.76253388543000999</v>
      </c>
      <c r="AE31" s="4">
        <v>0.7372043010752688</v>
      </c>
      <c r="AF31" s="4">
        <v>0.66431274741528068</v>
      </c>
      <c r="AG31" s="4">
        <v>0.72767559325264475</v>
      </c>
      <c r="AH31" s="4">
        <v>0.69723611111111106</v>
      </c>
      <c r="AI31" s="4">
        <v>0.66754991819063758</v>
      </c>
      <c r="AJ31" s="4">
        <v>0.73961241056245408</v>
      </c>
      <c r="AK31" s="4">
        <v>0.66311827956989244</v>
      </c>
      <c r="AL31" s="4">
        <v>0.64528447059829308</v>
      </c>
      <c r="AM31" s="4">
        <v>0.76200090858613911</v>
      </c>
      <c r="AN31" s="4">
        <v>0.65723118279569892</v>
      </c>
      <c r="AO31" s="4">
        <v>0.69598753875417496</v>
      </c>
      <c r="AP31" s="4">
        <v>0.75208377166717932</v>
      </c>
      <c r="AQ31" s="4">
        <v>0.71185344827586206</v>
      </c>
      <c r="AR31" s="4">
        <v>0.70301047831044028</v>
      </c>
      <c r="AS31" s="4">
        <v>0.84498425697831869</v>
      </c>
      <c r="AT31" s="4">
        <v>0.71912634408602161</v>
      </c>
      <c r="AU31" s="4">
        <v>0.58682274621688901</v>
      </c>
      <c r="AV31" s="4">
        <v>0.72580868361875117</v>
      </c>
      <c r="AW31" s="4">
        <v>0.61697222222222214</v>
      </c>
      <c r="AX31" s="4">
        <v>0.62974807908609209</v>
      </c>
      <c r="AY31" s="4">
        <v>0.78422802369340316</v>
      </c>
      <c r="AZ31" s="4">
        <v>0.66712365591397849</v>
      </c>
      <c r="BA31" s="4">
        <v>0.6614802414079316</v>
      </c>
      <c r="BB31" s="4">
        <v>0.78102420145175488</v>
      </c>
      <c r="BC31" s="4">
        <v>0.69815277777777784</v>
      </c>
      <c r="BD31" s="4">
        <v>0.70803259604190916</v>
      </c>
      <c r="BE31" s="4">
        <v>0.75946819450565595</v>
      </c>
      <c r="BF31" s="4">
        <v>0.74377688172043011</v>
      </c>
      <c r="BG31" s="4">
        <v>0.67208341771707292</v>
      </c>
      <c r="BH31" s="4">
        <v>0.7734362704584955</v>
      </c>
      <c r="BI31" s="4">
        <v>0.68097366148531946</v>
      </c>
    </row>
    <row r="32" spans="1:61" x14ac:dyDescent="0.35">
      <c r="A32" t="s">
        <v>28</v>
      </c>
      <c r="B32" s="4">
        <v>0.32266472775163596</v>
      </c>
      <c r="C32" s="4">
        <v>0.72887291208280391</v>
      </c>
      <c r="D32" s="4">
        <v>0.34051075268817199</v>
      </c>
      <c r="E32" s="4">
        <v>0.63367562941944788</v>
      </c>
      <c r="F32" s="4">
        <v>0.78059809143364411</v>
      </c>
      <c r="G32" s="4">
        <v>0.42665229885057471</v>
      </c>
      <c r="H32" s="4">
        <v>0.43095461313627093</v>
      </c>
      <c r="I32" s="4">
        <v>0.67308354866494402</v>
      </c>
      <c r="J32" s="4">
        <v>0.4593817204301075</v>
      </c>
      <c r="K32" s="4">
        <v>0.34054284496234188</v>
      </c>
      <c r="L32" s="4">
        <v>0.61242013800153317</v>
      </c>
      <c r="M32" s="4">
        <v>0.41440277777777779</v>
      </c>
      <c r="N32" s="4">
        <v>0.51231038629506953</v>
      </c>
      <c r="O32" s="4">
        <v>0.63823691749678024</v>
      </c>
      <c r="P32" s="4">
        <v>0.37440860215053762</v>
      </c>
      <c r="Q32" s="4">
        <v>0.54945308002302817</v>
      </c>
      <c r="R32" s="4">
        <v>0.68437356585589726</v>
      </c>
      <c r="S32" s="4">
        <v>0.37681944444444443</v>
      </c>
      <c r="T32" s="4">
        <v>0.51909302818393732</v>
      </c>
      <c r="U32" s="4">
        <v>0.63086868062530577</v>
      </c>
      <c r="V32" s="4">
        <v>0.36798387096774199</v>
      </c>
      <c r="W32" s="4">
        <v>0.20335354484054088</v>
      </c>
      <c r="X32" s="4">
        <v>0.39314801463323468</v>
      </c>
      <c r="Y32" s="4">
        <v>0.22081989247311826</v>
      </c>
      <c r="Z32" s="4">
        <v>0.52421419064195762</v>
      </c>
      <c r="AA32" s="4">
        <v>0.64969672359972586</v>
      </c>
      <c r="AB32" s="4">
        <v>0.42241666666666666</v>
      </c>
      <c r="AC32" s="4">
        <v>0.63069953714341986</v>
      </c>
      <c r="AD32" s="4">
        <v>0.7562238009958081</v>
      </c>
      <c r="AE32" s="4">
        <v>0.54975806451612896</v>
      </c>
      <c r="AF32" s="4">
        <v>0.37560865304891844</v>
      </c>
      <c r="AG32" s="4">
        <v>0.67222447052475398</v>
      </c>
      <c r="AH32" s="4">
        <v>0.3822638888888889</v>
      </c>
      <c r="AI32" s="4">
        <v>0.24257807188505648</v>
      </c>
      <c r="AJ32" s="4">
        <v>0.27143400532521877</v>
      </c>
      <c r="AK32" s="4">
        <v>0.45663978494623658</v>
      </c>
      <c r="AL32" s="4">
        <v>0.51360223841316455</v>
      </c>
      <c r="AM32" s="4">
        <v>0.72931295607875524</v>
      </c>
      <c r="AN32" s="4">
        <v>0.53259408602150538</v>
      </c>
      <c r="AO32" s="4">
        <v>0.53540518015130145</v>
      </c>
      <c r="AP32" s="4">
        <v>0.71095645511428918</v>
      </c>
      <c r="AQ32" s="4">
        <v>0.55675287356321834</v>
      </c>
      <c r="AR32" s="4">
        <v>0.40180818470292151</v>
      </c>
      <c r="AS32" s="4">
        <v>0.70811840138842008</v>
      </c>
      <c r="AT32" s="4">
        <v>0.44081989247311826</v>
      </c>
      <c r="AU32" s="4">
        <v>0.50129007963626726</v>
      </c>
      <c r="AV32" s="4">
        <v>0.75841914247130326</v>
      </c>
      <c r="AW32" s="4">
        <v>0.5162916666666667</v>
      </c>
      <c r="AX32" s="4">
        <v>0.61079740711291997</v>
      </c>
      <c r="AY32" s="4">
        <v>0.78195683304290819</v>
      </c>
      <c r="AZ32" s="4">
        <v>0.61830645161290332</v>
      </c>
      <c r="BA32" s="4">
        <v>0.64929620906235985</v>
      </c>
      <c r="BB32" s="4">
        <v>0.75195648644260416</v>
      </c>
      <c r="BC32" s="4">
        <v>0.67969444444444449</v>
      </c>
      <c r="BD32" s="4">
        <v>0.68099565925122074</v>
      </c>
      <c r="BE32" s="4">
        <v>0.8100655113434666</v>
      </c>
      <c r="BF32" s="4">
        <v>0.68908602150537623</v>
      </c>
      <c r="BG32" s="4">
        <v>0.48048572158777536</v>
      </c>
      <c r="BH32" s="4">
        <v>0.68200118851295033</v>
      </c>
      <c r="BI32" s="4">
        <v>0.46430915371329878</v>
      </c>
    </row>
    <row r="33" spans="1:61" x14ac:dyDescent="0.35">
      <c r="A33" t="s">
        <v>29</v>
      </c>
      <c r="B33" s="4">
        <v>0.61551469950568038</v>
      </c>
      <c r="C33" s="4">
        <v>0.69322806446361718</v>
      </c>
      <c r="D33" s="4">
        <v>0.62088709677419363</v>
      </c>
      <c r="E33" s="4">
        <v>0.65182447045109437</v>
      </c>
      <c r="F33" s="4">
        <v>0.70988056460369175</v>
      </c>
      <c r="G33" s="4">
        <v>0.69176724137931034</v>
      </c>
      <c r="H33" s="4">
        <v>0.51873975645766457</v>
      </c>
      <c r="I33" s="4">
        <v>0.57403021763894724</v>
      </c>
      <c r="J33" s="4">
        <v>0.55754032258064512</v>
      </c>
      <c r="K33" s="4">
        <v>0.67592485381809753</v>
      </c>
      <c r="L33" s="4">
        <v>0.75241670425984397</v>
      </c>
      <c r="M33" s="4">
        <v>0.71475</v>
      </c>
      <c r="N33" s="4">
        <v>0.67191129733350441</v>
      </c>
      <c r="O33" s="4">
        <v>0.74354566530509258</v>
      </c>
      <c r="P33" s="4">
        <v>0.67889784946236564</v>
      </c>
      <c r="Q33" s="4">
        <v>0.61954972926759766</v>
      </c>
      <c r="R33" s="4">
        <v>0.64587046939988124</v>
      </c>
      <c r="S33" s="4">
        <v>0.70158333333333345</v>
      </c>
      <c r="T33" s="4">
        <v>0.60401938861960247</v>
      </c>
      <c r="U33" s="4">
        <v>0.76294230128238849</v>
      </c>
      <c r="V33" s="4">
        <v>0.64534946236559143</v>
      </c>
      <c r="W33" s="4">
        <v>0.68520196351539575</v>
      </c>
      <c r="X33" s="4">
        <v>0.72005115816399023</v>
      </c>
      <c r="Y33" s="4">
        <v>0.69987903225806458</v>
      </c>
      <c r="Z33" s="4">
        <v>0.70775619246740418</v>
      </c>
      <c r="AA33" s="4">
        <v>0.7686340055819233</v>
      </c>
      <c r="AB33" s="4">
        <v>0.74016666666666664</v>
      </c>
      <c r="AC33" s="4">
        <v>0.69027728645677433</v>
      </c>
      <c r="AD33" s="4">
        <v>0.76780120162840326</v>
      </c>
      <c r="AE33" s="4">
        <v>0.75120967741935485</v>
      </c>
      <c r="AF33" s="4">
        <v>0.67813551732605337</v>
      </c>
      <c r="AG33" s="4">
        <v>0.74253088079459717</v>
      </c>
      <c r="AH33" s="4">
        <v>0.69488888888888889</v>
      </c>
      <c r="AI33" s="4">
        <v>0.70152705750527933</v>
      </c>
      <c r="AJ33" s="4">
        <v>0.78095664550383004</v>
      </c>
      <c r="AK33" s="4">
        <v>0.67967741935483861</v>
      </c>
      <c r="AL33" s="4">
        <v>0.51136514492219187</v>
      </c>
      <c r="AM33" s="4">
        <v>0.61571796465677997</v>
      </c>
      <c r="AN33" s="4">
        <v>0.48666666666666664</v>
      </c>
      <c r="AO33" s="4">
        <v>0.67459730378466498</v>
      </c>
      <c r="AP33" s="4">
        <v>0.74357694355697546</v>
      </c>
      <c r="AQ33" s="4">
        <v>0.6673132183908046</v>
      </c>
      <c r="AR33" s="4">
        <v>0.53629371959670624</v>
      </c>
      <c r="AS33" s="4">
        <v>0.57327949336199624</v>
      </c>
      <c r="AT33" s="4">
        <v>0.58883064516129036</v>
      </c>
      <c r="AU33" s="4">
        <v>0.64129025060314904</v>
      </c>
      <c r="AV33" s="4">
        <v>0.74272377814387713</v>
      </c>
      <c r="AW33" s="4">
        <v>0.65180555555555564</v>
      </c>
      <c r="AX33" s="4">
        <v>0.55580570337017321</v>
      </c>
      <c r="AY33" s="4">
        <v>0.5844752134299448</v>
      </c>
      <c r="AZ33" s="4">
        <v>0.57274193548387098</v>
      </c>
      <c r="BA33" s="4">
        <v>0.40709722222222222</v>
      </c>
      <c r="BB33" s="4">
        <v>0.41929761819612338</v>
      </c>
      <c r="BC33" s="4">
        <v>0.42129166666666662</v>
      </c>
      <c r="BD33" s="4">
        <v>0.66904249230014445</v>
      </c>
      <c r="BE33" s="4">
        <v>0.77198748289906127</v>
      </c>
      <c r="BF33" s="4">
        <v>0.70052419354838702</v>
      </c>
      <c r="BG33" s="4">
        <v>0.62113704165419303</v>
      </c>
      <c r="BH33" s="4">
        <v>0.6871666939916149</v>
      </c>
      <c r="BI33" s="4">
        <v>0.64524395509499144</v>
      </c>
    </row>
    <row r="34" spans="1:61" x14ac:dyDescent="0.35">
      <c r="A34" t="s">
        <v>30</v>
      </c>
      <c r="B34" s="4">
        <v>0.37758229194785398</v>
      </c>
      <c r="C34" s="4">
        <v>0.61737979021705258</v>
      </c>
      <c r="D34" s="4">
        <v>0.3348387096774193</v>
      </c>
      <c r="E34" s="4">
        <v>0.31784747039310274</v>
      </c>
      <c r="F34" s="4">
        <v>0.46333543579321146</v>
      </c>
      <c r="G34" s="4">
        <v>0.30395114942528734</v>
      </c>
      <c r="H34" s="4">
        <v>0.30043951022163679</v>
      </c>
      <c r="I34" s="4">
        <v>0.52820246225099843</v>
      </c>
      <c r="J34" s="4">
        <v>0.31356182795698923</v>
      </c>
      <c r="K34" s="4">
        <v>0.31653280843666037</v>
      </c>
      <c r="L34" s="4">
        <v>0.58081780074345501</v>
      </c>
      <c r="M34" s="4">
        <v>0.31816666666666671</v>
      </c>
      <c r="N34" s="4">
        <v>0.38729010312618106</v>
      </c>
      <c r="O34" s="4">
        <v>0.53971896691183374</v>
      </c>
      <c r="P34" s="4">
        <v>0.40248655913978498</v>
      </c>
      <c r="Q34" s="4">
        <v>0.40286584109689383</v>
      </c>
      <c r="R34" s="4">
        <v>0.57383195852759938</v>
      </c>
      <c r="S34" s="4">
        <v>0.25597222222222221</v>
      </c>
      <c r="T34" s="4">
        <v>0.32060052956277463</v>
      </c>
      <c r="U34" s="4">
        <v>0.59847952629466072</v>
      </c>
      <c r="V34" s="4">
        <v>0.33826612903225811</v>
      </c>
      <c r="W34" s="4">
        <v>0.28211920529801326</v>
      </c>
      <c r="X34" s="4">
        <v>0.52911206306557512</v>
      </c>
      <c r="Y34" s="4">
        <v>0.29724462365591398</v>
      </c>
      <c r="Z34" s="4">
        <v>0.36630095651027555</v>
      </c>
      <c r="AA34" s="4">
        <v>0.62522189164187303</v>
      </c>
      <c r="AB34" s="4">
        <v>0.37069444444444444</v>
      </c>
      <c r="AC34" s="4">
        <v>0.32808503616512197</v>
      </c>
      <c r="AD34" s="4">
        <v>0.51836965259521584</v>
      </c>
      <c r="AE34" s="4">
        <v>0.34323924731182798</v>
      </c>
      <c r="AF34" s="4">
        <v>0.32909009928018279</v>
      </c>
      <c r="AG34" s="4">
        <v>0.42706119252712832</v>
      </c>
      <c r="AH34" s="4">
        <v>0.33009722222222226</v>
      </c>
      <c r="AI34" s="4">
        <v>0.33371936478524589</v>
      </c>
      <c r="AJ34" s="4">
        <v>0.50490604056244248</v>
      </c>
      <c r="AK34" s="4">
        <v>0.33223118279569891</v>
      </c>
      <c r="AL34" s="4">
        <v>0.23503716347898548</v>
      </c>
      <c r="AM34" s="4">
        <v>0.289932685611964</v>
      </c>
      <c r="AN34" s="4">
        <v>0.24720430107526883</v>
      </c>
      <c r="AO34" s="4">
        <v>0.40252651601298406</v>
      </c>
      <c r="AP34" s="4">
        <v>0.51142692024797731</v>
      </c>
      <c r="AQ34" s="4">
        <v>0.29339080459770117</v>
      </c>
      <c r="AR34" s="4">
        <v>0.24422371268431026</v>
      </c>
      <c r="AS34" s="4">
        <v>0.29225844847276056</v>
      </c>
      <c r="AT34" s="4">
        <v>0.25268817204301075</v>
      </c>
      <c r="AU34" s="4">
        <v>0.23479833959724017</v>
      </c>
      <c r="AV34" s="4">
        <v>0.42302736299552801</v>
      </c>
      <c r="AW34" s="4">
        <v>0.24790277777777778</v>
      </c>
      <c r="AX34" s="4">
        <v>0.20519613939279241</v>
      </c>
      <c r="AY34" s="4">
        <v>0.23881066624714853</v>
      </c>
      <c r="AZ34" s="4">
        <v>0.22584677419354843</v>
      </c>
      <c r="BA34" s="4">
        <v>0.2940101296200695</v>
      </c>
      <c r="BB34" s="4">
        <v>0.4044995584904213</v>
      </c>
      <c r="BC34" s="4">
        <v>0.31351388888888893</v>
      </c>
      <c r="BD34" s="4">
        <v>0.10543481202804011</v>
      </c>
      <c r="BE34" s="4">
        <v>0.12500401116708912</v>
      </c>
      <c r="BF34" s="4">
        <v>0.11506720430107525</v>
      </c>
      <c r="BG34" s="4">
        <v>0.29906593689069705</v>
      </c>
      <c r="BH34" s="4">
        <v>0.43883825276278082</v>
      </c>
      <c r="BI34" s="4">
        <v>0.29653929188255612</v>
      </c>
    </row>
    <row r="35" spans="1:61" x14ac:dyDescent="0.35">
      <c r="A35" t="s">
        <v>31</v>
      </c>
      <c r="B35" s="4">
        <v>0.72169023494042972</v>
      </c>
      <c r="C35" s="4">
        <v>0.92088017475624684</v>
      </c>
      <c r="D35" s="4">
        <v>0.58568548387096764</v>
      </c>
      <c r="E35" s="4">
        <v>0.67887451098405061</v>
      </c>
      <c r="F35" s="4">
        <v>0.88732865262454053</v>
      </c>
      <c r="G35" s="4">
        <v>0.55604885057471265</v>
      </c>
      <c r="H35" s="4">
        <v>0.78661849360313851</v>
      </c>
      <c r="I35" s="4">
        <v>0.93424170616113755</v>
      </c>
      <c r="J35" s="4">
        <v>0.67224462365591398</v>
      </c>
      <c r="K35" s="4">
        <v>0.59462759462759462</v>
      </c>
      <c r="L35" s="4">
        <v>0.88333296011823437</v>
      </c>
      <c r="M35" s="4">
        <v>0.48109722222222218</v>
      </c>
      <c r="N35" s="4">
        <v>0.56238849543169156</v>
      </c>
      <c r="O35" s="4">
        <v>0.90025962786672409</v>
      </c>
      <c r="P35" s="4">
        <v>0.4806182795698925</v>
      </c>
      <c r="Q35" s="4">
        <v>0.71971486112519734</v>
      </c>
      <c r="R35" s="4">
        <v>0.95977277996753996</v>
      </c>
      <c r="S35" s="4">
        <v>0.58086111111111116</v>
      </c>
      <c r="T35" s="4">
        <v>0.54614429204017712</v>
      </c>
      <c r="U35" s="4">
        <v>0.86059523049758546</v>
      </c>
      <c r="V35" s="4">
        <v>0.46168010752688171</v>
      </c>
      <c r="W35" s="4">
        <v>0.6234266352787492</v>
      </c>
      <c r="X35" s="4">
        <v>0.85014195320183317</v>
      </c>
      <c r="Y35" s="4">
        <v>0.51444892473118276</v>
      </c>
      <c r="Z35" s="4">
        <v>0.50857573299339442</v>
      </c>
      <c r="AA35" s="4">
        <v>0.74253928639411182</v>
      </c>
      <c r="AB35" s="4">
        <v>0.42431944444444442</v>
      </c>
      <c r="AC35" s="4">
        <v>0.7156950672645741</v>
      </c>
      <c r="AD35" s="4">
        <v>0.8683780976405997</v>
      </c>
      <c r="AE35" s="4">
        <v>0.60884408602150519</v>
      </c>
      <c r="AF35" s="4">
        <v>0.59834907310248342</v>
      </c>
      <c r="AG35" s="4">
        <v>0.86792491121258253</v>
      </c>
      <c r="AH35" s="4">
        <v>0.50493055555555555</v>
      </c>
      <c r="AI35" s="4">
        <v>0.51987568661462846</v>
      </c>
      <c r="AJ35" s="4">
        <v>0.81115521674410196</v>
      </c>
      <c r="AK35" s="4">
        <v>0.40733870967741936</v>
      </c>
      <c r="AL35" s="4">
        <v>0.53802736833556664</v>
      </c>
      <c r="AM35" s="4">
        <v>0.84542090263303415</v>
      </c>
      <c r="AN35" s="4">
        <v>0.45100806451612907</v>
      </c>
      <c r="AO35" s="4">
        <v>0.69155171006448446</v>
      </c>
      <c r="AP35" s="4">
        <v>0.84517467728098006</v>
      </c>
      <c r="AQ35" s="4">
        <v>0.53044540229885062</v>
      </c>
      <c r="AR35" s="4">
        <v>0.56483321987746771</v>
      </c>
      <c r="AS35" s="4">
        <v>0.85420441442925388</v>
      </c>
      <c r="AT35" s="4">
        <v>0.4740456989247312</v>
      </c>
      <c r="AU35" s="4">
        <v>0.51958514027479552</v>
      </c>
      <c r="AV35" s="4">
        <v>0.72903784805639804</v>
      </c>
      <c r="AW35" s="4">
        <v>0.43038888888888899</v>
      </c>
      <c r="AX35" s="4">
        <v>0.39700609415261295</v>
      </c>
      <c r="AY35" s="4">
        <v>0.61305263157894752</v>
      </c>
      <c r="AZ35" s="4">
        <v>0.34927419354838701</v>
      </c>
      <c r="BA35" s="4">
        <v>0.53193548387096767</v>
      </c>
      <c r="BB35" s="4">
        <v>0.83370702541106123</v>
      </c>
      <c r="BC35" s="4">
        <v>0.43636111111111103</v>
      </c>
      <c r="BD35" s="4">
        <v>0.78776262140525299</v>
      </c>
      <c r="BE35" s="4">
        <v>0.88252701226174568</v>
      </c>
      <c r="BF35" s="4">
        <v>0.69946236559139763</v>
      </c>
      <c r="BG35" s="4">
        <v>0.61040800011843255</v>
      </c>
      <c r="BH35" s="4">
        <v>0.85009839567120882</v>
      </c>
      <c r="BI35" s="4">
        <v>0.50792962003454223</v>
      </c>
    </row>
    <row r="36" spans="1:61" x14ac:dyDescent="0.35">
      <c r="A36" t="s">
        <v>32</v>
      </c>
      <c r="B36" s="4">
        <v>0.6973538984010188</v>
      </c>
      <c r="C36" s="4">
        <v>0.75578934453884605</v>
      </c>
      <c r="D36" s="4">
        <v>0.6966532258064515</v>
      </c>
      <c r="E36" s="4">
        <v>0.6968516517796004</v>
      </c>
      <c r="F36" s="4">
        <v>0.79649019062195636</v>
      </c>
      <c r="G36" s="4">
        <v>0.68889367816091962</v>
      </c>
      <c r="H36" s="4">
        <v>0.71846774193548379</v>
      </c>
      <c r="I36" s="4">
        <v>0.77955374070293115</v>
      </c>
      <c r="J36" s="4">
        <v>0.74646505376344086</v>
      </c>
      <c r="K36" s="4">
        <v>0.70459076069684801</v>
      </c>
      <c r="L36" s="4">
        <v>0.77199202304453796</v>
      </c>
      <c r="M36" s="4">
        <v>0.70438888888888895</v>
      </c>
      <c r="N36" s="4">
        <v>0.64989824989824996</v>
      </c>
      <c r="O36" s="4">
        <v>0.76215932413727261</v>
      </c>
      <c r="P36" s="4">
        <v>0.65384408602150546</v>
      </c>
      <c r="Q36" s="4">
        <v>0.71687546263320345</v>
      </c>
      <c r="R36" s="4">
        <v>0.81024467245461718</v>
      </c>
      <c r="S36" s="4">
        <v>0.70538888888888884</v>
      </c>
      <c r="T36" s="4">
        <v>0.6058234189104571</v>
      </c>
      <c r="U36" s="4">
        <v>0.76730112754732605</v>
      </c>
      <c r="V36" s="4">
        <v>0.61538978494623664</v>
      </c>
      <c r="W36" s="4">
        <v>0.62771717171717167</v>
      </c>
      <c r="X36" s="4">
        <v>0.7429937828790053</v>
      </c>
      <c r="Y36" s="4">
        <v>0.67227150537634406</v>
      </c>
      <c r="Z36" s="4">
        <v>0.59142397107426348</v>
      </c>
      <c r="AA36" s="4">
        <v>0.6964374812892925</v>
      </c>
      <c r="AB36" s="4">
        <v>0.65422222222222226</v>
      </c>
      <c r="AC36" s="4">
        <v>0.67947159191814321</v>
      </c>
      <c r="AD36" s="4">
        <v>0.78312759793424846</v>
      </c>
      <c r="AE36" s="4">
        <v>0.71068548387096775</v>
      </c>
      <c r="AF36" s="4">
        <v>0.64829826295720938</v>
      </c>
      <c r="AG36" s="4">
        <v>0.70337853367042058</v>
      </c>
      <c r="AH36" s="4">
        <v>0.70084722222222229</v>
      </c>
      <c r="AI36" s="4">
        <v>0.63467532655812808</v>
      </c>
      <c r="AJ36" s="4">
        <v>0.73291925465838514</v>
      </c>
      <c r="AK36" s="4">
        <v>0.63178763440860219</v>
      </c>
      <c r="AL36" s="4">
        <v>0.55434139784946235</v>
      </c>
      <c r="AM36" s="4">
        <v>0.7095447820252555</v>
      </c>
      <c r="AN36" s="4">
        <v>0.60952956989247309</v>
      </c>
      <c r="AO36" s="4">
        <v>0.5271776689402361</v>
      </c>
      <c r="AP36" s="4">
        <v>0.6158193081904495</v>
      </c>
      <c r="AQ36" s="4">
        <v>0.59079022988505736</v>
      </c>
      <c r="AR36" s="4">
        <v>0.67621494560760942</v>
      </c>
      <c r="AS36" s="4">
        <v>0.72765775967293633</v>
      </c>
      <c r="AT36" s="4">
        <v>0.69506720430107527</v>
      </c>
      <c r="AU36" s="4">
        <v>0.67708289523489096</v>
      </c>
      <c r="AV36" s="4">
        <v>0.79153350705541103</v>
      </c>
      <c r="AW36" s="4">
        <v>0.70119444444444445</v>
      </c>
      <c r="AX36" s="4">
        <v>0.66633385762155495</v>
      </c>
      <c r="AY36" s="4">
        <v>0.79812260410864655</v>
      </c>
      <c r="AZ36" s="4">
        <v>0.65337365591397856</v>
      </c>
      <c r="BA36" s="4">
        <v>0.64900334807238624</v>
      </c>
      <c r="BB36" s="4">
        <v>0.77729087709799682</v>
      </c>
      <c r="BC36" s="4">
        <v>0.64441666666666675</v>
      </c>
      <c r="BD36" s="4">
        <v>0.63085605493982466</v>
      </c>
      <c r="BE36" s="4">
        <v>0.78913346715204313</v>
      </c>
      <c r="BF36" s="4">
        <v>0.64884408602150534</v>
      </c>
      <c r="BG36" s="4">
        <v>0.65021018909664285</v>
      </c>
      <c r="BH36" s="4">
        <v>0.75366599663449474</v>
      </c>
      <c r="BI36" s="4">
        <v>0.66973373632700062</v>
      </c>
    </row>
    <row r="37" spans="1:61" x14ac:dyDescent="0.35">
      <c r="A37" t="s">
        <v>33</v>
      </c>
      <c r="B37" s="4">
        <v>0.62978007150110593</v>
      </c>
      <c r="C37" s="4">
        <v>0.79009092336957476</v>
      </c>
      <c r="D37" s="4">
        <v>0.64342741935483871</v>
      </c>
      <c r="E37" s="4">
        <v>0.66249847505184822</v>
      </c>
      <c r="F37" s="4">
        <v>0.75720709729145608</v>
      </c>
      <c r="G37" s="4">
        <v>0.66487068965517238</v>
      </c>
      <c r="H37" s="4">
        <v>0.69654587551152281</v>
      </c>
      <c r="I37" s="4">
        <v>0.79773375472134433</v>
      </c>
      <c r="J37" s="4">
        <v>0.72944892473118284</v>
      </c>
      <c r="K37" s="4">
        <v>0.6696100934196868</v>
      </c>
      <c r="L37" s="4">
        <v>0.77386544115162381</v>
      </c>
      <c r="M37" s="4">
        <v>0.64811111111111108</v>
      </c>
      <c r="N37" s="4">
        <v>0.59038810945205666</v>
      </c>
      <c r="O37" s="4">
        <v>0.80420179013379489</v>
      </c>
      <c r="P37" s="4">
        <v>0.59732526881720438</v>
      </c>
      <c r="Q37" s="4">
        <v>0.64249092526941709</v>
      </c>
      <c r="R37" s="4">
        <v>0.77515165973689604</v>
      </c>
      <c r="S37" s="4">
        <v>0.65898611111111105</v>
      </c>
      <c r="T37" s="4">
        <v>0.68295923362002653</v>
      </c>
      <c r="U37" s="4">
        <v>0.82738932280636368</v>
      </c>
      <c r="V37" s="4">
        <v>0.66899193548387104</v>
      </c>
      <c r="W37" s="4">
        <v>0.62824942637332981</v>
      </c>
      <c r="X37" s="4">
        <v>0.72818434967616785</v>
      </c>
      <c r="Y37" s="4">
        <v>0.6890994623655915</v>
      </c>
      <c r="Z37" s="4">
        <v>0.57577320306075519</v>
      </c>
      <c r="AA37" s="4">
        <v>0.64817284609229131</v>
      </c>
      <c r="AB37" s="4">
        <v>0.73873611111111104</v>
      </c>
      <c r="AC37" s="4">
        <v>0.70268978700163842</v>
      </c>
      <c r="AD37" s="4">
        <v>0.75963099630996311</v>
      </c>
      <c r="AE37" s="4">
        <v>0.79170698924731175</v>
      </c>
      <c r="AF37" s="4">
        <v>0.7942547523913307</v>
      </c>
      <c r="AG37" s="4">
        <v>0.88134625396772082</v>
      </c>
      <c r="AH37" s="4">
        <v>0.68818055555555546</v>
      </c>
      <c r="AI37" s="4">
        <v>0.64271774156946393</v>
      </c>
      <c r="AJ37" s="4">
        <v>0.73294572305993577</v>
      </c>
      <c r="AK37" s="4">
        <v>0.64557795698924736</v>
      </c>
      <c r="AL37" s="4">
        <v>0.65749121955398193</v>
      </c>
      <c r="AM37" s="4">
        <v>0.7627155136719721</v>
      </c>
      <c r="AN37" s="4">
        <v>0.67622311827956993</v>
      </c>
      <c r="AO37" s="4">
        <v>0.74347871844601809</v>
      </c>
      <c r="AP37" s="4">
        <v>0.7772870166614273</v>
      </c>
      <c r="AQ37" s="4">
        <v>0.77556034482758618</v>
      </c>
      <c r="AR37" s="4">
        <v>0.73078298176617806</v>
      </c>
      <c r="AS37" s="4">
        <v>0.79599784314900257</v>
      </c>
      <c r="AT37" s="4">
        <v>0.76010752688172045</v>
      </c>
      <c r="AU37" s="4">
        <v>0.69883625249794279</v>
      </c>
      <c r="AV37" s="4">
        <v>0.78099085340821373</v>
      </c>
      <c r="AW37" s="4">
        <v>0.69395833333333334</v>
      </c>
      <c r="AX37" s="4">
        <v>0.76182049065168045</v>
      </c>
      <c r="AY37" s="4">
        <v>0.83763590992810877</v>
      </c>
      <c r="AZ37" s="4">
        <v>0.78686827956989236</v>
      </c>
      <c r="BA37" s="4">
        <v>0.76354939282206058</v>
      </c>
      <c r="BB37" s="4">
        <v>0.81922742061128162</v>
      </c>
      <c r="BC37" s="4">
        <v>0.78066666666666673</v>
      </c>
      <c r="BD37" s="4">
        <v>0.7808499883881368</v>
      </c>
      <c r="BE37" s="4">
        <v>0.83135526660267045</v>
      </c>
      <c r="BF37" s="4">
        <v>0.78782258064516142</v>
      </c>
      <c r="BG37" s="4">
        <v>0.68679697818005125</v>
      </c>
      <c r="BH37" s="4">
        <v>0.78337976466667658</v>
      </c>
      <c r="BI37" s="4">
        <v>0.70657383419689124</v>
      </c>
    </row>
    <row r="38" spans="1:61" x14ac:dyDescent="0.35">
      <c r="A38" t="s">
        <v>34</v>
      </c>
      <c r="B38" s="4">
        <v>0.6532276027977012</v>
      </c>
      <c r="C38" s="4">
        <v>0.73640244412823297</v>
      </c>
      <c r="D38" s="4">
        <v>0.62188172043010759</v>
      </c>
      <c r="E38" s="4">
        <v>0.70738076205702105</v>
      </c>
      <c r="F38" s="4">
        <v>0.76294664239869714</v>
      </c>
      <c r="G38" s="4">
        <v>0.60462643678160932</v>
      </c>
      <c r="H38" s="4">
        <v>0.6710629921259843</v>
      </c>
      <c r="I38" s="4">
        <v>0.74776341558950266</v>
      </c>
      <c r="J38" s="4">
        <v>0.66727150537634405</v>
      </c>
      <c r="K38" s="4">
        <v>0.73673310898265598</v>
      </c>
      <c r="L38" s="4">
        <v>0.80365683627186235</v>
      </c>
      <c r="M38" s="4">
        <v>0.61638888888888899</v>
      </c>
      <c r="N38" s="4">
        <v>0.7315070452757314</v>
      </c>
      <c r="O38" s="4">
        <v>0.78065461651196877</v>
      </c>
      <c r="P38" s="4">
        <v>0.69129032258064527</v>
      </c>
      <c r="Q38" s="4">
        <v>0.66966799582672321</v>
      </c>
      <c r="R38" s="4">
        <v>0.70259409206777634</v>
      </c>
      <c r="S38" s="4">
        <v>0.71008333333333329</v>
      </c>
      <c r="T38" s="4">
        <v>0.71286544780520689</v>
      </c>
      <c r="U38" s="4">
        <v>0.77777267086454949</v>
      </c>
      <c r="V38" s="4">
        <v>0.71330645161290329</v>
      </c>
      <c r="W38" s="4">
        <v>0.63047087642896027</v>
      </c>
      <c r="X38" s="4">
        <v>0.67308362875573902</v>
      </c>
      <c r="Y38" s="4">
        <v>0.70537634408602146</v>
      </c>
      <c r="Z38" s="4">
        <v>0.660886847070006</v>
      </c>
      <c r="AA38" s="4">
        <v>0.7295823463012131</v>
      </c>
      <c r="AB38" s="4">
        <v>0.70368055555555553</v>
      </c>
      <c r="AC38" s="4">
        <v>0.67748644130000402</v>
      </c>
      <c r="AD38" s="4">
        <v>0.7344719352794683</v>
      </c>
      <c r="AE38" s="4">
        <v>0.73860215053763434</v>
      </c>
      <c r="AF38" s="4">
        <v>0.65236082988525979</v>
      </c>
      <c r="AG38" s="4">
        <v>0.6953876472152275</v>
      </c>
      <c r="AH38" s="4">
        <v>0.70100000000000007</v>
      </c>
      <c r="AI38" s="4">
        <v>0.54202679969835843</v>
      </c>
      <c r="AJ38" s="4">
        <v>0.61331451732003084</v>
      </c>
      <c r="AK38" s="4">
        <v>0.59040322580645155</v>
      </c>
      <c r="AL38" s="4">
        <v>0.56503080022187835</v>
      </c>
      <c r="AM38" s="4">
        <v>0.63219442085320443</v>
      </c>
      <c r="AN38" s="4">
        <v>0.62423387096774197</v>
      </c>
      <c r="AO38" s="4">
        <v>0.46901220731227095</v>
      </c>
      <c r="AP38" s="4">
        <v>0.59604650267544357</v>
      </c>
      <c r="AQ38" s="4">
        <v>0.57109195402298851</v>
      </c>
      <c r="AR38" s="4">
        <v>0.62739726027397258</v>
      </c>
      <c r="AS38" s="4">
        <v>0.66613120305648421</v>
      </c>
      <c r="AT38" s="4">
        <v>0.66619623655913984</v>
      </c>
      <c r="AU38" s="4">
        <v>0.60867571401957554</v>
      </c>
      <c r="AV38" s="4">
        <v>0.69421244463331322</v>
      </c>
      <c r="AW38" s="4">
        <v>0.67259722222222218</v>
      </c>
      <c r="AX38" s="4">
        <v>0.55625527053126955</v>
      </c>
      <c r="AY38" s="4">
        <v>0.6311460230254019</v>
      </c>
      <c r="AZ38" s="4">
        <v>0.66669354838709671</v>
      </c>
      <c r="BA38" s="4">
        <v>0.6172841243263778</v>
      </c>
      <c r="BB38" s="4">
        <v>0.69081661575284214</v>
      </c>
      <c r="BC38" s="4">
        <v>0.69952777777777775</v>
      </c>
      <c r="BD38" s="4">
        <v>0.63229808515929387</v>
      </c>
      <c r="BE38" s="4">
        <v>0.6752486057422763</v>
      </c>
      <c r="BF38" s="4">
        <v>0.69565860215053765</v>
      </c>
      <c r="BG38" s="4">
        <v>0.6371603942849805</v>
      </c>
      <c r="BH38" s="4">
        <v>0.70227398937760765</v>
      </c>
      <c r="BI38" s="4">
        <v>0.66667098445595852</v>
      </c>
    </row>
    <row r="39" spans="1:61" x14ac:dyDescent="0.35">
      <c r="A39" t="s">
        <v>35</v>
      </c>
      <c r="B39" s="4">
        <v>0.39908680763167909</v>
      </c>
      <c r="C39" s="4">
        <v>0.68066564687340658</v>
      </c>
      <c r="D39" s="4">
        <v>0.50905913978494621</v>
      </c>
      <c r="E39" s="4">
        <v>0.55186498638464943</v>
      </c>
      <c r="F39" s="4">
        <v>0.77749029754204391</v>
      </c>
      <c r="G39" s="4">
        <v>0.56873563218390799</v>
      </c>
      <c r="H39" s="4">
        <v>0.37288482812307938</v>
      </c>
      <c r="I39" s="4">
        <v>0.51405493946867986</v>
      </c>
      <c r="J39" s="4">
        <v>0.58333333333333337</v>
      </c>
      <c r="K39" s="4">
        <v>0.46040441022344575</v>
      </c>
      <c r="L39" s="4">
        <v>0.570975512538343</v>
      </c>
      <c r="M39" s="4">
        <v>0.56018055555555557</v>
      </c>
      <c r="N39" s="4">
        <v>0.53038027971373769</v>
      </c>
      <c r="O39" s="4">
        <v>0.63557041964052163</v>
      </c>
      <c r="P39" s="4">
        <v>0.58610215053763437</v>
      </c>
      <c r="Q39" s="4">
        <v>0.48952797202797199</v>
      </c>
      <c r="R39" s="4">
        <v>0.57339148953597896</v>
      </c>
      <c r="S39" s="4">
        <v>0.62294444444444441</v>
      </c>
      <c r="T39" s="4">
        <v>0.51433110021410322</v>
      </c>
      <c r="U39" s="4">
        <v>0.63667257999016813</v>
      </c>
      <c r="V39" s="4">
        <v>0.53876344086021499</v>
      </c>
      <c r="W39" s="4">
        <v>0.33276777109660255</v>
      </c>
      <c r="X39" s="4">
        <v>0.47828631628233637</v>
      </c>
      <c r="Y39" s="4">
        <v>0.38213709677419355</v>
      </c>
      <c r="Z39" s="4">
        <v>0.70706942505394099</v>
      </c>
      <c r="AA39" s="4">
        <v>0.79464085583290889</v>
      </c>
      <c r="AB39" s="4">
        <v>0.61234722222222226</v>
      </c>
      <c r="AC39" s="4">
        <v>0.61682847896440129</v>
      </c>
      <c r="AD39" s="4">
        <v>0.74995949542876983</v>
      </c>
      <c r="AE39" s="4">
        <v>0.52432795698924728</v>
      </c>
      <c r="AF39" s="4">
        <v>0.45517506186182766</v>
      </c>
      <c r="AG39" s="4">
        <v>0.65499529325093098</v>
      </c>
      <c r="AH39" s="4">
        <v>0.62730555555555556</v>
      </c>
      <c r="AI39" s="4">
        <v>0.56961158399373835</v>
      </c>
      <c r="AJ39" s="4">
        <v>0.70409674981103543</v>
      </c>
      <c r="AK39" s="4">
        <v>0.40958333333333335</v>
      </c>
      <c r="AL39" s="4">
        <v>0.48690808554468323</v>
      </c>
      <c r="AM39" s="4">
        <v>0.6332422666784171</v>
      </c>
      <c r="AN39" s="4">
        <v>0.57952956989247306</v>
      </c>
      <c r="AO39" s="4">
        <v>0.49260921931457358</v>
      </c>
      <c r="AP39" s="4">
        <v>0.67491749174917492</v>
      </c>
      <c r="AQ39" s="4">
        <v>0.56182471264367817</v>
      </c>
      <c r="AR39" s="4">
        <v>0.42685680492459877</v>
      </c>
      <c r="AS39" s="4">
        <v>0.58307630168172142</v>
      </c>
      <c r="AT39" s="4">
        <v>0.55772849462365592</v>
      </c>
      <c r="AU39" s="4">
        <v>0.28480343022608301</v>
      </c>
      <c r="AV39" s="4">
        <v>0.57303716982717556</v>
      </c>
      <c r="AW39" s="4">
        <v>0.37212499999999998</v>
      </c>
      <c r="AX39" s="4">
        <v>0.40194245773732123</v>
      </c>
      <c r="AY39" s="4">
        <v>0.71854416892677253</v>
      </c>
      <c r="AZ39" s="4">
        <v>0.4082795698924731</v>
      </c>
      <c r="BA39" s="4">
        <v>0.38091786092678309</v>
      </c>
      <c r="BB39" s="4">
        <v>0.65251343283582097</v>
      </c>
      <c r="BC39" s="4">
        <v>0.52756944444444442</v>
      </c>
      <c r="BD39" s="4">
        <v>0.31330173085067142</v>
      </c>
      <c r="BE39" s="4">
        <v>0.37309863508435143</v>
      </c>
      <c r="BF39" s="4">
        <v>0.3150940860215054</v>
      </c>
      <c r="BG39" s="4">
        <v>0.45146184118026866</v>
      </c>
      <c r="BH39" s="4">
        <v>0.62203276789553585</v>
      </c>
      <c r="BI39" s="4">
        <v>0.51756908462867013</v>
      </c>
    </row>
    <row r="40" spans="1:61" x14ac:dyDescent="0.35">
      <c r="A40" t="s">
        <v>36</v>
      </c>
      <c r="B40" s="4">
        <v>0.33321236559139783</v>
      </c>
      <c r="C40" s="4">
        <v>0.41957485698811897</v>
      </c>
      <c r="D40" s="4">
        <v>0.39732526881720431</v>
      </c>
      <c r="E40" s="4">
        <v>0.370248113192927</v>
      </c>
      <c r="F40" s="4">
        <v>0.42514458581724346</v>
      </c>
      <c r="G40" s="4">
        <v>0.38466954022988509</v>
      </c>
      <c r="H40" s="4">
        <v>0.60879162926226249</v>
      </c>
      <c r="I40" s="4">
        <v>0.65725044088908657</v>
      </c>
      <c r="J40" s="4">
        <v>0.59267473118279568</v>
      </c>
      <c r="K40" s="4">
        <v>0.54045643153526968</v>
      </c>
      <c r="L40" s="4">
        <v>0.60382145653876274</v>
      </c>
      <c r="M40" s="4">
        <v>0.59504166666666669</v>
      </c>
      <c r="N40" s="4">
        <v>0.65816848054837362</v>
      </c>
      <c r="O40" s="4">
        <v>0.74208492463447162</v>
      </c>
      <c r="P40" s="4">
        <v>0.45725806451612899</v>
      </c>
      <c r="Q40" s="4">
        <v>0.66026246508169373</v>
      </c>
      <c r="R40" s="4">
        <v>0.75845511000300114</v>
      </c>
      <c r="S40" s="4">
        <v>0.44263888888888897</v>
      </c>
      <c r="T40" s="4">
        <v>0.7151297452204296</v>
      </c>
      <c r="U40" s="4">
        <v>0.73792838045855957</v>
      </c>
      <c r="V40" s="4">
        <v>0.48155913978494619</v>
      </c>
      <c r="W40" s="4">
        <v>0.51159481756118919</v>
      </c>
      <c r="X40" s="4">
        <v>0.53483416050459842</v>
      </c>
      <c r="Y40" s="4">
        <v>0.46623655913978496</v>
      </c>
      <c r="Z40" s="4">
        <v>0.74152526430640731</v>
      </c>
      <c r="AA40" s="4">
        <v>0.77096698482240655</v>
      </c>
      <c r="AB40" s="4">
        <v>0.56856944444444446</v>
      </c>
      <c r="AC40" s="4">
        <v>0.70213796011431606</v>
      </c>
      <c r="AD40" s="4">
        <v>0.7263093276469258</v>
      </c>
      <c r="AE40" s="4">
        <v>0.65557795698924726</v>
      </c>
      <c r="AF40" s="4">
        <v>0.56526167231671298</v>
      </c>
      <c r="AG40" s="4">
        <v>0.60230373310182328</v>
      </c>
      <c r="AH40" s="4">
        <v>0.55186111111111102</v>
      </c>
      <c r="AI40" s="4">
        <v>0.71587735087828197</v>
      </c>
      <c r="AJ40" s="4">
        <v>0.75318356951609755</v>
      </c>
      <c r="AK40" s="4">
        <v>0.3320564516129032</v>
      </c>
      <c r="AL40" s="4">
        <v>0.44484019246794448</v>
      </c>
      <c r="AM40" s="4">
        <v>0.47018795016408355</v>
      </c>
      <c r="AN40" s="4">
        <v>0.48521505376344087</v>
      </c>
      <c r="AO40" s="4">
        <v>0.51883192041793103</v>
      </c>
      <c r="AP40" s="4">
        <v>0.73314178362249993</v>
      </c>
      <c r="AQ40" s="4">
        <v>0.5064080459770115</v>
      </c>
      <c r="AR40" s="4">
        <v>0.53910701476579104</v>
      </c>
      <c r="AS40" s="4">
        <v>0.66056947645976027</v>
      </c>
      <c r="AT40" s="4">
        <v>0.57157258064516125</v>
      </c>
      <c r="AU40" s="4">
        <v>0.50808994069691538</v>
      </c>
      <c r="AV40" s="4">
        <v>0.57379466106214128</v>
      </c>
      <c r="AW40" s="4">
        <v>0.53540277777777767</v>
      </c>
      <c r="AX40" s="4">
        <v>0.58940555373281234</v>
      </c>
      <c r="AY40" s="4">
        <v>0.66019644527595878</v>
      </c>
      <c r="AZ40" s="4">
        <v>0.56509408602150535</v>
      </c>
      <c r="BA40" s="4">
        <v>0.68395803443328551</v>
      </c>
      <c r="BB40" s="4">
        <v>0.70972194221732865</v>
      </c>
      <c r="BC40" s="4">
        <v>0.68484722222222216</v>
      </c>
      <c r="BD40" s="4">
        <v>0.63707477050039651</v>
      </c>
      <c r="BE40" s="4">
        <v>0.66305290546400708</v>
      </c>
      <c r="BF40" s="4">
        <v>0.67056451612903234</v>
      </c>
      <c r="BG40" s="4">
        <v>0.56883235118031517</v>
      </c>
      <c r="BH40" s="4">
        <v>0.63131911731192147</v>
      </c>
      <c r="BI40" s="4">
        <v>0.52352547495682211</v>
      </c>
    </row>
    <row r="41" spans="1:61" x14ac:dyDescent="0.35">
      <c r="A41" t="s">
        <v>37</v>
      </c>
      <c r="B41" s="4">
        <v>0.67956592666146531</v>
      </c>
      <c r="C41" s="4">
        <v>0.70953981960098933</v>
      </c>
      <c r="D41" s="4">
        <v>0.6808333333333334</v>
      </c>
      <c r="E41" s="4">
        <v>0.70408999738379707</v>
      </c>
      <c r="F41" s="4">
        <v>0.71657554671968204</v>
      </c>
      <c r="G41" s="4">
        <v>0.61418103448275863</v>
      </c>
      <c r="H41" s="4">
        <v>0.65079186790969346</v>
      </c>
      <c r="I41" s="4">
        <v>0.70717673315664664</v>
      </c>
      <c r="J41" s="4">
        <v>0.58524193548387093</v>
      </c>
      <c r="K41" s="4">
        <v>0.64003944773175547</v>
      </c>
      <c r="L41" s="4">
        <v>0.68905370766407303</v>
      </c>
      <c r="M41" s="4">
        <v>0.67398611111111117</v>
      </c>
      <c r="N41" s="4">
        <v>0.6392268659973811</v>
      </c>
      <c r="O41" s="4">
        <v>0.67190950018639073</v>
      </c>
      <c r="P41" s="4">
        <v>0.67827956989247318</v>
      </c>
      <c r="Q41" s="4">
        <v>0.64285023531687202</v>
      </c>
      <c r="R41" s="4">
        <v>0.68754201789315816</v>
      </c>
      <c r="S41" s="4">
        <v>0.61151388888888891</v>
      </c>
      <c r="T41" s="4">
        <v>0.40448224876646788</v>
      </c>
      <c r="U41" s="4">
        <v>0.44203780025054923</v>
      </c>
      <c r="V41" s="4">
        <v>0.38349462365591397</v>
      </c>
      <c r="W41" s="4">
        <v>0.66892983272647621</v>
      </c>
      <c r="X41" s="4">
        <v>0.72692113170499495</v>
      </c>
      <c r="Y41" s="4">
        <v>0.6809946236559139</v>
      </c>
      <c r="Z41" s="4">
        <v>0.64444667057830185</v>
      </c>
      <c r="AA41" s="4">
        <v>0.69065366093064628</v>
      </c>
      <c r="AB41" s="4">
        <v>0.65831944444444435</v>
      </c>
      <c r="AC41" s="4">
        <v>0.5124568748039765</v>
      </c>
      <c r="AD41" s="4">
        <v>0.57460895093347197</v>
      </c>
      <c r="AE41" s="4">
        <v>0.53213709677419363</v>
      </c>
      <c r="AF41" s="4">
        <v>0.70762866871148378</v>
      </c>
      <c r="AG41" s="4">
        <v>0.74889067571994405</v>
      </c>
      <c r="AH41" s="4">
        <v>0.74940277777777786</v>
      </c>
      <c r="AI41" s="4">
        <v>0.58763892342712853</v>
      </c>
      <c r="AJ41" s="4">
        <v>0.69494401085850022</v>
      </c>
      <c r="AK41" s="4">
        <v>0.46708333333333329</v>
      </c>
      <c r="AL41" s="4">
        <v>0.4924969987995198</v>
      </c>
      <c r="AM41" s="4">
        <v>0.70935139251970936</v>
      </c>
      <c r="AN41" s="4">
        <v>0.51681451612903229</v>
      </c>
      <c r="AO41" s="4">
        <v>0.58425584255842555</v>
      </c>
      <c r="AP41" s="4">
        <v>0.62541145490454242</v>
      </c>
      <c r="AQ41" s="4">
        <v>0.60783045977011496</v>
      </c>
      <c r="AR41" s="4">
        <v>0.66232296934421986</v>
      </c>
      <c r="AS41" s="4">
        <v>0.68018926031692695</v>
      </c>
      <c r="AT41" s="4">
        <v>0.71615591397849454</v>
      </c>
      <c r="AU41" s="4">
        <v>0.71328751268165136</v>
      </c>
      <c r="AV41" s="4">
        <v>0.72833651896056162</v>
      </c>
      <c r="AW41" s="4">
        <v>0.77104166666666663</v>
      </c>
      <c r="AX41" s="4">
        <v>0.64412174530750521</v>
      </c>
      <c r="AY41" s="4">
        <v>0.66485709048350938</v>
      </c>
      <c r="AZ41" s="4">
        <v>0.71947580645161291</v>
      </c>
      <c r="BA41" s="4">
        <v>0.70238280862403779</v>
      </c>
      <c r="BB41" s="4">
        <v>0.72290791316526604</v>
      </c>
      <c r="BC41" s="4">
        <v>0.77270833333333322</v>
      </c>
      <c r="BD41" s="4">
        <v>0.6503072393266337</v>
      </c>
      <c r="BE41" s="4">
        <v>0.70462071954919792</v>
      </c>
      <c r="BF41" s="4">
        <v>0.62002688172043008</v>
      </c>
      <c r="BG41" s="4">
        <v>0.62937448375899963</v>
      </c>
      <c r="BH41" s="4">
        <v>0.67995202493893481</v>
      </c>
      <c r="BI41" s="4">
        <v>0.63306419113413925</v>
      </c>
    </row>
    <row r="42" spans="1:61" x14ac:dyDescent="0.35">
      <c r="A42" t="s">
        <v>38</v>
      </c>
      <c r="B42" s="4">
        <v>0.54085060810116925</v>
      </c>
      <c r="C42" s="4">
        <v>0.69138441918907789</v>
      </c>
      <c r="D42" s="4">
        <v>0.53806451612903228</v>
      </c>
      <c r="E42" s="4">
        <v>0.59834253150448524</v>
      </c>
      <c r="F42" s="4">
        <v>0.66006941001487351</v>
      </c>
      <c r="G42" s="4">
        <v>0.52820402298850577</v>
      </c>
      <c r="H42" s="4">
        <v>0.67039294576818365</v>
      </c>
      <c r="I42" s="4">
        <v>0.68547075922550127</v>
      </c>
      <c r="J42" s="4">
        <v>0.41092741935483873</v>
      </c>
      <c r="K42" s="4">
        <v>0.51648042729636656</v>
      </c>
      <c r="L42" s="4">
        <v>0.64218459858001087</v>
      </c>
      <c r="M42" s="4">
        <v>0.45513888888888887</v>
      </c>
      <c r="N42" s="4">
        <v>0.60870395895028462</v>
      </c>
      <c r="O42" s="4">
        <v>0.67930735139580589</v>
      </c>
      <c r="P42" s="4">
        <v>0.66576612903225807</v>
      </c>
      <c r="Q42" s="4">
        <v>0.47883394718282268</v>
      </c>
      <c r="R42" s="4">
        <v>0.54761520675377751</v>
      </c>
      <c r="S42" s="4">
        <v>0.47774999999999995</v>
      </c>
      <c r="T42" s="4">
        <v>0.35996846930943638</v>
      </c>
      <c r="U42" s="4">
        <v>0.55661406209905051</v>
      </c>
      <c r="V42" s="4">
        <v>0.25338709677419352</v>
      </c>
      <c r="W42" s="4">
        <v>0.5153152100913948</v>
      </c>
      <c r="X42" s="4">
        <v>0.62938659058487867</v>
      </c>
      <c r="Y42" s="4">
        <v>0.54627688172042999</v>
      </c>
      <c r="Z42" s="4">
        <v>0.56991397153034928</v>
      </c>
      <c r="AA42" s="4">
        <v>0.65771343147768979</v>
      </c>
      <c r="AB42" s="4">
        <v>0.6447222222222222</v>
      </c>
      <c r="AC42" s="4">
        <v>0.45762571908287686</v>
      </c>
      <c r="AD42" s="4">
        <v>0.63436224197794644</v>
      </c>
      <c r="AE42" s="4">
        <v>0.51161290322580644</v>
      </c>
      <c r="AF42" s="4">
        <v>0.58323582897500603</v>
      </c>
      <c r="AG42" s="4">
        <v>0.63897511930686191</v>
      </c>
      <c r="AH42" s="4">
        <v>0.64633333333333332</v>
      </c>
      <c r="AI42" s="4">
        <v>0.52503102253995881</v>
      </c>
      <c r="AJ42" s="4">
        <v>0.56724362181090549</v>
      </c>
      <c r="AK42" s="4">
        <v>0.44356182795698923</v>
      </c>
      <c r="AL42" s="4">
        <v>0.4216029040298433</v>
      </c>
      <c r="AM42" s="4">
        <v>0.62577281191806344</v>
      </c>
      <c r="AN42" s="4">
        <v>0.37103494623655914</v>
      </c>
      <c r="AO42" s="4">
        <v>0.33258117276472021</v>
      </c>
      <c r="AP42" s="4">
        <v>0.66728449454589667</v>
      </c>
      <c r="AQ42" s="4">
        <v>0.34163793103448281</v>
      </c>
      <c r="AR42" s="4">
        <v>0.6520215670030286</v>
      </c>
      <c r="AS42" s="4">
        <v>0.68941798182000968</v>
      </c>
      <c r="AT42" s="4">
        <v>0.73297043010752683</v>
      </c>
      <c r="AU42" s="4">
        <v>0.66808851736280095</v>
      </c>
      <c r="AV42" s="4">
        <v>0.7170576577407014</v>
      </c>
      <c r="AW42" s="4">
        <v>0.70951388888888889</v>
      </c>
      <c r="AX42" s="4">
        <v>0.45067639035795803</v>
      </c>
      <c r="AY42" s="4">
        <v>0.50809640369045384</v>
      </c>
      <c r="AZ42" s="4">
        <v>0.48647849462365589</v>
      </c>
      <c r="BA42" s="4">
        <v>0.69077657488705135</v>
      </c>
      <c r="BB42" s="4">
        <v>0.73483360033854228</v>
      </c>
      <c r="BC42" s="4">
        <v>0.76723611111111112</v>
      </c>
      <c r="BD42" s="4">
        <v>0.5244753873308492</v>
      </c>
      <c r="BE42" s="4">
        <v>0.71748987202532655</v>
      </c>
      <c r="BF42" s="4">
        <v>0.40459677419354845</v>
      </c>
      <c r="BG42" s="4">
        <v>0.53698691869977278</v>
      </c>
      <c r="BH42" s="4">
        <v>0.64654351267164234</v>
      </c>
      <c r="BI42" s="4">
        <v>0.52254101899827288</v>
      </c>
    </row>
    <row r="43" spans="1:61" x14ac:dyDescent="0.35">
      <c r="A43" t="s">
        <v>39</v>
      </c>
      <c r="B43" s="4">
        <v>0.70973399159973471</v>
      </c>
      <c r="C43" s="4">
        <v>0.75393334063904083</v>
      </c>
      <c r="D43" s="4">
        <v>0.67610215053763434</v>
      </c>
      <c r="E43" s="4">
        <v>0.75137622958216765</v>
      </c>
      <c r="F43" s="4">
        <v>0.78951860163732335</v>
      </c>
      <c r="G43" s="4">
        <v>0.74749999999999994</v>
      </c>
      <c r="H43" s="4">
        <v>0.69115431523064774</v>
      </c>
      <c r="I43" s="4">
        <v>0.73920049106115238</v>
      </c>
      <c r="J43" s="4">
        <v>0.54135752688172045</v>
      </c>
      <c r="K43" s="4">
        <v>0.73479215456674474</v>
      </c>
      <c r="L43" s="4">
        <v>0.76898685702031189</v>
      </c>
      <c r="M43" s="4">
        <v>0.72795833333333337</v>
      </c>
      <c r="N43" s="4">
        <v>0.53629597077645641</v>
      </c>
      <c r="O43" s="4">
        <v>0.63270794854346912</v>
      </c>
      <c r="P43" s="4">
        <v>0.55264784946236556</v>
      </c>
      <c r="Q43" s="4">
        <v>0.68996349805220702</v>
      </c>
      <c r="R43" s="4">
        <v>0.73267536359342689</v>
      </c>
      <c r="S43" s="4">
        <v>0.67565277777777777</v>
      </c>
      <c r="T43" s="4">
        <v>0.66047394650303415</v>
      </c>
      <c r="U43" s="4">
        <v>0.72187638950644717</v>
      </c>
      <c r="V43" s="4">
        <v>0.27825268817204296</v>
      </c>
      <c r="W43" s="4">
        <v>0.61732925864280064</v>
      </c>
      <c r="X43" s="4">
        <v>0.68072271031411724</v>
      </c>
      <c r="Y43" s="4">
        <v>0.65805107526881712</v>
      </c>
      <c r="Z43" s="4">
        <v>0.60205500837330761</v>
      </c>
      <c r="AA43" s="4">
        <v>0.65813397871482215</v>
      </c>
      <c r="AB43" s="4">
        <v>0.62944444444444447</v>
      </c>
      <c r="AC43" s="4">
        <v>0.50227437266928032</v>
      </c>
      <c r="AD43" s="4">
        <v>0.53517108882646602</v>
      </c>
      <c r="AE43" s="4">
        <v>0.52137096774193548</v>
      </c>
      <c r="AF43" s="4">
        <v>0.60985891743016118</v>
      </c>
      <c r="AG43" s="4">
        <v>0.6473071129207868</v>
      </c>
      <c r="AH43" s="4">
        <v>0.63745833333333335</v>
      </c>
      <c r="AI43" s="4">
        <v>0.53025601979632631</v>
      </c>
      <c r="AJ43" s="4">
        <v>0.61741173341607758</v>
      </c>
      <c r="AK43" s="4">
        <v>0.40854838709677416</v>
      </c>
      <c r="AL43" s="4">
        <v>0.70031608622604435</v>
      </c>
      <c r="AM43" s="4">
        <v>0.76759574268859831</v>
      </c>
      <c r="AN43" s="4">
        <v>0.69549731182795704</v>
      </c>
      <c r="AO43" s="4">
        <v>0.70023969969698341</v>
      </c>
      <c r="AP43" s="4">
        <v>0.73923353598370312</v>
      </c>
      <c r="AQ43" s="4">
        <v>0.73113505747126439</v>
      </c>
      <c r="AR43" s="4">
        <v>0.37424445477668683</v>
      </c>
      <c r="AS43" s="4">
        <v>0.38235951602537238</v>
      </c>
      <c r="AT43" s="4">
        <v>0.43725806451612909</v>
      </c>
      <c r="AU43" s="4">
        <v>0.62984322021618799</v>
      </c>
      <c r="AV43" s="4">
        <v>0.65912537150482198</v>
      </c>
      <c r="AW43" s="4">
        <v>0.62126388888888884</v>
      </c>
      <c r="AX43" s="4">
        <v>0.67944289082634202</v>
      </c>
      <c r="AY43" s="4">
        <v>0.71896486698192574</v>
      </c>
      <c r="AZ43" s="4">
        <v>0.72481182795698929</v>
      </c>
      <c r="BA43" s="4">
        <v>0.76659438452223383</v>
      </c>
      <c r="BB43" s="4">
        <v>0.80319258800271442</v>
      </c>
      <c r="BC43" s="4">
        <v>0.78106944444444448</v>
      </c>
      <c r="BD43" s="4">
        <v>0.73316227329232131</v>
      </c>
      <c r="BE43" s="4">
        <v>0.78538259295933344</v>
      </c>
      <c r="BF43" s="4">
        <v>0.64212365591397846</v>
      </c>
      <c r="BG43" s="4">
        <v>0.64100464929046608</v>
      </c>
      <c r="BH43" s="4">
        <v>0.68817113942893504</v>
      </c>
      <c r="BI43" s="4">
        <v>0.61361398963730573</v>
      </c>
    </row>
    <row r="44" spans="1:61" x14ac:dyDescent="0.35">
      <c r="A44" t="s">
        <v>40</v>
      </c>
      <c r="B44" s="4">
        <v>0.67947693127549247</v>
      </c>
      <c r="C44" s="4">
        <v>0.83468036357227393</v>
      </c>
      <c r="D44" s="4">
        <v>0.41147849462365588</v>
      </c>
      <c r="E44" s="4">
        <v>0.59705693721941144</v>
      </c>
      <c r="F44" s="4">
        <v>0.62604374871574553</v>
      </c>
      <c r="G44" s="4">
        <v>0.51915229885057468</v>
      </c>
      <c r="H44" s="4">
        <v>0.59499238291807954</v>
      </c>
      <c r="I44" s="4">
        <v>0.61031858050206678</v>
      </c>
      <c r="J44" s="4">
        <v>0.36934139784946241</v>
      </c>
      <c r="K44" s="4">
        <v>0.5156587922142738</v>
      </c>
      <c r="L44" s="4">
        <v>0.69278909283938195</v>
      </c>
      <c r="M44" s="4">
        <v>0.3664027777777778</v>
      </c>
      <c r="N44" s="4">
        <v>0.52573062261753478</v>
      </c>
      <c r="O44" s="4">
        <v>0.57851400163125788</v>
      </c>
      <c r="P44" s="4">
        <v>0.41595430107526876</v>
      </c>
      <c r="Q44" s="4">
        <v>0.62996877916894656</v>
      </c>
      <c r="R44" s="4">
        <v>0.68015568258822301</v>
      </c>
      <c r="S44" s="4">
        <v>0.58672222222222215</v>
      </c>
      <c r="T44" s="4">
        <v>0.60955202003236941</v>
      </c>
      <c r="U44" s="4">
        <v>0.67689646987012109</v>
      </c>
      <c r="V44" s="4">
        <v>0.28743279569892477</v>
      </c>
      <c r="W44" s="4">
        <v>0.54611003193625929</v>
      </c>
      <c r="X44" s="4">
        <v>0.63972077058063526</v>
      </c>
      <c r="Y44" s="4">
        <v>0.47776881720430103</v>
      </c>
      <c r="Z44" s="4">
        <v>0.45079963819018098</v>
      </c>
      <c r="AA44" s="4">
        <v>0.54982043518062096</v>
      </c>
      <c r="AB44" s="4">
        <v>0.37547222222222221</v>
      </c>
      <c r="AC44" s="4">
        <v>0.51923905364189338</v>
      </c>
      <c r="AD44" s="4">
        <v>0.64381249465857615</v>
      </c>
      <c r="AE44" s="4">
        <v>0.45536290322580641</v>
      </c>
      <c r="AF44" s="4">
        <v>0.63081425122540058</v>
      </c>
      <c r="AG44" s="4">
        <v>0.70149205161164363</v>
      </c>
      <c r="AH44" s="4">
        <v>0.6213333333333334</v>
      </c>
      <c r="AI44" s="4">
        <v>0.62462989156058457</v>
      </c>
      <c r="AJ44" s="4">
        <v>0.69866683542167651</v>
      </c>
      <c r="AK44" s="4">
        <v>0.45881720430107531</v>
      </c>
      <c r="AL44" s="4">
        <v>0.65237569686164643</v>
      </c>
      <c r="AM44" s="4">
        <v>0.71187487455031107</v>
      </c>
      <c r="AN44" s="4">
        <v>0.66002688172043011</v>
      </c>
      <c r="AO44" s="4">
        <v>0.47014443761524277</v>
      </c>
      <c r="AP44" s="4">
        <v>0.63555730962569068</v>
      </c>
      <c r="AQ44" s="4">
        <v>0.46514367816091962</v>
      </c>
      <c r="AR44" s="4">
        <v>0.65166394779771619</v>
      </c>
      <c r="AS44" s="4">
        <v>0.69861839804127313</v>
      </c>
      <c r="AT44" s="4">
        <v>0.56849462365591408</v>
      </c>
      <c r="AU44" s="4">
        <v>0.65153927058756655</v>
      </c>
      <c r="AV44" s="4">
        <v>0.72573418823715674</v>
      </c>
      <c r="AW44" s="4">
        <v>0.68401388888888903</v>
      </c>
      <c r="AX44" s="4">
        <v>0.62527253897307311</v>
      </c>
      <c r="AY44" s="4">
        <v>0.70113379377788643</v>
      </c>
      <c r="AZ44" s="4">
        <v>0.66264784946236566</v>
      </c>
      <c r="BA44" s="4">
        <v>0.67686509415035401</v>
      </c>
      <c r="BB44" s="4">
        <v>0.71302628202225149</v>
      </c>
      <c r="BC44" s="4">
        <v>0.71580555555555558</v>
      </c>
      <c r="BD44" s="4">
        <v>0.55895160218056117</v>
      </c>
      <c r="BE44" s="4">
        <v>0.65688112816906918</v>
      </c>
      <c r="BF44" s="4">
        <v>0.51217741935483874</v>
      </c>
      <c r="BG44" s="4">
        <v>0.59270001588287113</v>
      </c>
      <c r="BH44" s="4">
        <v>0.67464045533592965</v>
      </c>
      <c r="BI44" s="4">
        <v>0.50552964881980444</v>
      </c>
    </row>
    <row r="45" spans="1:61" x14ac:dyDescent="0.35">
      <c r="A45" t="s">
        <v>41</v>
      </c>
      <c r="B45" s="4">
        <v>0.57152063881291459</v>
      </c>
      <c r="C45" s="4">
        <v>0.67560436293364545</v>
      </c>
      <c r="D45" s="4">
        <v>0.61038978494623652</v>
      </c>
      <c r="E45" s="4">
        <v>0.55743754570345061</v>
      </c>
      <c r="F45" s="4">
        <v>0.6062326613648974</v>
      </c>
      <c r="G45" s="4">
        <v>0.52886494252873573</v>
      </c>
      <c r="H45" s="4">
        <v>0.588252971316094</v>
      </c>
      <c r="I45" s="4">
        <v>0.64403099244929185</v>
      </c>
      <c r="J45" s="4">
        <v>0.57881720430107531</v>
      </c>
      <c r="K45" s="4">
        <v>0.58867284353386407</v>
      </c>
      <c r="L45" s="4">
        <v>0.67308266189197252</v>
      </c>
      <c r="M45" s="4">
        <v>0.29090277777777779</v>
      </c>
      <c r="N45" s="4">
        <v>0.647631519997243</v>
      </c>
      <c r="O45" s="4">
        <v>0.75925738873962156</v>
      </c>
      <c r="P45" s="4">
        <v>0.54706989247311821</v>
      </c>
      <c r="Q45" s="4">
        <v>0.62069663012257781</v>
      </c>
      <c r="R45" s="4">
        <v>0.73264253652946232</v>
      </c>
      <c r="S45" s="4">
        <v>0.49111111111111116</v>
      </c>
      <c r="T45" s="4">
        <v>0.49758420278691967</v>
      </c>
      <c r="U45" s="4">
        <v>0.58611019465522929</v>
      </c>
      <c r="V45" s="4">
        <v>0.13587365591397849</v>
      </c>
      <c r="W45" s="4">
        <v>0.52535396773131393</v>
      </c>
      <c r="X45" s="4">
        <v>0.6206360011669747</v>
      </c>
      <c r="Y45" s="4">
        <v>0.29715053763440863</v>
      </c>
      <c r="Z45" s="4">
        <v>0.44043646180959162</v>
      </c>
      <c r="AA45" s="4">
        <v>0.59922456892153853</v>
      </c>
      <c r="AB45" s="4">
        <v>0.40955555555555556</v>
      </c>
      <c r="AC45" s="4">
        <v>0.3767529960295779</v>
      </c>
      <c r="AD45" s="4">
        <v>0.47949746181127018</v>
      </c>
      <c r="AE45" s="4">
        <v>0.34036290322580648</v>
      </c>
      <c r="AF45" s="4">
        <v>0.60156397050016264</v>
      </c>
      <c r="AG45" s="4">
        <v>0.69415156182126925</v>
      </c>
      <c r="AH45" s="4">
        <v>0.54915277777777771</v>
      </c>
      <c r="AI45" s="4">
        <v>0.5748631339737631</v>
      </c>
      <c r="AJ45" s="4">
        <v>0.68153568257661568</v>
      </c>
      <c r="AK45" s="4">
        <v>0.36208333333333331</v>
      </c>
      <c r="AL45" s="4">
        <v>0.58040896903267636</v>
      </c>
      <c r="AM45" s="4">
        <v>0.67928204420842098</v>
      </c>
      <c r="AN45" s="4">
        <v>0.59118279569892473</v>
      </c>
      <c r="AO45" s="4">
        <v>0.63517586378324631</v>
      </c>
      <c r="AP45" s="4">
        <v>0.70368840467461835</v>
      </c>
      <c r="AQ45" s="4">
        <v>0.71025862068965517</v>
      </c>
      <c r="AR45" s="4">
        <v>0.66697626137077604</v>
      </c>
      <c r="AS45" s="4">
        <v>0.73606463477133643</v>
      </c>
      <c r="AT45" s="4">
        <v>0.74020161290322573</v>
      </c>
      <c r="AU45" s="4">
        <v>0.62263175637712098</v>
      </c>
      <c r="AV45" s="4">
        <v>0.73588864982601543</v>
      </c>
      <c r="AW45" s="4">
        <v>0.45306944444444447</v>
      </c>
      <c r="AX45" s="4">
        <v>0.58825599517369653</v>
      </c>
      <c r="AY45" s="4">
        <v>0.68856414280109846</v>
      </c>
      <c r="AZ45" s="4">
        <v>0.56362903225806449</v>
      </c>
      <c r="BA45" s="4">
        <v>0.52493801122923023</v>
      </c>
      <c r="BB45" s="4">
        <v>0.58619372702534989</v>
      </c>
      <c r="BC45" s="4">
        <v>0.63466666666666671</v>
      </c>
      <c r="BD45" s="4">
        <v>0.5634696566373586</v>
      </c>
      <c r="BE45" s="4">
        <v>0.62506711209210775</v>
      </c>
      <c r="BF45" s="4">
        <v>0.3213172043010753</v>
      </c>
      <c r="BG45" s="4">
        <v>0.57203486419042138</v>
      </c>
      <c r="BH45" s="4">
        <v>0.66304606046138104</v>
      </c>
      <c r="BI45" s="4">
        <v>0.4810341105354059</v>
      </c>
    </row>
    <row r="46" spans="1:61" x14ac:dyDescent="0.35">
      <c r="A46" t="s">
        <v>65</v>
      </c>
      <c r="B46" s="4" t="e">
        <v>#DIV/0!</v>
      </c>
      <c r="C46" s="4" t="e">
        <v>#DIV/0!</v>
      </c>
      <c r="D46" s="4" t="e">
        <v>#DIV/0!</v>
      </c>
      <c r="E46" s="4" t="e">
        <v>#DIV/0!</v>
      </c>
      <c r="F46" s="4" t="e">
        <v>#DIV/0!</v>
      </c>
      <c r="G46" s="4" t="e">
        <v>#DIV/0!</v>
      </c>
      <c r="H46" s="4" t="e">
        <v>#DIV/0!</v>
      </c>
      <c r="I46" s="4" t="e">
        <v>#DIV/0!</v>
      </c>
      <c r="J46" s="4" t="e">
        <v>#DIV/0!</v>
      </c>
      <c r="K46" s="4" t="e">
        <v>#DIV/0!</v>
      </c>
      <c r="L46" s="4" t="e">
        <v>#DIV/0!</v>
      </c>
      <c r="M46" s="4" t="e">
        <v>#DIV/0!</v>
      </c>
      <c r="N46" s="4" t="e">
        <v>#DIV/0!</v>
      </c>
      <c r="O46" s="4" t="e">
        <v>#DIV/0!</v>
      </c>
      <c r="P46" s="4" t="e">
        <v>#DIV/0!</v>
      </c>
      <c r="Q46" s="4" t="e">
        <v>#DIV/0!</v>
      </c>
      <c r="R46" s="4" t="e">
        <v>#DIV/0!</v>
      </c>
      <c r="S46" s="4" t="e">
        <v>#DIV/0!</v>
      </c>
      <c r="T46" s="4" t="e">
        <v>#DIV/0!</v>
      </c>
      <c r="U46" s="4" t="e">
        <v>#DIV/0!</v>
      </c>
      <c r="V46" s="4" t="e">
        <v>#DIV/0!</v>
      </c>
      <c r="W46" s="4" t="e">
        <v>#DIV/0!</v>
      </c>
      <c r="X46" s="4" t="e">
        <v>#DIV/0!</v>
      </c>
      <c r="Y46" s="4" t="e">
        <v>#DIV/0!</v>
      </c>
      <c r="Z46" s="4" t="e">
        <v>#DIV/0!</v>
      </c>
      <c r="AA46" s="4" t="e">
        <v>#DIV/0!</v>
      </c>
      <c r="AB46" s="4" t="e">
        <v>#DIV/0!</v>
      </c>
      <c r="AC46" s="4" t="e">
        <v>#DIV/0!</v>
      </c>
      <c r="AD46" s="4" t="e">
        <v>#DIV/0!</v>
      </c>
      <c r="AE46" s="4" t="e">
        <v>#DIV/0!</v>
      </c>
      <c r="AF46" s="4" t="e">
        <v>#DIV/0!</v>
      </c>
      <c r="AG46" s="4" t="e">
        <v>#DIV/0!</v>
      </c>
      <c r="AH46" s="4" t="e">
        <v>#DIV/0!</v>
      </c>
      <c r="AI46" s="4">
        <v>0.31278633902540598</v>
      </c>
      <c r="AJ46" s="4">
        <v>0.32273313278899862</v>
      </c>
      <c r="AK46" s="4">
        <v>6.6935483870967745E-3</v>
      </c>
      <c r="AL46" s="4">
        <v>0.4619103773584905</v>
      </c>
      <c r="AM46" s="4">
        <v>0.67901305905466303</v>
      </c>
      <c r="AN46" s="4">
        <v>0.17350806451612905</v>
      </c>
      <c r="AO46" s="4">
        <v>0.49080984263721267</v>
      </c>
      <c r="AP46" s="4">
        <v>0.66722708562815236</v>
      </c>
      <c r="AQ46" s="4">
        <v>0.36196839080459769</v>
      </c>
      <c r="AR46" s="4">
        <v>0.50429960733536938</v>
      </c>
      <c r="AS46" s="4">
        <v>0.70345721184993237</v>
      </c>
      <c r="AT46" s="4">
        <v>0.52026881720430107</v>
      </c>
      <c r="AU46" s="4">
        <v>0.46162600895517919</v>
      </c>
      <c r="AV46" s="4">
        <v>0.58061478188804339</v>
      </c>
      <c r="AW46" s="4">
        <v>0.51362499999999989</v>
      </c>
      <c r="AX46" s="4">
        <v>0.59963715023375896</v>
      </c>
      <c r="AY46" s="4">
        <v>0.71486565177605854</v>
      </c>
      <c r="AZ46" s="4">
        <v>0.62172043010752687</v>
      </c>
      <c r="BA46" s="4">
        <v>0.59150051201734832</v>
      </c>
      <c r="BB46" s="4">
        <v>0.69538276326039228</v>
      </c>
      <c r="BC46" s="4">
        <v>0.62654166666666666</v>
      </c>
      <c r="BD46" s="4">
        <v>0.46328950497740629</v>
      </c>
      <c r="BE46" s="4">
        <v>0.54711416935823609</v>
      </c>
      <c r="BF46" s="4">
        <v>0.4631989247311829</v>
      </c>
      <c r="BG46" s="4">
        <v>0.51696728157189109</v>
      </c>
      <c r="BH46" s="4">
        <v>0.65217994060308793</v>
      </c>
      <c r="BI46" s="4">
        <v>0.4100375683060109</v>
      </c>
    </row>
    <row r="47" spans="1:61" x14ac:dyDescent="0.35">
      <c r="A47" t="s">
        <v>42</v>
      </c>
      <c r="B47" s="4">
        <v>0.60280807611974929</v>
      </c>
      <c r="C47" s="4">
        <v>0.62037258180081201</v>
      </c>
      <c r="D47" s="4">
        <v>0.64150537634408611</v>
      </c>
      <c r="E47" s="4">
        <v>0.67047642384569617</v>
      </c>
      <c r="F47" s="4">
        <v>0.6814979541006938</v>
      </c>
      <c r="G47" s="4">
        <v>0.62418103448275863</v>
      </c>
      <c r="H47" s="4">
        <v>0.57778138440314852</v>
      </c>
      <c r="I47" s="4">
        <v>0.59303681492587035</v>
      </c>
      <c r="J47" s="4">
        <v>0.68475806451612897</v>
      </c>
      <c r="K47" s="4">
        <v>0.58466014358499308</v>
      </c>
      <c r="L47" s="4">
        <v>0.59715857011915674</v>
      </c>
      <c r="M47" s="4">
        <v>0.68047222222222226</v>
      </c>
      <c r="N47" s="4">
        <v>0.65353680882908338</v>
      </c>
      <c r="O47" s="4">
        <v>0.71037387298353383</v>
      </c>
      <c r="P47" s="4">
        <v>0.71025537634408609</v>
      </c>
      <c r="Q47" s="4">
        <v>0.68874043416063668</v>
      </c>
      <c r="R47" s="4">
        <v>0.70417335245587376</v>
      </c>
      <c r="S47" s="4">
        <v>0.82623611111111106</v>
      </c>
      <c r="T47" s="4">
        <v>0.66497762126853133</v>
      </c>
      <c r="U47" s="4">
        <v>0.69652686855035129</v>
      </c>
      <c r="V47" s="4">
        <v>0.73247311827956996</v>
      </c>
      <c r="W47" s="4">
        <v>0.60184674937164817</v>
      </c>
      <c r="X47" s="4">
        <v>0.68441727168513544</v>
      </c>
      <c r="Y47" s="4">
        <v>0.6381451612903225</v>
      </c>
      <c r="Z47" s="4">
        <v>0.23460924363811056</v>
      </c>
      <c r="AA47" s="4">
        <v>0.23676367836415749</v>
      </c>
      <c r="AB47" s="4">
        <v>0.25819444444444439</v>
      </c>
      <c r="AC47" s="4">
        <v>0</v>
      </c>
      <c r="AD47" s="4">
        <v>0</v>
      </c>
      <c r="AE47" s="4">
        <v>0</v>
      </c>
      <c r="AF47" s="4">
        <v>0</v>
      </c>
      <c r="AG47" s="4">
        <v>0</v>
      </c>
      <c r="AH47" s="4">
        <v>0</v>
      </c>
      <c r="AI47" s="4">
        <v>0</v>
      </c>
      <c r="AJ47" s="4">
        <v>0</v>
      </c>
      <c r="AK47" s="4">
        <v>0</v>
      </c>
      <c r="AL47" s="4">
        <v>0</v>
      </c>
      <c r="AM47" s="4">
        <v>0</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4">
        <v>0</v>
      </c>
      <c r="BF47" s="4">
        <v>0</v>
      </c>
      <c r="BG47" s="4">
        <v>0.27187152263888331</v>
      </c>
      <c r="BH47" s="4">
        <v>0.27727077626289076</v>
      </c>
      <c r="BI47" s="4">
        <v>0.30512881404720787</v>
      </c>
    </row>
    <row r="48" spans="1:61" x14ac:dyDescent="0.35">
      <c r="A48" t="s">
        <v>43</v>
      </c>
      <c r="B48" s="4">
        <v>0.63957602404109493</v>
      </c>
      <c r="C48" s="4">
        <v>0.69650169272932461</v>
      </c>
      <c r="D48" s="4">
        <v>0.5938440860215054</v>
      </c>
      <c r="E48" s="4">
        <v>0.68164469922895066</v>
      </c>
      <c r="F48" s="4">
        <v>0.72164240143955505</v>
      </c>
      <c r="G48" s="4">
        <v>0.64143678160919537</v>
      </c>
      <c r="H48" s="4">
        <v>0.61812890549983002</v>
      </c>
      <c r="I48" s="4">
        <v>0.68372032222748735</v>
      </c>
      <c r="J48" s="4">
        <v>0.572244623655914</v>
      </c>
      <c r="K48" s="4">
        <v>0.63146432079258663</v>
      </c>
      <c r="L48" s="4">
        <v>0.70211452628913296</v>
      </c>
      <c r="M48" s="4">
        <v>0.63923611111111112</v>
      </c>
      <c r="N48" s="4">
        <v>0.67249022884527732</v>
      </c>
      <c r="O48" s="4">
        <v>0.71925730069868077</v>
      </c>
      <c r="P48" s="4">
        <v>0.67063172043010755</v>
      </c>
      <c r="Q48" s="4">
        <v>0.61471760018748534</v>
      </c>
      <c r="R48" s="4">
        <v>0.66421878956697911</v>
      </c>
      <c r="S48" s="4">
        <v>0.60111111111111115</v>
      </c>
      <c r="T48" s="4">
        <v>0.70645520694350838</v>
      </c>
      <c r="U48" s="4">
        <v>0.74201424505540536</v>
      </c>
      <c r="V48" s="4">
        <v>0.68793010752688177</v>
      </c>
      <c r="W48" s="4">
        <v>0.60676511954992973</v>
      </c>
      <c r="X48" s="4">
        <v>0.67688083470620553</v>
      </c>
      <c r="Y48" s="4">
        <v>0.58448924731182794</v>
      </c>
      <c r="Z48" s="4">
        <v>0.64909755775189815</v>
      </c>
      <c r="AA48" s="4">
        <v>0.69045833723872896</v>
      </c>
      <c r="AB48" s="4">
        <v>0.60987500000000006</v>
      </c>
      <c r="AC48" s="4">
        <v>0.66160419088452427</v>
      </c>
      <c r="AD48" s="4">
        <v>0.70075793917298301</v>
      </c>
      <c r="AE48" s="4">
        <v>0.57006720430107527</v>
      </c>
      <c r="AF48" s="4">
        <v>0.70207779135811343</v>
      </c>
      <c r="AG48" s="4">
        <v>0.75049955424390535</v>
      </c>
      <c r="AH48" s="4">
        <v>0.65755555555555556</v>
      </c>
      <c r="AI48" s="4">
        <v>0.43488299346074216</v>
      </c>
      <c r="AJ48" s="4">
        <v>0.45842820130328965</v>
      </c>
      <c r="AK48" s="4">
        <v>0.4101344086021505</v>
      </c>
      <c r="AL48" s="4">
        <v>0.6536648856007673</v>
      </c>
      <c r="AM48" s="4">
        <v>0.69924668777113375</v>
      </c>
      <c r="AN48" s="4">
        <v>0.64666666666666672</v>
      </c>
      <c r="AO48" s="4">
        <v>0.67408022965928838</v>
      </c>
      <c r="AP48" s="4">
        <v>0.76043566449061695</v>
      </c>
      <c r="AQ48" s="4">
        <v>0.65781609195402291</v>
      </c>
      <c r="AR48" s="4">
        <v>0.7081721138278313</v>
      </c>
      <c r="AS48" s="4">
        <v>0.74190719871205157</v>
      </c>
      <c r="AT48" s="4">
        <v>0.69247311827956992</v>
      </c>
      <c r="AU48" s="4">
        <v>0.68713495472666031</v>
      </c>
      <c r="AV48" s="4">
        <v>0.73702703150637283</v>
      </c>
      <c r="AW48" s="4">
        <v>0.5938888888888888</v>
      </c>
      <c r="AX48" s="4">
        <v>0.72849644200330088</v>
      </c>
      <c r="AY48" s="4">
        <v>0.78091826672080744</v>
      </c>
      <c r="AZ48" s="4">
        <v>0.68495967741935482</v>
      </c>
      <c r="BA48" s="4">
        <v>0.69274284110050532</v>
      </c>
      <c r="BB48" s="4">
        <v>0.75475247373331089</v>
      </c>
      <c r="BC48" s="4">
        <v>0.65286111111111111</v>
      </c>
      <c r="BD48" s="4">
        <v>0.69219406885581192</v>
      </c>
      <c r="BE48" s="4">
        <v>0.75967203915578152</v>
      </c>
      <c r="BF48" s="4">
        <v>0.61752688172043013</v>
      </c>
      <c r="BG48" s="4">
        <v>0.65633063564694016</v>
      </c>
      <c r="BH48" s="4">
        <v>0.70792995595650965</v>
      </c>
      <c r="BI48" s="4">
        <v>0.61998992515831886</v>
      </c>
    </row>
    <row r="49" spans="1:61" x14ac:dyDescent="0.35">
      <c r="A49" t="s">
        <v>64</v>
      </c>
      <c r="B49" s="4" t="e">
        <v>#DIV/0!</v>
      </c>
      <c r="C49" s="4" t="e">
        <v>#DIV/0!</v>
      </c>
      <c r="D49" s="4" t="e">
        <v>#DIV/0!</v>
      </c>
      <c r="E49" s="4">
        <v>9.4548269379630661E-3</v>
      </c>
      <c r="F49" s="4">
        <v>9.4548269379630661E-3</v>
      </c>
      <c r="G49" s="4">
        <v>9.3965517241379314E-3</v>
      </c>
      <c r="H49" s="4">
        <v>6.316967408029095E-2</v>
      </c>
      <c r="I49" s="4">
        <v>6.6419578773973406E-2</v>
      </c>
      <c r="J49" s="4">
        <v>2.239247311827957E-2</v>
      </c>
      <c r="K49" s="4">
        <v>0.14814499176183171</v>
      </c>
      <c r="L49" s="4">
        <v>0.15993988836410475</v>
      </c>
      <c r="M49" s="4">
        <v>9.2555555555555558E-2</v>
      </c>
      <c r="N49" s="4">
        <v>0.23973307242668271</v>
      </c>
      <c r="O49" s="4">
        <v>0.29290421455938698</v>
      </c>
      <c r="P49" s="4">
        <v>0.17106182795698927</v>
      </c>
      <c r="Q49" s="4">
        <v>0.30787248155211017</v>
      </c>
      <c r="R49" s="4">
        <v>0.36473246077155419</v>
      </c>
      <c r="S49" s="4">
        <v>0.24769444444444444</v>
      </c>
      <c r="T49" s="4">
        <v>0.18850320583683397</v>
      </c>
      <c r="U49" s="4">
        <v>0.21275640065878126</v>
      </c>
      <c r="V49" s="4">
        <v>7.1975806451612903E-2</v>
      </c>
      <c r="W49" s="4">
        <v>0.21496231297108792</v>
      </c>
      <c r="X49" s="4">
        <v>0.27564916330063477</v>
      </c>
      <c r="Y49" s="4">
        <v>0.16051075268817205</v>
      </c>
      <c r="Z49" s="4">
        <v>0.37662706758369807</v>
      </c>
      <c r="AA49" s="4">
        <v>0.42403686164085497</v>
      </c>
      <c r="AB49" s="4">
        <v>0.10831944444444445</v>
      </c>
      <c r="AC49" s="4">
        <v>0.30221682356513818</v>
      </c>
      <c r="AD49" s="4">
        <v>0.33742456092764633</v>
      </c>
      <c r="AE49" s="4">
        <v>9.6034946236559129E-2</v>
      </c>
      <c r="AF49" s="4">
        <v>0.14982495225970718</v>
      </c>
      <c r="AG49" s="4">
        <v>0.16809498303874304</v>
      </c>
      <c r="AH49" s="4">
        <v>6.649999999999999E-2</v>
      </c>
      <c r="AI49" s="4">
        <v>8.0810106276318433E-2</v>
      </c>
      <c r="AJ49" s="4">
        <v>8.4276879873330754E-2</v>
      </c>
      <c r="AK49" s="4">
        <v>5.0282258064516132E-2</v>
      </c>
      <c r="AL49" s="4">
        <v>0.30955575958754139</v>
      </c>
      <c r="AM49" s="4">
        <v>0.34552621206148981</v>
      </c>
      <c r="AN49" s="4">
        <v>7.544354838709677E-2</v>
      </c>
      <c r="AO49" s="4">
        <v>0.28536417998235469</v>
      </c>
      <c r="AP49" s="4">
        <v>0.31073868488471396</v>
      </c>
      <c r="AQ49" s="4">
        <v>5.4295977011494252E-2</v>
      </c>
      <c r="AR49" s="4">
        <v>-8.3994792322875992E-5</v>
      </c>
      <c r="AS49" s="4">
        <v>-8.4498711394651239E-5</v>
      </c>
      <c r="AT49" s="4">
        <v>1.3978494623655914E-3</v>
      </c>
      <c r="AU49" s="4">
        <v>5.1310883588802744E-2</v>
      </c>
      <c r="AV49" s="4">
        <v>5.8735858004200253E-2</v>
      </c>
      <c r="AW49" s="4">
        <v>1.8555555555555554E-2</v>
      </c>
      <c r="AX49" s="4">
        <v>0.13955645327507318</v>
      </c>
      <c r="AY49" s="4">
        <v>0.1711404306945708</v>
      </c>
      <c r="AZ49" s="4">
        <v>0.12134408602150536</v>
      </c>
      <c r="BA49" s="4">
        <v>0.18414478270973739</v>
      </c>
      <c r="BB49" s="4">
        <v>0.23889202939513848</v>
      </c>
      <c r="BC49" s="4">
        <v>0.11338888888888889</v>
      </c>
      <c r="BD49" s="4">
        <v>0.10806037251123959</v>
      </c>
      <c r="BE49" s="4">
        <v>0.21250394695295249</v>
      </c>
      <c r="BF49" s="4">
        <v>3.2137096774193553E-2</v>
      </c>
      <c r="BG49" s="4">
        <v>0.17704713688490009</v>
      </c>
      <c r="BH49" s="4">
        <v>0.20524751396691515</v>
      </c>
      <c r="BI49" s="4">
        <v>8.4192518248175197E-2</v>
      </c>
    </row>
    <row r="50" spans="1:61" x14ac:dyDescent="0.35">
      <c r="A50" t="s">
        <v>44</v>
      </c>
      <c r="B50" s="4">
        <v>0.1416698148847752</v>
      </c>
      <c r="C50" s="4">
        <v>0.17116705904963239</v>
      </c>
      <c r="D50" s="4">
        <v>8.5564516129032264E-2</v>
      </c>
      <c r="E50" s="4">
        <v>0.37195991904177317</v>
      </c>
      <c r="F50" s="4">
        <v>0.42455974247301637</v>
      </c>
      <c r="G50" s="4">
        <v>0.34079022988505753</v>
      </c>
      <c r="H50" s="4">
        <v>0.36618504086347803</v>
      </c>
      <c r="I50" s="4">
        <v>0.39006024096385539</v>
      </c>
      <c r="J50" s="4">
        <v>0.17237903225806453</v>
      </c>
      <c r="K50" s="4">
        <v>0.45599532072528759</v>
      </c>
      <c r="L50" s="4">
        <v>0.50534776690218453</v>
      </c>
      <c r="M50" s="4">
        <v>0.35965277777777777</v>
      </c>
      <c r="N50" s="4">
        <v>0.40540799299723718</v>
      </c>
      <c r="O50" s="4">
        <v>0.46192806383243984</v>
      </c>
      <c r="P50" s="4">
        <v>0.43672043010752692</v>
      </c>
      <c r="Q50" s="4">
        <v>0.42433263868214738</v>
      </c>
      <c r="R50" s="4">
        <v>0.46413937206588685</v>
      </c>
      <c r="S50" s="4">
        <v>0.25811111111111112</v>
      </c>
      <c r="T50" s="4">
        <v>0.39158586077635604</v>
      </c>
      <c r="U50" s="4">
        <v>0.51511940663460742</v>
      </c>
      <c r="V50" s="4">
        <v>0.18205645161290324</v>
      </c>
      <c r="W50" s="4">
        <v>0.52683425089158953</v>
      </c>
      <c r="X50" s="4">
        <v>0.5897709213535407</v>
      </c>
      <c r="Y50" s="4">
        <v>0.41924731182795699</v>
      </c>
      <c r="Z50" s="4">
        <v>0.4293240045272147</v>
      </c>
      <c r="AA50" s="4">
        <v>0.50123729668692785</v>
      </c>
      <c r="AB50" s="4">
        <v>0.31426388888888884</v>
      </c>
      <c r="AC50" s="4">
        <v>0.40129151291512916</v>
      </c>
      <c r="AD50" s="4">
        <v>0.42441324733047858</v>
      </c>
      <c r="AE50" s="4">
        <v>0.3359677419354839</v>
      </c>
      <c r="AF50" s="4">
        <v>0.5364858862011872</v>
      </c>
      <c r="AG50" s="4">
        <v>0.60130807703623246</v>
      </c>
      <c r="AH50" s="4">
        <v>0.39143055555555556</v>
      </c>
      <c r="AI50" s="4">
        <v>0.55615215568997933</v>
      </c>
      <c r="AJ50" s="4">
        <v>0.60209462608226449</v>
      </c>
      <c r="AK50" s="4">
        <v>0.35126344086021499</v>
      </c>
      <c r="AL50" s="4">
        <v>0.28026573698621937</v>
      </c>
      <c r="AM50" s="4">
        <v>0.41943212862197132</v>
      </c>
      <c r="AN50" s="4">
        <v>0.26651881720430104</v>
      </c>
      <c r="AO50" s="4">
        <v>0.33511282427384831</v>
      </c>
      <c r="AP50" s="4">
        <v>0.35461863336100785</v>
      </c>
      <c r="AQ50" s="4">
        <v>0.30737068965517245</v>
      </c>
      <c r="AR50" s="4">
        <v>0.44577676318635107</v>
      </c>
      <c r="AS50" s="4">
        <v>0.47809391268491308</v>
      </c>
      <c r="AT50" s="4">
        <v>0.27</v>
      </c>
      <c r="AU50" s="4">
        <v>0.41598467699808467</v>
      </c>
      <c r="AV50" s="4">
        <v>0.47003165858806273</v>
      </c>
      <c r="AW50" s="4">
        <v>0.39425000000000004</v>
      </c>
      <c r="AX50" s="4">
        <v>0.28861753288139519</v>
      </c>
      <c r="AY50" s="4">
        <v>0.3236416795257045</v>
      </c>
      <c r="AZ50" s="4">
        <v>0.29572580645161289</v>
      </c>
      <c r="BA50" s="4">
        <v>0.24909855340981973</v>
      </c>
      <c r="BB50" s="4">
        <v>0.27132589223341669</v>
      </c>
      <c r="BC50" s="4">
        <v>0.26874999999999999</v>
      </c>
      <c r="BD50" s="4">
        <v>0.56570121559456199</v>
      </c>
      <c r="BE50" s="4">
        <v>0.64651804857990436</v>
      </c>
      <c r="BF50" s="4">
        <v>0.31862903225806449</v>
      </c>
      <c r="BG50" s="4">
        <v>0.3901052633676903</v>
      </c>
      <c r="BH50" s="4">
        <v>0.44392330477145198</v>
      </c>
      <c r="BI50" s="4">
        <v>0.30318940702360392</v>
      </c>
    </row>
    <row r="51" spans="1:61" x14ac:dyDescent="0.35">
      <c r="A51" t="s">
        <v>45</v>
      </c>
      <c r="B51" s="4">
        <v>0.57780955965374481</v>
      </c>
      <c r="C51" s="4">
        <v>0.60985143401922615</v>
      </c>
      <c r="D51" s="4">
        <v>0.58307795698924736</v>
      </c>
      <c r="E51" s="4">
        <v>0.61388141260908569</v>
      </c>
      <c r="F51" s="4">
        <v>0.64813570998019476</v>
      </c>
      <c r="G51" s="4">
        <v>0.59589080459770116</v>
      </c>
      <c r="H51" s="4">
        <v>0.62104617666352924</v>
      </c>
      <c r="I51" s="4">
        <v>0.67992193598750972</v>
      </c>
      <c r="J51" s="4">
        <v>0.65029569892473116</v>
      </c>
      <c r="K51" s="4">
        <v>0.63069424954355469</v>
      </c>
      <c r="L51" s="4">
        <v>0.66406113467740657</v>
      </c>
      <c r="M51" s="4">
        <v>0.61484722222222232</v>
      </c>
      <c r="N51" s="4">
        <v>0.60192156338634706</v>
      </c>
      <c r="O51" s="4">
        <v>0.62749044073254168</v>
      </c>
      <c r="P51" s="4">
        <v>0.60352150537634408</v>
      </c>
      <c r="Q51" s="4">
        <v>0.64384416510653475</v>
      </c>
      <c r="R51" s="4">
        <v>0.67612226747179704</v>
      </c>
      <c r="S51" s="4">
        <v>0.65588888888888885</v>
      </c>
      <c r="T51" s="4">
        <v>0.66435429106661981</v>
      </c>
      <c r="U51" s="4">
        <v>0.68848679720322137</v>
      </c>
      <c r="V51" s="4">
        <v>0.66642473118279566</v>
      </c>
      <c r="W51" s="4">
        <v>0.56281195079086122</v>
      </c>
      <c r="X51" s="4">
        <v>0.66535910775725948</v>
      </c>
      <c r="Y51" s="4">
        <v>0.57450268817204297</v>
      </c>
      <c r="Z51" s="4">
        <v>0.46553395885854087</v>
      </c>
      <c r="AA51" s="4">
        <v>0.59876057635118285</v>
      </c>
      <c r="AB51" s="4">
        <v>0.47155555555555551</v>
      </c>
      <c r="AC51" s="4">
        <v>0.55612544592329405</v>
      </c>
      <c r="AD51" s="4">
        <v>0.63750431112351991</v>
      </c>
      <c r="AE51" s="4">
        <v>0.56725806451612903</v>
      </c>
      <c r="AF51" s="4">
        <v>0.53562219463279537</v>
      </c>
      <c r="AG51" s="4">
        <v>0.59028557395453274</v>
      </c>
      <c r="AH51" s="4">
        <v>0.51851388888888883</v>
      </c>
      <c r="AI51" s="4">
        <v>0.55783261454651578</v>
      </c>
      <c r="AJ51" s="4">
        <v>0.59562018523327276</v>
      </c>
      <c r="AK51" s="4">
        <v>0.4998118279569892</v>
      </c>
      <c r="AL51" s="4">
        <v>0.45311409291863808</v>
      </c>
      <c r="AM51" s="4">
        <v>0.49574013102067149</v>
      </c>
      <c r="AN51" s="4">
        <v>0.45006720430107527</v>
      </c>
      <c r="AO51" s="4">
        <v>0.61866437507230088</v>
      </c>
      <c r="AP51" s="4">
        <v>0.64748002352208667</v>
      </c>
      <c r="AQ51" s="4">
        <v>0.58275862068965523</v>
      </c>
      <c r="AR51" s="4">
        <v>0.58693182702332591</v>
      </c>
      <c r="AS51" s="4">
        <v>0.62082133157764785</v>
      </c>
      <c r="AT51" s="4">
        <v>0.57228494623655923</v>
      </c>
      <c r="AU51" s="4">
        <v>0.60181944382910224</v>
      </c>
      <c r="AV51" s="4">
        <v>0.63583030378680316</v>
      </c>
      <c r="AW51" s="4">
        <v>0.61690277777777769</v>
      </c>
      <c r="AX51" s="4">
        <v>0.54905077802574054</v>
      </c>
      <c r="AY51" s="4">
        <v>0.57658351792994944</v>
      </c>
      <c r="AZ51" s="4">
        <v>0.54337365591397846</v>
      </c>
      <c r="BA51" s="4">
        <v>0.58210642201834861</v>
      </c>
      <c r="BB51" s="4">
        <v>0.61472639900790571</v>
      </c>
      <c r="BC51" s="4">
        <v>0.61198611111111112</v>
      </c>
      <c r="BD51" s="4">
        <v>0.62898909383902624</v>
      </c>
      <c r="BE51" s="4">
        <v>0.673849710982659</v>
      </c>
      <c r="BF51" s="4">
        <v>0.64005376344086029</v>
      </c>
      <c r="BG51" s="4">
        <v>0.58206027174525754</v>
      </c>
      <c r="BH51" s="4">
        <v>0.62993984501132905</v>
      </c>
      <c r="BI51" s="4">
        <v>0.57986614853195173</v>
      </c>
    </row>
    <row r="52" spans="1:61" x14ac:dyDescent="0.35">
      <c r="A52" t="s">
        <v>46</v>
      </c>
      <c r="B52" s="4">
        <v>0.41766017253077442</v>
      </c>
      <c r="C52" s="4">
        <v>0.61534538332857325</v>
      </c>
      <c r="D52" s="4">
        <v>0.43411290322580648</v>
      </c>
      <c r="E52" s="4">
        <v>0.46067036085957558</v>
      </c>
      <c r="F52" s="4">
        <v>0.61360516663291254</v>
      </c>
      <c r="G52" s="4">
        <v>0.44395114942528735</v>
      </c>
      <c r="H52" s="4">
        <v>0.32423097982506632</v>
      </c>
      <c r="I52" s="4">
        <v>0.48213950186851501</v>
      </c>
      <c r="J52" s="4">
        <v>0.35944892473118278</v>
      </c>
      <c r="K52" s="4">
        <v>0.44000133404482389</v>
      </c>
      <c r="L52" s="4">
        <v>0.62404805827538912</v>
      </c>
      <c r="M52" s="4">
        <v>0.4336666666666667</v>
      </c>
      <c r="N52" s="4">
        <v>0.37281215123717232</v>
      </c>
      <c r="O52" s="4">
        <v>0.49617795167191958</v>
      </c>
      <c r="P52" s="4">
        <v>0.41543010752688175</v>
      </c>
      <c r="Q52" s="4">
        <v>0.54764549413931185</v>
      </c>
      <c r="R52" s="4">
        <v>0.70121825701293095</v>
      </c>
      <c r="S52" s="4">
        <v>0.55461111111111105</v>
      </c>
      <c r="T52" s="4">
        <v>0.46627531893871149</v>
      </c>
      <c r="U52" s="4">
        <v>0.60020574207425414</v>
      </c>
      <c r="V52" s="4">
        <v>0.50599462365591397</v>
      </c>
      <c r="W52" s="4">
        <v>0.36013594671325616</v>
      </c>
      <c r="X52" s="4">
        <v>0.58254034839820712</v>
      </c>
      <c r="Y52" s="4">
        <v>0.41010752688172053</v>
      </c>
      <c r="Z52" s="4">
        <v>0.48046465587516013</v>
      </c>
      <c r="AA52" s="4">
        <v>0.66265132807323979</v>
      </c>
      <c r="AB52" s="4">
        <v>0.50279166666666664</v>
      </c>
      <c r="AC52" s="4">
        <v>0.44452678709278987</v>
      </c>
      <c r="AD52" s="4">
        <v>0.658584564710188</v>
      </c>
      <c r="AE52" s="4">
        <v>0.43823924731182795</v>
      </c>
      <c r="AF52" s="4">
        <v>0.11370521184112269</v>
      </c>
      <c r="AG52" s="4">
        <v>0.32391426507184717</v>
      </c>
      <c r="AH52" s="4">
        <v>0.14045833333333332</v>
      </c>
      <c r="AI52" s="4">
        <v>8.2933759545373839E-2</v>
      </c>
      <c r="AJ52" s="4">
        <v>0.50169407486984596</v>
      </c>
      <c r="AK52" s="4">
        <v>9.6989247311827953E-2</v>
      </c>
      <c r="AL52" s="4">
        <v>0.26970708593581738</v>
      </c>
      <c r="AM52" s="4">
        <v>0.63002326897679384</v>
      </c>
      <c r="AN52" s="4">
        <v>0.31938172043010754</v>
      </c>
      <c r="AO52" s="4">
        <v>8.6639092561258388E-2</v>
      </c>
      <c r="AP52" s="4">
        <v>0.26637764932562619</v>
      </c>
      <c r="AQ52" s="4">
        <v>0.1144683908045977</v>
      </c>
      <c r="AR52" s="4">
        <v>0.19505114178572866</v>
      </c>
      <c r="AS52" s="4">
        <v>0.41377737226277356</v>
      </c>
      <c r="AT52" s="4">
        <v>0.24540322580645163</v>
      </c>
      <c r="AU52" s="4">
        <v>0.33951522224910685</v>
      </c>
      <c r="AV52" s="4">
        <v>0.55275170895608861</v>
      </c>
      <c r="AW52" s="4">
        <v>0.39370833333333327</v>
      </c>
      <c r="AX52" s="4">
        <v>0.3926565171375071</v>
      </c>
      <c r="AY52" s="4">
        <v>0.59594711479055984</v>
      </c>
      <c r="AZ52" s="4">
        <v>0.47137096774193549</v>
      </c>
      <c r="BA52" s="4">
        <v>0.384253215188467</v>
      </c>
      <c r="BB52" s="4">
        <v>0.59292357807209295</v>
      </c>
      <c r="BC52" s="4">
        <v>0.4483611111111111</v>
      </c>
      <c r="BD52" s="4">
        <v>0.36725008230001088</v>
      </c>
      <c r="BE52" s="4">
        <v>0.47425383048445641</v>
      </c>
      <c r="BF52" s="4">
        <v>0.42321236559139785</v>
      </c>
      <c r="BG52" s="4">
        <v>0.34210589841657796</v>
      </c>
      <c r="BH52" s="4">
        <v>0.56402191419634451</v>
      </c>
      <c r="BI52" s="4">
        <v>0.37670552677029362</v>
      </c>
    </row>
    <row r="53" spans="1:61" x14ac:dyDescent="0.35">
      <c r="A53" t="s">
        <v>63</v>
      </c>
      <c r="B53" s="4" t="e">
        <v>#DIV/0!</v>
      </c>
      <c r="C53" s="4" t="e">
        <v>#DIV/0!</v>
      </c>
      <c r="D53" s="4" t="e">
        <v>#DIV/0!</v>
      </c>
      <c r="E53" s="4" t="e">
        <v>#DIV/0!</v>
      </c>
      <c r="F53" s="4" t="e">
        <v>#DIV/0!</v>
      </c>
      <c r="G53" s="4" t="e">
        <v>#DIV/0!</v>
      </c>
      <c r="H53" s="4" t="e">
        <v>#DIV/0!</v>
      </c>
      <c r="I53" s="4" t="e">
        <v>#DIV/0!</v>
      </c>
      <c r="J53" s="4" t="e">
        <v>#DIV/0!</v>
      </c>
      <c r="K53" s="4" t="e">
        <v>#DIV/0!</v>
      </c>
      <c r="L53" s="4" t="e">
        <v>#DIV/0!</v>
      </c>
      <c r="M53" s="4" t="e">
        <v>#DIV/0!</v>
      </c>
      <c r="N53" s="4">
        <v>0.6048845134418781</v>
      </c>
      <c r="O53" s="4">
        <v>0.62284170658349114</v>
      </c>
      <c r="P53" s="4">
        <v>0.60120967741935483</v>
      </c>
      <c r="Q53" s="4">
        <v>0.59634521976069188</v>
      </c>
      <c r="R53" s="4">
        <v>0.6096157921826274</v>
      </c>
      <c r="S53" s="4">
        <v>0.5593055555555555</v>
      </c>
      <c r="T53" s="4">
        <v>0.51007884142250048</v>
      </c>
      <c r="U53" s="4">
        <v>0.5280378565330015</v>
      </c>
      <c r="V53" s="4">
        <v>0.56560483870967737</v>
      </c>
      <c r="W53" s="4">
        <v>0.44262577780332524</v>
      </c>
      <c r="X53" s="4">
        <v>0.47692855594438066</v>
      </c>
      <c r="Y53" s="4">
        <v>0.47772849462365591</v>
      </c>
      <c r="Z53" s="4">
        <v>0.53898330241187387</v>
      </c>
      <c r="AA53" s="4">
        <v>0.58200176296177586</v>
      </c>
      <c r="AB53" s="4">
        <v>0.55469444444444449</v>
      </c>
      <c r="AC53" s="4">
        <v>0.53603806867128856</v>
      </c>
      <c r="AD53" s="4">
        <v>0.55915159468248987</v>
      </c>
      <c r="AE53" s="4">
        <v>0.58903225806451609</v>
      </c>
      <c r="AF53" s="4">
        <v>0.40440512165488018</v>
      </c>
      <c r="AG53" s="4">
        <v>0.45243364759597787</v>
      </c>
      <c r="AH53" s="4">
        <v>0.42543055555555553</v>
      </c>
      <c r="AI53" s="4">
        <v>0.26000094833172643</v>
      </c>
      <c r="AJ53" s="4">
        <v>0.40784449843804232</v>
      </c>
      <c r="AK53" s="4">
        <v>0.24470430107526883</v>
      </c>
      <c r="AL53" s="4">
        <v>0.38787687947728877</v>
      </c>
      <c r="AM53" s="4">
        <v>0.43846441347642695</v>
      </c>
      <c r="AN53" s="4">
        <v>0.37516129032258072</v>
      </c>
      <c r="AO53" s="4">
        <v>0.41904988123515441</v>
      </c>
      <c r="AP53" s="4">
        <v>0.45297843204382054</v>
      </c>
      <c r="AQ53" s="4">
        <v>0.52889367816091959</v>
      </c>
      <c r="AR53" s="4">
        <v>0.51064667358551341</v>
      </c>
      <c r="AS53" s="4">
        <v>0.52037709013329458</v>
      </c>
      <c r="AT53" s="4">
        <v>0.45774193548387099</v>
      </c>
      <c r="AU53" s="4">
        <v>0.2367703530285078</v>
      </c>
      <c r="AV53" s="4">
        <v>0.31012303204816566</v>
      </c>
      <c r="AW53" s="4">
        <v>0.26874999999999999</v>
      </c>
      <c r="AX53" s="4">
        <v>0.40346822848675168</v>
      </c>
      <c r="AY53" s="4">
        <v>0.41328153234550064</v>
      </c>
      <c r="AZ53" s="4">
        <v>0.36399193548387099</v>
      </c>
      <c r="BA53" s="4">
        <v>0.43344425956738769</v>
      </c>
      <c r="BB53" s="4">
        <v>0.45719732502193849</v>
      </c>
      <c r="BC53" s="4">
        <v>0.54959722222222218</v>
      </c>
      <c r="BD53" s="4">
        <v>0.46864111498257843</v>
      </c>
      <c r="BE53" s="4">
        <v>0.48328327204334282</v>
      </c>
      <c r="BF53" s="4">
        <v>0.52956989247311825</v>
      </c>
      <c r="BG53" s="4">
        <v>0.45258153149201252</v>
      </c>
      <c r="BH53" s="4">
        <v>0.49484024770299195</v>
      </c>
      <c r="BI53" s="4">
        <v>0.47252911208151382</v>
      </c>
    </row>
    <row r="54" spans="1:61" x14ac:dyDescent="0.35">
      <c r="A54" t="s">
        <v>47</v>
      </c>
      <c r="B54" s="4">
        <v>0.58281618739620655</v>
      </c>
      <c r="C54" s="4">
        <v>0.6062277445261004</v>
      </c>
      <c r="D54" s="4">
        <v>0.63994623655913974</v>
      </c>
      <c r="E54" s="4">
        <v>0.63383954109448337</v>
      </c>
      <c r="F54" s="4">
        <v>0.64993356450724327</v>
      </c>
      <c r="G54" s="4">
        <v>0.66442528735632178</v>
      </c>
      <c r="H54" s="4">
        <v>0.63310491493383736</v>
      </c>
      <c r="I54" s="4">
        <v>0.64589460488886741</v>
      </c>
      <c r="J54" s="4">
        <v>0.43736559139784942</v>
      </c>
      <c r="K54" s="4">
        <v>0.62902037809968081</v>
      </c>
      <c r="L54" s="4">
        <v>0.64801892547350881</v>
      </c>
      <c r="M54" s="4">
        <v>0.70959722222222221</v>
      </c>
      <c r="N54" s="4">
        <v>0.68729981896671766</v>
      </c>
      <c r="O54" s="4">
        <v>0.70091599801178728</v>
      </c>
      <c r="P54" s="4">
        <v>0.15071236559139783</v>
      </c>
      <c r="Q54" s="4">
        <v>0.48816181219577515</v>
      </c>
      <c r="R54" s="4">
        <v>0.50916828234366274</v>
      </c>
      <c r="S54" s="4">
        <v>0.5173888888888889</v>
      </c>
      <c r="T54" s="4">
        <v>0.51947442515251052</v>
      </c>
      <c r="U54" s="4">
        <v>0.5374577019273209</v>
      </c>
      <c r="V54" s="4">
        <v>0.58862903225806451</v>
      </c>
      <c r="W54" s="4">
        <v>0.62561225885894101</v>
      </c>
      <c r="X54" s="4">
        <v>0.6437199087760791</v>
      </c>
      <c r="Y54" s="4">
        <v>0.70056451612903226</v>
      </c>
      <c r="Z54" s="4">
        <v>0.60838703929197224</v>
      </c>
      <c r="AA54" s="4">
        <v>0.63519379844961232</v>
      </c>
      <c r="AB54" s="4">
        <v>0.60905555555555557</v>
      </c>
      <c r="AC54" s="4">
        <v>0.59537126325940215</v>
      </c>
      <c r="AD54" s="4">
        <v>0.62257627704629925</v>
      </c>
      <c r="AE54" s="4">
        <v>0.63526881720430106</v>
      </c>
      <c r="AF54" s="4">
        <v>0.54452779380650129</v>
      </c>
      <c r="AG54" s="4">
        <v>0.56123522683949678</v>
      </c>
      <c r="AH54" s="4">
        <v>0.62516666666666665</v>
      </c>
      <c r="AI54" s="4">
        <v>0.54106522168085858</v>
      </c>
      <c r="AJ54" s="4">
        <v>0.56418656917208754</v>
      </c>
      <c r="AK54" s="4">
        <v>0.57970430107526894</v>
      </c>
      <c r="AL54" s="4">
        <v>0.56171242970136237</v>
      </c>
      <c r="AM54" s="4">
        <v>0.58330730793254204</v>
      </c>
      <c r="AN54" s="4">
        <v>0.60130376344086023</v>
      </c>
      <c r="AO54" s="4">
        <v>0.59159589019308456</v>
      </c>
      <c r="AP54" s="4">
        <v>0.6149725547252165</v>
      </c>
      <c r="AQ54" s="4">
        <v>0.63188218390804596</v>
      </c>
      <c r="AR54" s="4">
        <v>0.52856674677736504</v>
      </c>
      <c r="AS54" s="4">
        <v>0.54253157105414374</v>
      </c>
      <c r="AT54" s="4">
        <v>0.61958333333333337</v>
      </c>
      <c r="AU54" s="4">
        <v>0.56487388072803879</v>
      </c>
      <c r="AV54" s="4">
        <v>0.58690827277978774</v>
      </c>
      <c r="AW54" s="4">
        <v>0.64761111111111103</v>
      </c>
      <c r="AX54" s="4">
        <v>0.60527510628637482</v>
      </c>
      <c r="AY54" s="4">
        <v>0.62101384830390038</v>
      </c>
      <c r="AZ54" s="4">
        <v>0.68590053763440861</v>
      </c>
      <c r="BA54" s="4">
        <v>0.60265352216713775</v>
      </c>
      <c r="BB54" s="4">
        <v>0.61899064766045597</v>
      </c>
      <c r="BC54" s="4">
        <v>0.69288888888888889</v>
      </c>
      <c r="BD54" s="4">
        <v>0.6381377477321315</v>
      </c>
      <c r="BE54" s="4">
        <v>0.65563965568417926</v>
      </c>
      <c r="BF54" s="4">
        <v>0.68595430107526889</v>
      </c>
      <c r="BG54" s="4">
        <v>0.58349134769053423</v>
      </c>
      <c r="BH54" s="4">
        <v>0.60323182426839161</v>
      </c>
      <c r="BI54" s="4">
        <v>0.60054763960852042</v>
      </c>
    </row>
    <row r="55" spans="1:61" x14ac:dyDescent="0.35">
      <c r="A55" t="s">
        <v>48</v>
      </c>
      <c r="B55" s="4">
        <v>0.63243879062472785</v>
      </c>
      <c r="C55" s="4">
        <v>0.65544435247196942</v>
      </c>
      <c r="D55" s="4">
        <v>0.63170698924731183</v>
      </c>
      <c r="E55" s="4">
        <v>0.58399882175819862</v>
      </c>
      <c r="F55" s="4">
        <v>0.59238417741480331</v>
      </c>
      <c r="G55" s="4">
        <v>0.56163793103448267</v>
      </c>
      <c r="H55" s="4">
        <v>0.67470563789998617</v>
      </c>
      <c r="I55" s="4">
        <v>0.68651688560635959</v>
      </c>
      <c r="J55" s="4">
        <v>0.70520161290322581</v>
      </c>
      <c r="K55" s="4">
        <v>0.72452495529418603</v>
      </c>
      <c r="L55" s="4">
        <v>0.74535229805118086</v>
      </c>
      <c r="M55" s="4">
        <v>0.72812500000000002</v>
      </c>
      <c r="N55" s="4">
        <v>0.64451548953636106</v>
      </c>
      <c r="O55" s="4">
        <v>0.66359062814431513</v>
      </c>
      <c r="P55" s="4">
        <v>0.65231182795698928</v>
      </c>
      <c r="Q55" s="4">
        <v>0.72549993426722559</v>
      </c>
      <c r="R55" s="4">
        <v>0.74591875046932488</v>
      </c>
      <c r="S55" s="4">
        <v>0.70319444444444446</v>
      </c>
      <c r="T55" s="4">
        <v>0.66083727702948669</v>
      </c>
      <c r="U55" s="4">
        <v>0.67735820895522392</v>
      </c>
      <c r="V55" s="4">
        <v>0.61869623655913975</v>
      </c>
      <c r="W55" s="4">
        <v>0.65443808160343597</v>
      </c>
      <c r="X55" s="4">
        <v>0.66882851957625811</v>
      </c>
      <c r="Y55" s="4">
        <v>0.65633064516129036</v>
      </c>
      <c r="Z55" s="4">
        <v>0.68590963661386195</v>
      </c>
      <c r="AA55" s="4">
        <v>0.70918861640932485</v>
      </c>
      <c r="AB55" s="4">
        <v>0.6788749999999999</v>
      </c>
      <c r="AC55" s="4">
        <v>0.71994177183899355</v>
      </c>
      <c r="AD55" s="4">
        <v>0.75172789583871047</v>
      </c>
      <c r="AE55" s="4">
        <v>0.71803763440860213</v>
      </c>
      <c r="AF55" s="4">
        <v>0.76976975512711743</v>
      </c>
      <c r="AG55" s="4">
        <v>0.80500229463056461</v>
      </c>
      <c r="AH55" s="4">
        <v>0.73191666666666666</v>
      </c>
      <c r="AI55" s="4">
        <v>0.72141152300673739</v>
      </c>
      <c r="AJ55" s="4">
        <v>0.75161320784412478</v>
      </c>
      <c r="AK55" s="4">
        <v>0.66817204301075273</v>
      </c>
      <c r="AL55" s="4">
        <v>0.66408618197080638</v>
      </c>
      <c r="AM55" s="4">
        <v>0.68670631731232912</v>
      </c>
      <c r="AN55" s="4">
        <v>0.62634408602150538</v>
      </c>
      <c r="AO55" s="4">
        <v>0.71434811094125361</v>
      </c>
      <c r="AP55" s="4">
        <v>0.73578842507792663</v>
      </c>
      <c r="AQ55" s="4">
        <v>0.33627873563218386</v>
      </c>
      <c r="AR55" s="4">
        <v>0.73242090388087822</v>
      </c>
      <c r="AS55" s="4">
        <v>0.78790608636901083</v>
      </c>
      <c r="AT55" s="4">
        <v>0.38376344086021513</v>
      </c>
      <c r="AU55" s="4">
        <v>0.42992023943596785</v>
      </c>
      <c r="AV55" s="4">
        <v>0.47433191489361698</v>
      </c>
      <c r="AW55" s="4">
        <v>0.46651388888888889</v>
      </c>
      <c r="AX55" s="4">
        <v>0.58015856310952085</v>
      </c>
      <c r="AY55" s="4">
        <v>0.61673975953936577</v>
      </c>
      <c r="AZ55" s="4">
        <v>0.61939516129032257</v>
      </c>
      <c r="BA55" s="4">
        <v>0.54297118269829592</v>
      </c>
      <c r="BB55" s="4">
        <v>0.57302900845457538</v>
      </c>
      <c r="BC55" s="4">
        <v>0.61798611111111112</v>
      </c>
      <c r="BD55" s="4">
        <v>0.56567453202323736</v>
      </c>
      <c r="BE55" s="4">
        <v>0.59783218373379821</v>
      </c>
      <c r="BF55" s="4">
        <v>0.59798387096774197</v>
      </c>
      <c r="BG55" s="4">
        <v>0.65113411214010442</v>
      </c>
      <c r="BH55" s="4">
        <v>0.67742355303029655</v>
      </c>
      <c r="BI55" s="4">
        <v>0.61667386298215321</v>
      </c>
    </row>
    <row r="56" spans="1:61" x14ac:dyDescent="0.35">
      <c r="A56" t="s">
        <v>49</v>
      </c>
      <c r="B56" s="4">
        <v>0.56334620038025007</v>
      </c>
      <c r="C56" s="4">
        <v>0.59432600404200042</v>
      </c>
      <c r="D56" s="4">
        <v>0.59747311827956995</v>
      </c>
      <c r="E56" s="4">
        <v>0.54381534576474755</v>
      </c>
      <c r="F56" s="4">
        <v>0.57839829675728782</v>
      </c>
      <c r="G56" s="4">
        <v>0.59443965517241382</v>
      </c>
      <c r="H56" s="4">
        <v>0.51560214529497805</v>
      </c>
      <c r="I56" s="4">
        <v>0.55206669942267539</v>
      </c>
      <c r="J56" s="4">
        <v>0.64307795698924741</v>
      </c>
      <c r="K56" s="4">
        <v>0.55865093286557177</v>
      </c>
      <c r="L56" s="4">
        <v>0.62769655271267821</v>
      </c>
      <c r="M56" s="4">
        <v>0.53761111111111104</v>
      </c>
      <c r="N56" s="4">
        <v>0.60340954507242184</v>
      </c>
      <c r="O56" s="4">
        <v>0.65828722636516712</v>
      </c>
      <c r="P56" s="4">
        <v>0.63836021505376339</v>
      </c>
      <c r="Q56" s="4">
        <v>0.62800798380748901</v>
      </c>
      <c r="R56" s="4">
        <v>0.68736923076923073</v>
      </c>
      <c r="S56" s="4">
        <v>0.64161111111111113</v>
      </c>
      <c r="T56" s="4">
        <v>0.63118875274643815</v>
      </c>
      <c r="U56" s="4">
        <v>0.69511905468796398</v>
      </c>
      <c r="V56" s="4">
        <v>0.65155913978494617</v>
      </c>
      <c r="W56" s="4">
        <v>0.59979877279748328</v>
      </c>
      <c r="X56" s="4">
        <v>0.68879884131556257</v>
      </c>
      <c r="Y56" s="4">
        <v>0.59534946236559139</v>
      </c>
      <c r="Z56" s="4">
        <v>0.54103627548338107</v>
      </c>
      <c r="AA56" s="4">
        <v>0.6308190022135195</v>
      </c>
      <c r="AB56" s="4">
        <v>0.56599999999999995</v>
      </c>
      <c r="AC56" s="4">
        <v>0.64306697210618513</v>
      </c>
      <c r="AD56" s="4">
        <v>0.71020165190862417</v>
      </c>
      <c r="AE56" s="4">
        <v>0.6947580645161292</v>
      </c>
      <c r="AF56" s="4">
        <v>0.65297819862217554</v>
      </c>
      <c r="AG56" s="4">
        <v>0.72595896239795754</v>
      </c>
      <c r="AH56" s="4">
        <v>0.68027777777777776</v>
      </c>
      <c r="AI56" s="4">
        <v>0.57665243516761555</v>
      </c>
      <c r="AJ56" s="4">
        <v>0.65362727965228307</v>
      </c>
      <c r="AK56" s="4">
        <v>0.43849462365591402</v>
      </c>
      <c r="AL56" s="4">
        <v>0.67490042083632418</v>
      </c>
      <c r="AM56" s="4">
        <v>0.74188507596620967</v>
      </c>
      <c r="AN56" s="4">
        <v>0.68501344086021498</v>
      </c>
      <c r="AO56" s="4">
        <v>0.56641021053259377</v>
      </c>
      <c r="AP56" s="4">
        <v>0.71364430501023834</v>
      </c>
      <c r="AQ56" s="4">
        <v>0.59170977011494263</v>
      </c>
      <c r="AR56" s="4">
        <v>0.67529680241245349</v>
      </c>
      <c r="AS56" s="4">
        <v>0.74103775694247775</v>
      </c>
      <c r="AT56" s="4">
        <v>0.73333333333333317</v>
      </c>
      <c r="AU56" s="4">
        <v>0.61771832032701601</v>
      </c>
      <c r="AV56" s="4">
        <v>0.72027523571824725</v>
      </c>
      <c r="AW56" s="4">
        <v>0.61862499999999998</v>
      </c>
      <c r="AX56" s="4">
        <v>0.60100095328884651</v>
      </c>
      <c r="AY56" s="4">
        <v>0.67111986374281463</v>
      </c>
      <c r="AZ56" s="4">
        <v>0.34995967741935485</v>
      </c>
      <c r="BA56" s="4">
        <v>0.62598970031080559</v>
      </c>
      <c r="BB56" s="4">
        <v>0.71508539145308003</v>
      </c>
      <c r="BC56" s="4">
        <v>0.4105138888888889</v>
      </c>
      <c r="BD56" s="4">
        <v>0.64210438506242529</v>
      </c>
      <c r="BE56" s="4">
        <v>0.69704333127065821</v>
      </c>
      <c r="BF56" s="4">
        <v>0.66020161290322577</v>
      </c>
      <c r="BG56" s="4">
        <v>0.60446009109343157</v>
      </c>
      <c r="BH56" s="4">
        <v>0.67355917016718181</v>
      </c>
      <c r="BI56" s="4">
        <v>0.59646373056994828</v>
      </c>
    </row>
    <row r="57" spans="1:61" x14ac:dyDescent="0.35">
      <c r="A57" t="s">
        <v>50</v>
      </c>
      <c r="B57" s="4">
        <v>0.58853578048008681</v>
      </c>
      <c r="C57" s="4">
        <v>0.60953228147385174</v>
      </c>
      <c r="D57" s="4">
        <v>0.61977150537634407</v>
      </c>
      <c r="E57" s="4">
        <v>0.56238376456001826</v>
      </c>
      <c r="F57" s="4">
        <v>0.58103826057643682</v>
      </c>
      <c r="G57" s="4">
        <v>0.59428160919540229</v>
      </c>
      <c r="H57" s="4">
        <v>0.54900724403906498</v>
      </c>
      <c r="I57" s="4">
        <v>0.56839436448654868</v>
      </c>
      <c r="J57" s="4">
        <v>0.59297043010752681</v>
      </c>
      <c r="K57" s="4">
        <v>0.57315270935960594</v>
      </c>
      <c r="L57" s="4">
        <v>0.61381209093756706</v>
      </c>
      <c r="M57" s="4">
        <v>0.614375</v>
      </c>
      <c r="N57" s="4">
        <v>0.57514238989454691</v>
      </c>
      <c r="O57" s="4">
        <v>0.59537951868770167</v>
      </c>
      <c r="P57" s="4">
        <v>0.64725806451612899</v>
      </c>
      <c r="Q57" s="4">
        <v>0.55914575360074781</v>
      </c>
      <c r="R57" s="4">
        <v>0.58464687194525899</v>
      </c>
      <c r="S57" s="4">
        <v>0.61941666666666662</v>
      </c>
      <c r="T57" s="4">
        <v>0.58806611034594514</v>
      </c>
      <c r="U57" s="4">
        <v>0.61041964510974689</v>
      </c>
      <c r="V57" s="4">
        <v>0.67981182795698925</v>
      </c>
      <c r="W57" s="4">
        <v>0.62388364031808596</v>
      </c>
      <c r="X57" s="4">
        <v>0.65032448210389082</v>
      </c>
      <c r="Y57" s="4">
        <v>0.7129032258064516</v>
      </c>
      <c r="Z57" s="4">
        <v>0.54606301963250192</v>
      </c>
      <c r="AA57" s="4">
        <v>0.56526455868313707</v>
      </c>
      <c r="AB57" s="4">
        <v>0.62191666666666667</v>
      </c>
      <c r="AC57" s="4">
        <v>0.58849196562387363</v>
      </c>
      <c r="AD57" s="4">
        <v>0.60626197084001099</v>
      </c>
      <c r="AE57" s="4">
        <v>0.48357526881720425</v>
      </c>
      <c r="AF57" s="4">
        <v>0.56945121722495207</v>
      </c>
      <c r="AG57" s="4">
        <v>0.5863087766727817</v>
      </c>
      <c r="AH57" s="4">
        <v>0.50380555555555562</v>
      </c>
      <c r="AI57" s="4">
        <v>0.53270443825652092</v>
      </c>
      <c r="AJ57" s="4">
        <v>0.57366080535269881</v>
      </c>
      <c r="AK57" s="4">
        <v>0.45110215053763447</v>
      </c>
      <c r="AL57" s="4">
        <v>0.59585658930994456</v>
      </c>
      <c r="AM57" s="4">
        <v>0.61378406028905319</v>
      </c>
      <c r="AN57" s="4">
        <v>0.66873655913978491</v>
      </c>
      <c r="AO57" s="4">
        <v>0.62672852439389404</v>
      </c>
      <c r="AP57" s="4">
        <v>0.67601859624200944</v>
      </c>
      <c r="AQ57" s="4">
        <v>0.69014367816091948</v>
      </c>
      <c r="AR57" s="4">
        <v>0.62042468244527393</v>
      </c>
      <c r="AS57" s="4">
        <v>0.62760719225449513</v>
      </c>
      <c r="AT57" s="4">
        <v>0.717741935483871</v>
      </c>
      <c r="AU57" s="4">
        <v>0.63821076342384031</v>
      </c>
      <c r="AV57" s="4">
        <v>0.65253182285020694</v>
      </c>
      <c r="AW57" s="4">
        <v>0.66522222222222216</v>
      </c>
      <c r="AX57" s="4">
        <v>0.57745937109337431</v>
      </c>
      <c r="AY57" s="4">
        <v>0.59554000255018902</v>
      </c>
      <c r="AZ57" s="4">
        <v>0.66282258064516131</v>
      </c>
      <c r="BA57" s="4">
        <v>0.58421874780112293</v>
      </c>
      <c r="BB57" s="4">
        <v>0.59525106822287854</v>
      </c>
      <c r="BC57" s="4">
        <v>0.69986111111111104</v>
      </c>
      <c r="BD57" s="4">
        <v>0.59534555102158526</v>
      </c>
      <c r="BE57" s="4">
        <v>0.61195180151472495</v>
      </c>
      <c r="BF57" s="4">
        <v>0.64772849462365589</v>
      </c>
      <c r="BG57" s="4">
        <v>0.58485407933051969</v>
      </c>
      <c r="BH57" s="4">
        <v>0.60681450316810037</v>
      </c>
      <c r="BI57" s="4">
        <v>0.62591249280368455</v>
      </c>
    </row>
    <row r="58" spans="1:61" x14ac:dyDescent="0.35">
      <c r="A58" t="s">
        <v>51</v>
      </c>
      <c r="B58" s="4">
        <v>0.51807547327278047</v>
      </c>
      <c r="C58" s="4">
        <v>0.54006321955746317</v>
      </c>
      <c r="D58" s="4">
        <v>0.59379032258064512</v>
      </c>
      <c r="E58" s="4">
        <v>0.51061873539829683</v>
      </c>
      <c r="F58" s="4">
        <v>0.52636730888750782</v>
      </c>
      <c r="G58" s="4">
        <v>0.60897988505747125</v>
      </c>
      <c r="H58" s="4">
        <v>0.52738898467302919</v>
      </c>
      <c r="I58" s="4">
        <v>0.55283904938095929</v>
      </c>
      <c r="J58" s="4">
        <v>0.63399193548387101</v>
      </c>
      <c r="K58" s="4">
        <v>0.54325084364454446</v>
      </c>
      <c r="L58" s="4">
        <v>0.56321520721876417</v>
      </c>
      <c r="M58" s="4">
        <v>0.62790277777777781</v>
      </c>
      <c r="N58" s="4">
        <v>0.60509923621949369</v>
      </c>
      <c r="O58" s="4">
        <v>0.62475579322638153</v>
      </c>
      <c r="P58" s="4">
        <v>0.6582930107526882</v>
      </c>
      <c r="Q58" s="4">
        <v>0.5690074670693851</v>
      </c>
      <c r="R58" s="4">
        <v>0.59023527022714739</v>
      </c>
      <c r="S58" s="4">
        <v>0.65733333333333333</v>
      </c>
      <c r="T58" s="4">
        <v>0.31112499999999998</v>
      </c>
      <c r="U58" s="4">
        <v>0.31831358172052182</v>
      </c>
      <c r="V58" s="4">
        <v>0.14678763440860215</v>
      </c>
      <c r="W58" s="4">
        <v>0.53976307874869567</v>
      </c>
      <c r="X58" s="4">
        <v>0.59907352740814745</v>
      </c>
      <c r="Y58" s="4">
        <v>0.40743279569892471</v>
      </c>
      <c r="Z58" s="4">
        <v>0.41549246505380105</v>
      </c>
      <c r="AA58" s="4">
        <v>0.4442084162340868</v>
      </c>
      <c r="AB58" s="4">
        <v>0.52388888888888885</v>
      </c>
      <c r="AC58" s="4">
        <v>0.46561409249563696</v>
      </c>
      <c r="AD58" s="4">
        <v>0.48988667336106728</v>
      </c>
      <c r="AE58" s="4">
        <v>0.58629032258064517</v>
      </c>
      <c r="AF58" s="4">
        <v>0.51107381587629452</v>
      </c>
      <c r="AG58" s="4">
        <v>0.54577901686555041</v>
      </c>
      <c r="AH58" s="4">
        <v>0.58838888888888896</v>
      </c>
      <c r="AI58" s="4">
        <v>0.49760039889472923</v>
      </c>
      <c r="AJ58" s="4">
        <v>0.53584052977761876</v>
      </c>
      <c r="AK58" s="4">
        <v>0.3779569892473118</v>
      </c>
      <c r="AL58" s="4">
        <v>0.53206547023247286</v>
      </c>
      <c r="AM58" s="4">
        <v>0.56117108276087679</v>
      </c>
      <c r="AN58" s="4">
        <v>0.59780913978494632</v>
      </c>
      <c r="AO58" s="4">
        <v>0.57104843001596595</v>
      </c>
      <c r="AP58" s="4">
        <v>0.59553963368484786</v>
      </c>
      <c r="AQ58" s="4">
        <v>0.59895114942528727</v>
      </c>
      <c r="AR58" s="4">
        <v>0.56146603995967115</v>
      </c>
      <c r="AS58" s="4">
        <v>0.58787932854572766</v>
      </c>
      <c r="AT58" s="4">
        <v>0.63002688172043009</v>
      </c>
      <c r="AU58" s="4">
        <v>0.51995576274271005</v>
      </c>
      <c r="AV58" s="4">
        <v>0.58141573526188917</v>
      </c>
      <c r="AW58" s="4">
        <v>0.59934722222222214</v>
      </c>
      <c r="AX58" s="4">
        <v>0.53549033643521837</v>
      </c>
      <c r="AY58" s="4">
        <v>0.56642689482850006</v>
      </c>
      <c r="AZ58" s="4">
        <v>0.5919220430107528</v>
      </c>
      <c r="BA58" s="4">
        <v>0.49165629960104673</v>
      </c>
      <c r="BB58" s="4">
        <v>0.54479338319178605</v>
      </c>
      <c r="BC58" s="4">
        <v>0.59745833333333331</v>
      </c>
      <c r="BD58" s="4">
        <v>0.55200010982071768</v>
      </c>
      <c r="BE58" s="4">
        <v>0.59424830419554586</v>
      </c>
      <c r="BF58" s="4">
        <v>0.65626344086021504</v>
      </c>
      <c r="BG58" s="4">
        <v>0.52181384981446444</v>
      </c>
      <c r="BH58" s="4">
        <v>0.55274170775569997</v>
      </c>
      <c r="BI58" s="4">
        <v>0.56158390903857225</v>
      </c>
    </row>
    <row r="59" spans="1:61" x14ac:dyDescent="0.35">
      <c r="A59" t="s">
        <v>52</v>
      </c>
      <c r="B59" s="4">
        <v>7.4983307367015348E-2</v>
      </c>
      <c r="C59" s="4">
        <v>0.62854477611940263</v>
      </c>
      <c r="D59" s="4">
        <v>5.817204301075269E-2</v>
      </c>
      <c r="E59" s="4">
        <v>2.3047091412742384E-2</v>
      </c>
      <c r="F59" s="4">
        <v>9.2239467849223961E-2</v>
      </c>
      <c r="G59" s="4">
        <v>5.6465517241379316E-3</v>
      </c>
      <c r="H59" s="4">
        <v>0.38581588305017783</v>
      </c>
      <c r="I59" s="4">
        <v>0.58343789209535757</v>
      </c>
      <c r="J59" s="4">
        <v>0.14547043010752692</v>
      </c>
      <c r="K59" s="4">
        <v>0.28510127016821146</v>
      </c>
      <c r="L59" s="4">
        <v>0.49511148205556216</v>
      </c>
      <c r="M59" s="4">
        <v>0.14943055555555554</v>
      </c>
      <c r="N59" s="4">
        <v>4.0874294225639964E-2</v>
      </c>
      <c r="O59" s="4">
        <v>0.65756478127612172</v>
      </c>
      <c r="P59" s="4">
        <v>3.6989247311827955E-2</v>
      </c>
      <c r="Q59" s="4">
        <v>5.7379625660808682E-2</v>
      </c>
      <c r="R59" s="4">
        <v>0.60146772502620949</v>
      </c>
      <c r="S59" s="4">
        <v>6.4263888888888884E-2</v>
      </c>
      <c r="T59" s="4">
        <v>3.3184145800572558E-2</v>
      </c>
      <c r="U59" s="4">
        <v>0.62035175879396887</v>
      </c>
      <c r="V59" s="4">
        <v>4.565860215053763E-2</v>
      </c>
      <c r="W59" s="4">
        <v>0.10657781471696993</v>
      </c>
      <c r="X59" s="4">
        <v>0.53196533076524188</v>
      </c>
      <c r="Y59" s="4">
        <v>0.10841397849462366</v>
      </c>
      <c r="Z59" s="4">
        <v>0.10130656469088592</v>
      </c>
      <c r="AA59" s="4">
        <v>0.50520460866110484</v>
      </c>
      <c r="AB59" s="4">
        <v>0.12148611111111111</v>
      </c>
      <c r="AC59" s="4">
        <v>9.6493132444676041E-2</v>
      </c>
      <c r="AD59" s="4">
        <v>0.64822557122022495</v>
      </c>
      <c r="AE59" s="4">
        <v>0.10651881720430108</v>
      </c>
      <c r="AF59" s="4">
        <v>7.2659399731222929E-2</v>
      </c>
      <c r="AG59" s="4">
        <v>0.59399414062499944</v>
      </c>
      <c r="AH59" s="4">
        <v>5.0527777777777783E-2</v>
      </c>
      <c r="AI59" s="4">
        <v>7.8450021059496472E-2</v>
      </c>
      <c r="AJ59" s="4">
        <v>0.59883841526654247</v>
      </c>
      <c r="AK59" s="4">
        <v>8.6438172043010755E-2</v>
      </c>
      <c r="AL59" s="4">
        <v>5.919788501110642E-2</v>
      </c>
      <c r="AM59" s="4">
        <v>9.1744281822213794E-2</v>
      </c>
      <c r="AN59" s="4">
        <v>7.2405913978494621E-2</v>
      </c>
      <c r="AO59" s="4">
        <v>7.9419642857142855E-2</v>
      </c>
      <c r="AP59" s="4">
        <v>0.11890386543388658</v>
      </c>
      <c r="AQ59" s="4">
        <v>8.6896551724137933E-2</v>
      </c>
      <c r="AR59" s="4">
        <v>0.11841238693028319</v>
      </c>
      <c r="AS59" s="4">
        <v>0.5676912172176044</v>
      </c>
      <c r="AT59" s="4">
        <v>0.13764784946236558</v>
      </c>
      <c r="AU59" s="4">
        <v>7.530620194180361E-2</v>
      </c>
      <c r="AV59" s="4">
        <v>0.70265177009018753</v>
      </c>
      <c r="AW59" s="4">
        <v>8.4041666666666667E-2</v>
      </c>
      <c r="AX59" s="4">
        <v>3.2774892091594128E-2</v>
      </c>
      <c r="AY59" s="4">
        <v>0.76581196581197031</v>
      </c>
      <c r="AZ59" s="4">
        <v>1.4086021505376344E-2</v>
      </c>
      <c r="BA59" s="4">
        <v>0.12836111111111112</v>
      </c>
      <c r="BB59" s="4">
        <v>0.4458488108447104</v>
      </c>
      <c r="BC59" s="4">
        <v>0.1569861111111111</v>
      </c>
      <c r="BD59" s="4">
        <v>0.19260164636929922</v>
      </c>
      <c r="BE59" s="4">
        <v>0.67647667321816551</v>
      </c>
      <c r="BF59" s="4">
        <v>0.2015994623655914</v>
      </c>
      <c r="BG59" s="4">
        <v>9.8421959287626287E-2</v>
      </c>
      <c r="BH59" s="4">
        <v>0.40144388205141829</v>
      </c>
      <c r="BI59" s="4">
        <v>9.1366580310880824E-2</v>
      </c>
    </row>
    <row r="60" spans="1:61" x14ac:dyDescent="0.35">
      <c r="A60" t="s">
        <v>53</v>
      </c>
      <c r="B60" s="4">
        <v>0.50212919925408439</v>
      </c>
      <c r="C60" s="4">
        <v>0.57264835182275542</v>
      </c>
      <c r="D60" s="4">
        <v>0.57963709677419351</v>
      </c>
      <c r="E60" s="4">
        <v>0.53614638236703405</v>
      </c>
      <c r="F60" s="4">
        <v>0.58406329010684277</v>
      </c>
      <c r="G60" s="4">
        <v>0.60859195402298849</v>
      </c>
      <c r="H60" s="4">
        <v>0.53836566598027524</v>
      </c>
      <c r="I60" s="4">
        <v>0.57824663514005092</v>
      </c>
      <c r="J60" s="4">
        <v>0.63180107526881724</v>
      </c>
      <c r="K60" s="4">
        <v>0.48123473866956484</v>
      </c>
      <c r="L60" s="4">
        <v>0.53775057962556982</v>
      </c>
      <c r="M60" s="4">
        <v>0.57545833333333329</v>
      </c>
      <c r="N60" s="4">
        <v>0.47189931659787537</v>
      </c>
      <c r="O60" s="4">
        <v>0.52265471604790237</v>
      </c>
      <c r="P60" s="4">
        <v>0.57924731182795708</v>
      </c>
      <c r="Q60" s="4">
        <v>0.43624903704741225</v>
      </c>
      <c r="R60" s="4">
        <v>0.48147289338218241</v>
      </c>
      <c r="S60" s="4">
        <v>0.53944444444444439</v>
      </c>
      <c r="T60" s="4">
        <v>0.48324710853490077</v>
      </c>
      <c r="U60" s="4">
        <v>0.53359453275709956</v>
      </c>
      <c r="V60" s="4">
        <v>0.60834677419354843</v>
      </c>
      <c r="W60" s="4">
        <v>0.49894069323340778</v>
      </c>
      <c r="X60" s="4">
        <v>0.55785809820004184</v>
      </c>
      <c r="Y60" s="4">
        <v>0.56302419354838706</v>
      </c>
      <c r="Z60" s="4">
        <v>0.51044317069760947</v>
      </c>
      <c r="AA60" s="4">
        <v>0.57566297732790972</v>
      </c>
      <c r="AB60" s="4">
        <v>0.63381944444444449</v>
      </c>
      <c r="AC60" s="4">
        <v>0.53037170116913701</v>
      </c>
      <c r="AD60" s="4">
        <v>0.5958774236956389</v>
      </c>
      <c r="AE60" s="4">
        <v>0.64638440860215052</v>
      </c>
      <c r="AF60" s="4">
        <v>0.49447068473003936</v>
      </c>
      <c r="AG60" s="4">
        <v>0.55538613043616392</v>
      </c>
      <c r="AH60" s="4">
        <v>0.60788888888888892</v>
      </c>
      <c r="AI60" s="4">
        <v>0.36191072741632396</v>
      </c>
      <c r="AJ60" s="4">
        <v>0.39329367545650951</v>
      </c>
      <c r="AK60" s="4">
        <v>0.44158602150537629</v>
      </c>
      <c r="AL60" s="4">
        <v>0.52371996674707333</v>
      </c>
      <c r="AM60" s="4">
        <v>0.59160675523808059</v>
      </c>
      <c r="AN60" s="4">
        <v>0.61805107526881731</v>
      </c>
      <c r="AO60" s="4">
        <v>0.49167579901820957</v>
      </c>
      <c r="AP60" s="4">
        <v>0.53067176512524705</v>
      </c>
      <c r="AQ60" s="4">
        <v>0.56395114942528735</v>
      </c>
      <c r="AR60" s="4">
        <v>0.57645856309008259</v>
      </c>
      <c r="AS60" s="4">
        <v>0.61192090798772214</v>
      </c>
      <c r="AT60" s="4">
        <v>0.67874999999999996</v>
      </c>
      <c r="AU60" s="4">
        <v>0.49935614153179791</v>
      </c>
      <c r="AV60" s="4">
        <v>0.56705827614284066</v>
      </c>
      <c r="AW60" s="4">
        <v>0.57977777777777784</v>
      </c>
      <c r="AX60" s="4">
        <v>0.53708701341184162</v>
      </c>
      <c r="AY60" s="4">
        <v>0.59056711228343628</v>
      </c>
      <c r="AZ60" s="4">
        <v>0.64841397849462368</v>
      </c>
      <c r="BA60" s="4">
        <v>0.54922140430351074</v>
      </c>
      <c r="BB60" s="4">
        <v>0.60086109433319379</v>
      </c>
      <c r="BC60" s="4">
        <v>0.65204166666666674</v>
      </c>
      <c r="BD60" s="4">
        <v>0.53885128176962471</v>
      </c>
      <c r="BE60" s="4">
        <v>0.5652067460717527</v>
      </c>
      <c r="BF60" s="4">
        <v>0.63048387096774194</v>
      </c>
      <c r="BG60" s="4">
        <v>0.50325764023950104</v>
      </c>
      <c r="BH60" s="4">
        <v>0.55495270153619691</v>
      </c>
      <c r="BI60" s="4">
        <v>0.59940270581462285</v>
      </c>
    </row>
    <row r="61" spans="1:61" x14ac:dyDescent="0.35">
      <c r="A61" t="s">
        <v>54</v>
      </c>
      <c r="B61" s="4">
        <v>0.54492705107819339</v>
      </c>
      <c r="C61" s="4">
        <v>0.59937711909912395</v>
      </c>
      <c r="D61" s="4">
        <v>0.60663978494623649</v>
      </c>
      <c r="E61" s="4">
        <v>0.58595693706422591</v>
      </c>
      <c r="F61" s="4">
        <v>0.61770848511341025</v>
      </c>
      <c r="G61" s="4">
        <v>0.63173850574712642</v>
      </c>
      <c r="H61" s="4">
        <v>0.55330869631413582</v>
      </c>
      <c r="I61" s="4">
        <v>0.59100249848464681</v>
      </c>
      <c r="J61" s="4">
        <v>0.61375000000000002</v>
      </c>
      <c r="K61" s="4">
        <v>0.57053591533438419</v>
      </c>
      <c r="L61" s="4">
        <v>0.62779713511420832</v>
      </c>
      <c r="M61" s="4">
        <v>0.63749999999999996</v>
      </c>
      <c r="N61" s="4">
        <v>0.56877897990726423</v>
      </c>
      <c r="O61" s="4">
        <v>0.61895598151375097</v>
      </c>
      <c r="P61" s="4">
        <v>0.61926075268817204</v>
      </c>
      <c r="Q61" s="4">
        <v>0.58983521103077174</v>
      </c>
      <c r="R61" s="4">
        <v>0.62927748127550787</v>
      </c>
      <c r="S61" s="4">
        <v>0.64130555555555557</v>
      </c>
      <c r="T61" s="4">
        <v>0.56928511996508135</v>
      </c>
      <c r="U61" s="4">
        <v>0.60945371708941187</v>
      </c>
      <c r="V61" s="4">
        <v>0.62883064516129039</v>
      </c>
      <c r="W61" s="4">
        <v>0.53714562375598474</v>
      </c>
      <c r="X61" s="4">
        <v>0.6117978646814638</v>
      </c>
      <c r="Y61" s="4">
        <v>0.62356182795698922</v>
      </c>
      <c r="Z61" s="4">
        <v>0.5830846619490152</v>
      </c>
      <c r="AA61" s="4">
        <v>0.62936548106566048</v>
      </c>
      <c r="AB61" s="4">
        <v>0.64804166666666663</v>
      </c>
      <c r="AC61" s="4">
        <v>0.59402356438914272</v>
      </c>
      <c r="AD61" s="4">
        <v>0.62356595867649178</v>
      </c>
      <c r="AE61" s="4">
        <v>0.65301075268817199</v>
      </c>
      <c r="AF61" s="4">
        <v>0.55396505281566</v>
      </c>
      <c r="AG61" s="4">
        <v>0.59133471833318285</v>
      </c>
      <c r="AH61" s="4">
        <v>0.62816666666666676</v>
      </c>
      <c r="AI61" s="4">
        <v>0.5426368224544551</v>
      </c>
      <c r="AJ61" s="4">
        <v>0.59856371199735092</v>
      </c>
      <c r="AK61" s="4">
        <v>0.4490994623655914</v>
      </c>
      <c r="AL61" s="4">
        <v>0.59974156940406464</v>
      </c>
      <c r="AM61" s="4">
        <v>0.64565440909640748</v>
      </c>
      <c r="AN61" s="4">
        <v>0.65024193548387088</v>
      </c>
      <c r="AO61" s="4">
        <v>0.55922382215485666</v>
      </c>
      <c r="AP61" s="4">
        <v>0.5968220267583324</v>
      </c>
      <c r="AQ61" s="4">
        <v>0.59681034482758621</v>
      </c>
      <c r="AR61" s="4">
        <v>0.58119694397283539</v>
      </c>
      <c r="AS61" s="4">
        <v>0.60508174988952712</v>
      </c>
      <c r="AT61" s="4">
        <v>0.64608870967741938</v>
      </c>
      <c r="AU61" s="4">
        <v>0.52540158968373074</v>
      </c>
      <c r="AV61" s="4">
        <v>0.59005290344730721</v>
      </c>
      <c r="AW61" s="4">
        <v>0.62088888888888893</v>
      </c>
      <c r="AX61" s="4">
        <v>0.60267247325498041</v>
      </c>
      <c r="AY61" s="4">
        <v>0.64040067257807221</v>
      </c>
      <c r="AZ61" s="4">
        <v>0.67748655913978506</v>
      </c>
      <c r="BA61" s="4">
        <v>0.58118957661962434</v>
      </c>
      <c r="BB61" s="4">
        <v>0.61568004237849294</v>
      </c>
      <c r="BC61" s="4">
        <v>0.66370833333333346</v>
      </c>
      <c r="BD61" s="4">
        <v>0.59278308097432519</v>
      </c>
      <c r="BE61" s="4">
        <v>0.63566837762710859</v>
      </c>
      <c r="BF61" s="4">
        <v>0.65987903225806455</v>
      </c>
      <c r="BG61" s="4">
        <v>0.57065679720765072</v>
      </c>
      <c r="BH61" s="4">
        <v>0.61503093006686849</v>
      </c>
      <c r="BI61" s="4">
        <v>0.62604418537708695</v>
      </c>
    </row>
    <row r="62" spans="1:61" x14ac:dyDescent="0.35">
      <c r="A62" t="s">
        <v>55</v>
      </c>
      <c r="B62" s="4">
        <v>0.48622126436781615</v>
      </c>
      <c r="C62" s="4">
        <v>0.82344210039662258</v>
      </c>
      <c r="D62" s="4">
        <v>0.47895161290322585</v>
      </c>
      <c r="E62" s="4">
        <v>0.5904582311898926</v>
      </c>
      <c r="F62" s="4">
        <v>0.70592479033276234</v>
      </c>
      <c r="G62" s="4">
        <v>0.49698275862068964</v>
      </c>
      <c r="H62" s="4">
        <v>0.66385422575155983</v>
      </c>
      <c r="I62" s="4">
        <v>0.70999949446438493</v>
      </c>
      <c r="J62" s="4">
        <v>0.40944892473118272</v>
      </c>
      <c r="K62" s="4">
        <v>0.73966342779606042</v>
      </c>
      <c r="L62" s="4">
        <v>0.79516112806411599</v>
      </c>
      <c r="M62" s="4">
        <v>0.69713888888888886</v>
      </c>
      <c r="N62" s="4">
        <v>0.6923087441033704</v>
      </c>
      <c r="O62" s="4">
        <v>0.74287307246504375</v>
      </c>
      <c r="P62" s="4">
        <v>0.74717741935483872</v>
      </c>
      <c r="Q62" s="4">
        <v>0.66665234330239487</v>
      </c>
      <c r="R62" s="4">
        <v>0.72461895346483784</v>
      </c>
      <c r="S62" s="4">
        <v>0.69776388888888896</v>
      </c>
      <c r="T62" s="4">
        <v>0.77759537539812829</v>
      </c>
      <c r="U62" s="4">
        <v>0.81647686256021934</v>
      </c>
      <c r="V62" s="4">
        <v>0.77962365591397864</v>
      </c>
      <c r="W62" s="4">
        <v>0.77743152370018054</v>
      </c>
      <c r="X62" s="4">
        <v>0.81192189105858181</v>
      </c>
      <c r="Y62" s="4">
        <v>0.81940860215053746</v>
      </c>
      <c r="Z62" s="4">
        <v>0.77156233546312247</v>
      </c>
      <c r="AA62" s="4">
        <v>0.82540455784073441</v>
      </c>
      <c r="AB62" s="4">
        <v>0.79244444444444451</v>
      </c>
      <c r="AC62" s="4">
        <v>0.75479461417538107</v>
      </c>
      <c r="AD62" s="4">
        <v>0.79811806197964852</v>
      </c>
      <c r="AE62" s="4">
        <v>0.81189516129032246</v>
      </c>
      <c r="AF62" s="4">
        <v>0.67621217051740967</v>
      </c>
      <c r="AG62" s="4">
        <v>0.76720816745858478</v>
      </c>
      <c r="AH62" s="4">
        <v>0.72898611111111111</v>
      </c>
      <c r="AI62" s="4">
        <v>0.63350280028274708</v>
      </c>
      <c r="AJ62" s="4">
        <v>0.74524258803211074</v>
      </c>
      <c r="AK62" s="4">
        <v>0.68931451612903216</v>
      </c>
      <c r="AL62" s="4">
        <v>0.62531435677767033</v>
      </c>
      <c r="AM62" s="4">
        <v>0.7424774405250204</v>
      </c>
      <c r="AN62" s="4">
        <v>0.67223118279569893</v>
      </c>
      <c r="AO62" s="4">
        <v>0.66566718900675026</v>
      </c>
      <c r="AP62" s="4">
        <v>0.73452931200744853</v>
      </c>
      <c r="AQ62" s="4">
        <v>0.71218390804597698</v>
      </c>
      <c r="AR62" s="4">
        <v>0.73515763614030305</v>
      </c>
      <c r="AS62" s="4">
        <v>0.79058605961868689</v>
      </c>
      <c r="AT62" s="4">
        <v>0.79155913978494619</v>
      </c>
      <c r="AU62" s="4">
        <v>0.65524953581274969</v>
      </c>
      <c r="AV62" s="4">
        <v>0.74652243589743583</v>
      </c>
      <c r="AW62" s="4">
        <v>0.69508333333333328</v>
      </c>
      <c r="AX62" s="4">
        <v>0.65929539894683009</v>
      </c>
      <c r="AY62" s="4">
        <v>0.70278154281336558</v>
      </c>
      <c r="AZ62" s="4">
        <v>0.71745967741935479</v>
      </c>
      <c r="BA62" s="4">
        <v>0.78528958025326223</v>
      </c>
      <c r="BB62" s="4">
        <v>0.82039788466381269</v>
      </c>
      <c r="BC62" s="4">
        <v>0.73801388888888886</v>
      </c>
      <c r="BD62" s="4">
        <v>0.7412936020052372</v>
      </c>
      <c r="BE62" s="4">
        <v>0.77981881122486552</v>
      </c>
      <c r="BF62" s="4">
        <v>0.77979838709677429</v>
      </c>
      <c r="BG62" s="4">
        <v>0.69081123715405834</v>
      </c>
      <c r="BH62" s="4">
        <v>0.76905674410916991</v>
      </c>
      <c r="BI62" s="4">
        <v>0.69801669545192846</v>
      </c>
    </row>
    <row r="63" spans="1:61" x14ac:dyDescent="0.35">
      <c r="A63" t="s">
        <v>56</v>
      </c>
      <c r="B63" s="4">
        <v>0.54032610278060855</v>
      </c>
      <c r="C63" s="4">
        <v>0.67608430333169378</v>
      </c>
      <c r="D63" s="4">
        <v>0.56698924731182787</v>
      </c>
      <c r="E63" s="4">
        <v>0.47186000837116454</v>
      </c>
      <c r="F63" s="4">
        <v>0.59868461365632464</v>
      </c>
      <c r="G63" s="4">
        <v>0.48860632183908043</v>
      </c>
      <c r="H63" s="4">
        <v>0.58801241981151431</v>
      </c>
      <c r="I63" s="4">
        <v>0.63021711403984582</v>
      </c>
      <c r="J63" s="4">
        <v>0.66346774193548375</v>
      </c>
      <c r="K63" s="4">
        <v>0.54810455727384699</v>
      </c>
      <c r="L63" s="4">
        <v>0.58455775031624013</v>
      </c>
      <c r="M63" s="4">
        <v>0.57570833333333327</v>
      </c>
      <c r="N63" s="4">
        <v>0.60550243201414988</v>
      </c>
      <c r="O63" s="4">
        <v>0.63827710773174839</v>
      </c>
      <c r="P63" s="4">
        <v>0.66076612903225806</v>
      </c>
      <c r="Q63" s="4">
        <v>0.66630177514792899</v>
      </c>
      <c r="R63" s="4">
        <v>0.70039963302181651</v>
      </c>
      <c r="S63" s="4">
        <v>0.68155555555555558</v>
      </c>
      <c r="T63" s="4">
        <v>0.6879986371766843</v>
      </c>
      <c r="U63" s="4">
        <v>0.7166792363544946</v>
      </c>
      <c r="V63" s="4">
        <v>0.70838709677419354</v>
      </c>
      <c r="W63" s="4">
        <v>0.6310070755681586</v>
      </c>
      <c r="X63" s="4">
        <v>0.65597584999787428</v>
      </c>
      <c r="Y63" s="4">
        <v>0.70817204301075287</v>
      </c>
      <c r="Z63" s="4">
        <v>0.61247741133950762</v>
      </c>
      <c r="AA63" s="4">
        <v>0.6328665207877463</v>
      </c>
      <c r="AB63" s="4">
        <v>0.67749999999999999</v>
      </c>
      <c r="AC63" s="4">
        <v>0.58140763605016543</v>
      </c>
      <c r="AD63" s="4">
        <v>0.62156819026384236</v>
      </c>
      <c r="AE63" s="4">
        <v>0.63315860215053765</v>
      </c>
      <c r="AF63" s="4">
        <v>0.60522917085210803</v>
      </c>
      <c r="AG63" s="4">
        <v>0.63718632442477063</v>
      </c>
      <c r="AH63" s="4">
        <v>0.67493055555555559</v>
      </c>
      <c r="AI63" s="4">
        <v>0.61156045388558056</v>
      </c>
      <c r="AJ63" s="4">
        <v>0.65019292857705335</v>
      </c>
      <c r="AK63" s="4">
        <v>0.62385752688172036</v>
      </c>
      <c r="AL63" s="4">
        <v>0.61003025132976818</v>
      </c>
      <c r="AM63" s="4">
        <v>0.6646827256537633</v>
      </c>
      <c r="AN63" s="4">
        <v>0.64607526881720434</v>
      </c>
      <c r="AO63" s="4">
        <v>0.58350908569403892</v>
      </c>
      <c r="AP63" s="4">
        <v>0.61557082339539348</v>
      </c>
      <c r="AQ63" s="4">
        <v>0.58278735632183898</v>
      </c>
      <c r="AR63" s="4">
        <v>0.65449357277104803</v>
      </c>
      <c r="AS63" s="4">
        <v>0.6787502845435921</v>
      </c>
      <c r="AT63" s="4">
        <v>0.71712365591397842</v>
      </c>
      <c r="AU63" s="4">
        <v>0.64968546232729152</v>
      </c>
      <c r="AV63" s="4">
        <v>0.68207177322074786</v>
      </c>
      <c r="AW63" s="4">
        <v>0.6995555555555556</v>
      </c>
      <c r="AX63" s="4">
        <v>0.61803738827120125</v>
      </c>
      <c r="AY63" s="4">
        <v>0.65315496932868711</v>
      </c>
      <c r="AZ63" s="4">
        <v>0.68385752688172041</v>
      </c>
      <c r="BA63" s="4">
        <v>0.62984501675881621</v>
      </c>
      <c r="BB63" s="4">
        <v>0.66438014655888789</v>
      </c>
      <c r="BC63" s="4">
        <v>0.70009722222222226</v>
      </c>
      <c r="BD63" s="4">
        <v>0.66389689200662516</v>
      </c>
      <c r="BE63" s="4">
        <v>0.69179115300942717</v>
      </c>
      <c r="BF63" s="4">
        <v>0.73956989247311833</v>
      </c>
      <c r="BG63" s="4">
        <v>0.60973410900341452</v>
      </c>
      <c r="BH63" s="4">
        <v>0.65339714394732784</v>
      </c>
      <c r="BI63" s="4">
        <v>0.65499999999999992</v>
      </c>
    </row>
    <row r="64" spans="1:61" x14ac:dyDescent="0.35">
      <c r="A64" t="s">
        <v>57</v>
      </c>
      <c r="B64" s="4">
        <v>0.57139783095197105</v>
      </c>
      <c r="C64" s="4">
        <v>0.61542621405726117</v>
      </c>
      <c r="D64" s="4">
        <v>0.59447580645161291</v>
      </c>
      <c r="E64" s="4">
        <v>0.6805603981108751</v>
      </c>
      <c r="F64" s="4">
        <v>0.72087830918766471</v>
      </c>
      <c r="G64" s="4">
        <v>0.64978448275862066</v>
      </c>
      <c r="H64" s="4">
        <v>0.72967237578894051</v>
      </c>
      <c r="I64" s="4">
        <v>0.75619688134054119</v>
      </c>
      <c r="J64" s="4">
        <v>0.7551209677419356</v>
      </c>
      <c r="K64" s="4">
        <v>0.71358289079569959</v>
      </c>
      <c r="L64" s="4">
        <v>0.76044718581341553</v>
      </c>
      <c r="M64" s="4">
        <v>0.71484722222222219</v>
      </c>
      <c r="N64" s="4">
        <v>0.70382174431172573</v>
      </c>
      <c r="O64" s="4">
        <v>0.73707734726454788</v>
      </c>
      <c r="P64" s="4">
        <v>0.72064516129032274</v>
      </c>
      <c r="Q64" s="4">
        <v>0.7133984946840759</v>
      </c>
      <c r="R64" s="4">
        <v>0.7416032587810315</v>
      </c>
      <c r="S64" s="4">
        <v>0.70490277777777777</v>
      </c>
      <c r="T64" s="4">
        <v>0.72997426979953062</v>
      </c>
      <c r="U64" s="4">
        <v>0.75561214036936231</v>
      </c>
      <c r="V64" s="4">
        <v>0.72375</v>
      </c>
      <c r="W64" s="4">
        <v>0.69831168653052267</v>
      </c>
      <c r="X64" s="4">
        <v>0.719518399186027</v>
      </c>
      <c r="Y64" s="4">
        <v>0.72112903225806446</v>
      </c>
      <c r="Z64" s="4">
        <v>0.64589072543617998</v>
      </c>
      <c r="AA64" s="4">
        <v>0.69692841218726775</v>
      </c>
      <c r="AB64" s="4">
        <v>0.65783333333333327</v>
      </c>
      <c r="AC64" s="4">
        <v>0.72342743794264319</v>
      </c>
      <c r="AD64" s="4">
        <v>0.7567362207025542</v>
      </c>
      <c r="AE64" s="4">
        <v>0.71600806451612897</v>
      </c>
      <c r="AF64" s="4">
        <v>0.45859473023839392</v>
      </c>
      <c r="AG64" s="4">
        <v>0.55674028941355658</v>
      </c>
      <c r="AH64" s="4">
        <v>3.4986111111111114E-2</v>
      </c>
      <c r="AI64" s="4">
        <v>0.24317476404636726</v>
      </c>
      <c r="AJ64" s="4">
        <v>0.35836639439906653</v>
      </c>
      <c r="AK64" s="4">
        <v>0.14444892473118279</v>
      </c>
      <c r="AL64" s="4">
        <v>0.49244769386326515</v>
      </c>
      <c r="AM64" s="4">
        <v>0.53370985416842287</v>
      </c>
      <c r="AN64" s="4">
        <v>0.53100806451612903</v>
      </c>
      <c r="AO64" s="4">
        <v>0.53380162099575446</v>
      </c>
      <c r="AP64" s="4">
        <v>0.56594539740735883</v>
      </c>
      <c r="AQ64" s="4">
        <v>0.5922557471264368</v>
      </c>
      <c r="AR64" s="4">
        <v>0.55626494123709869</v>
      </c>
      <c r="AS64" s="4">
        <v>0.57703102029906594</v>
      </c>
      <c r="AT64" s="4">
        <v>0.62545698924731175</v>
      </c>
      <c r="AU64" s="4">
        <v>0.56451351072150657</v>
      </c>
      <c r="AV64" s="4">
        <v>0.60641417904532413</v>
      </c>
      <c r="AW64" s="4">
        <v>0.60938888888888887</v>
      </c>
      <c r="AX64" s="4">
        <v>0.58518610696311046</v>
      </c>
      <c r="AY64" s="4">
        <v>0.61546403746037293</v>
      </c>
      <c r="AZ64" s="4">
        <v>0.65645161290322585</v>
      </c>
      <c r="BA64" s="4">
        <v>0.55863093133441766</v>
      </c>
      <c r="BB64" s="4">
        <v>0.58997147082107282</v>
      </c>
      <c r="BC64" s="4">
        <v>0.64355555555555555</v>
      </c>
      <c r="BD64" s="4">
        <v>0.61846413129066558</v>
      </c>
      <c r="BE64" s="4">
        <v>0.64572425828970315</v>
      </c>
      <c r="BF64" s="4">
        <v>0.70782258064516135</v>
      </c>
      <c r="BG64" s="4">
        <v>0.62684719459565508</v>
      </c>
      <c r="BH64" s="4">
        <v>0.66574713044539668</v>
      </c>
      <c r="BI64" s="4">
        <v>0.60582109959700614</v>
      </c>
    </row>
    <row r="65" spans="1:61" x14ac:dyDescent="0.35">
      <c r="A65" t="s">
        <v>58</v>
      </c>
      <c r="B65" s="4">
        <v>0.4049678510998308</v>
      </c>
      <c r="C65" s="4">
        <v>0.44434707699619774</v>
      </c>
      <c r="D65" s="4">
        <v>0.49639784946236565</v>
      </c>
      <c r="E65" s="4">
        <v>0.49341405546919737</v>
      </c>
      <c r="F65" s="4">
        <v>0.5064492291155821</v>
      </c>
      <c r="G65" s="4">
        <v>0.53405172413793101</v>
      </c>
      <c r="H65" s="4">
        <v>0.52368684920941</v>
      </c>
      <c r="I65" s="4">
        <v>0.54265573298805925</v>
      </c>
      <c r="J65" s="4">
        <v>0.51801075268817209</v>
      </c>
      <c r="K65" s="4">
        <v>0.29452587242583145</v>
      </c>
      <c r="L65" s="4">
        <v>0.3092838589981447</v>
      </c>
      <c r="M65" s="4">
        <v>0.50536111111111115</v>
      </c>
      <c r="N65" s="4">
        <v>0.24748951143591824</v>
      </c>
      <c r="O65" s="4">
        <v>0.25694093182712296</v>
      </c>
      <c r="P65" s="4">
        <v>0.5566532258064516</v>
      </c>
      <c r="Q65" s="4">
        <v>0.26986655730464681</v>
      </c>
      <c r="R65" s="4">
        <v>0.28295708260977426</v>
      </c>
      <c r="S65" s="4">
        <v>0.48105555555555557</v>
      </c>
      <c r="T65" s="4">
        <v>0.30967273539595669</v>
      </c>
      <c r="U65" s="4">
        <v>0.32104912717482559</v>
      </c>
      <c r="V65" s="4">
        <v>0.55568548387096772</v>
      </c>
      <c r="W65" s="4">
        <v>0.2040481400437637</v>
      </c>
      <c r="X65" s="4">
        <v>0.22309613170447243</v>
      </c>
      <c r="Y65" s="4">
        <v>0.52403225806451614</v>
      </c>
      <c r="Z65" s="4">
        <v>0.2758346698841983</v>
      </c>
      <c r="AA65" s="4">
        <v>0.29380142622051569</v>
      </c>
      <c r="AB65" s="4">
        <v>0.58040277777777771</v>
      </c>
      <c r="AC65" s="4">
        <v>0.22603117964402533</v>
      </c>
      <c r="AD65" s="4">
        <v>0.23965229923884163</v>
      </c>
      <c r="AE65" s="4">
        <v>0.56107526881720426</v>
      </c>
      <c r="AF65" s="4">
        <v>0.27378517940947139</v>
      </c>
      <c r="AG65" s="4">
        <v>0.28501853156492168</v>
      </c>
      <c r="AH65" s="4">
        <v>0.59744444444444444</v>
      </c>
      <c r="AI65" s="4">
        <v>0.15364288924908401</v>
      </c>
      <c r="AJ65" s="4">
        <v>0.20359908308214358</v>
      </c>
      <c r="AK65" s="4">
        <v>0.40084677419354842</v>
      </c>
      <c r="AL65" s="4">
        <v>0.23271218620350187</v>
      </c>
      <c r="AM65" s="4">
        <v>0.2454534666389771</v>
      </c>
      <c r="AN65" s="4">
        <v>0.57317204301075264</v>
      </c>
      <c r="AO65" s="4">
        <v>0.48722360697917505</v>
      </c>
      <c r="AP65" s="4">
        <v>0.51135864978902945</v>
      </c>
      <c r="AQ65" s="4">
        <v>0.5215086206896552</v>
      </c>
      <c r="AR65" s="4">
        <v>0.54857010061242328</v>
      </c>
      <c r="AS65" s="4">
        <v>0.5850305424751796</v>
      </c>
      <c r="AT65" s="4">
        <v>0.62099462365591407</v>
      </c>
      <c r="AU65" s="4">
        <v>0.46964319366794388</v>
      </c>
      <c r="AV65" s="4">
        <v>0.48461326548801625</v>
      </c>
      <c r="AW65" s="4">
        <v>0.45233333333333342</v>
      </c>
      <c r="AX65" s="4">
        <v>0.55177873100499319</v>
      </c>
      <c r="AY65" s="4">
        <v>0.59875482724696416</v>
      </c>
      <c r="AZ65" s="4">
        <v>0.56559139784946233</v>
      </c>
      <c r="BA65" s="4">
        <v>0.76943235132507715</v>
      </c>
      <c r="BB65" s="4">
        <v>0.81629846641356019</v>
      </c>
      <c r="BC65" s="4">
        <v>0.67712499999999998</v>
      </c>
      <c r="BD65" s="4">
        <v>0.52825874347424828</v>
      </c>
      <c r="BE65" s="4">
        <v>0.57210627601330688</v>
      </c>
      <c r="BF65" s="4">
        <v>0.59934139784946239</v>
      </c>
      <c r="BG65" s="4">
        <v>0.38068802005809882</v>
      </c>
      <c r="BH65" s="4">
        <v>0.40709863517693939</v>
      </c>
      <c r="BI65" s="4">
        <v>0.54326208981001722</v>
      </c>
    </row>
    <row r="66" spans="1:61" x14ac:dyDescent="0.35">
      <c r="A66" t="s">
        <v>59</v>
      </c>
      <c r="B66" s="4">
        <v>0.68984357027835297</v>
      </c>
      <c r="C66" s="4">
        <v>0.76100748635959903</v>
      </c>
      <c r="D66" s="4">
        <v>0.17686827956989248</v>
      </c>
      <c r="E66" s="4">
        <v>0.65269067367995137</v>
      </c>
      <c r="F66" s="4">
        <v>0.66479497218215533</v>
      </c>
      <c r="G66" s="4">
        <v>0.20909482758620693</v>
      </c>
      <c r="H66" s="4">
        <v>0.66859778759127286</v>
      </c>
      <c r="I66" s="4">
        <v>0.68279341832064477</v>
      </c>
      <c r="J66" s="4">
        <v>0.42326612903225802</v>
      </c>
      <c r="K66" s="4">
        <v>0.68705080039202882</v>
      </c>
      <c r="L66" s="4">
        <v>0.74802151876222667</v>
      </c>
      <c r="M66" s="4">
        <v>0.5200555555555556</v>
      </c>
      <c r="N66" s="4">
        <v>0.80823879110447105</v>
      </c>
      <c r="O66" s="4">
        <v>0.87714705534631554</v>
      </c>
      <c r="P66" s="4">
        <v>0.68134408602150542</v>
      </c>
      <c r="Q66" s="4">
        <v>0.64902617022265607</v>
      </c>
      <c r="R66" s="4">
        <v>0.78715187732551584</v>
      </c>
      <c r="S66" s="4">
        <v>0.42555555555555558</v>
      </c>
      <c r="T66" s="4">
        <v>0.59874539552864803</v>
      </c>
      <c r="U66" s="4">
        <v>0.7567879039321439</v>
      </c>
      <c r="V66" s="4">
        <v>0.24396505376344085</v>
      </c>
      <c r="W66" s="4">
        <v>0.5307092708275748</v>
      </c>
      <c r="X66" s="4">
        <v>0.61555560305212997</v>
      </c>
      <c r="Y66" s="4">
        <v>0.42376344086021511</v>
      </c>
      <c r="Z66" s="4">
        <v>0.47546474955434986</v>
      </c>
      <c r="AA66" s="4">
        <v>0.54792541423992069</v>
      </c>
      <c r="AB66" s="4">
        <v>0.37918055555555552</v>
      </c>
      <c r="AC66" s="4">
        <v>0.41927326156367434</v>
      </c>
      <c r="AD66" s="4">
        <v>0.54945197363548837</v>
      </c>
      <c r="AE66" s="4">
        <v>0.44030913978494618</v>
      </c>
      <c r="AF66" s="4">
        <v>0.65285548750206923</v>
      </c>
      <c r="AG66" s="4">
        <v>0.72693257639989695</v>
      </c>
      <c r="AH66" s="4">
        <v>0.60363888888888895</v>
      </c>
      <c r="AI66" s="4">
        <v>0.66884510713327461</v>
      </c>
      <c r="AJ66" s="4">
        <v>0.73570705793068569</v>
      </c>
      <c r="AK66" s="4">
        <v>0.52079301075268825</v>
      </c>
      <c r="AL66" s="4">
        <v>0.74457326097681298</v>
      </c>
      <c r="AM66" s="4">
        <v>0.78156455319286666</v>
      </c>
      <c r="AN66" s="4">
        <v>0.70657258064516126</v>
      </c>
      <c r="AO66" s="4">
        <v>0.71852653983308756</v>
      </c>
      <c r="AP66" s="4">
        <v>0.76991557636138119</v>
      </c>
      <c r="AQ66" s="4">
        <v>0.59647988505747129</v>
      </c>
      <c r="AR66" s="4">
        <v>0.63390897815093972</v>
      </c>
      <c r="AS66" s="4">
        <v>0.70864294094642144</v>
      </c>
      <c r="AT66" s="4">
        <v>0.57756720430107522</v>
      </c>
      <c r="AU66" s="4">
        <v>0.67147528100924769</v>
      </c>
      <c r="AV66" s="4">
        <v>0.70359369485942824</v>
      </c>
      <c r="AW66" s="4">
        <v>0.71802777777777782</v>
      </c>
      <c r="AX66" s="4">
        <v>0.4370526889782565</v>
      </c>
      <c r="AY66" s="4">
        <v>0.48693063592594293</v>
      </c>
      <c r="AZ66" s="4">
        <v>0.47856182795698926</v>
      </c>
      <c r="BA66" s="4">
        <v>0.68897960336742181</v>
      </c>
      <c r="BB66" s="4">
        <v>0.76066683301104121</v>
      </c>
      <c r="BC66" s="4">
        <v>0.7365694444444445</v>
      </c>
      <c r="BD66" s="4">
        <v>0.6032306025250106</v>
      </c>
      <c r="BE66" s="4">
        <v>0.68556863418964975</v>
      </c>
      <c r="BF66" s="4">
        <v>0.35045698924731183</v>
      </c>
      <c r="BG66" s="4">
        <v>0.62698755233585313</v>
      </c>
      <c r="BH66" s="4">
        <v>0.69936943077798719</v>
      </c>
      <c r="BI66" s="4">
        <v>0.48459412780656314</v>
      </c>
    </row>
    <row r="67" spans="1:61" x14ac:dyDescent="0.35">
      <c r="A67" t="s">
        <v>60</v>
      </c>
      <c r="B67" s="4">
        <v>0.58204726142334462</v>
      </c>
      <c r="C67" s="4">
        <v>0.59365881032547707</v>
      </c>
      <c r="D67" s="4">
        <v>0.32048387096774195</v>
      </c>
      <c r="E67" s="4">
        <v>0.76177154804322855</v>
      </c>
      <c r="F67" s="4">
        <v>0.77572867938107226</v>
      </c>
      <c r="G67" s="4">
        <v>0.40765804597701144</v>
      </c>
      <c r="H67" s="4">
        <v>0.81232085372844731</v>
      </c>
      <c r="I67" s="4">
        <v>0.83330317560843203</v>
      </c>
      <c r="J67" s="4">
        <v>0.25311827956989252</v>
      </c>
      <c r="K67" s="4">
        <v>0.69937106918238989</v>
      </c>
      <c r="L67" s="4">
        <v>0.80523520892560208</v>
      </c>
      <c r="M67" s="4">
        <v>0.22688888888888892</v>
      </c>
      <c r="N67" s="4">
        <v>0.69755475228577513</v>
      </c>
      <c r="O67" s="4">
        <v>0.75332965922660056</v>
      </c>
      <c r="P67" s="4">
        <v>0.49227150537634407</v>
      </c>
      <c r="Q67" s="4">
        <v>0.58830591907792051</v>
      </c>
      <c r="R67" s="4">
        <v>0.62336435010177393</v>
      </c>
      <c r="S67" s="4">
        <v>0.54463888888888889</v>
      </c>
      <c r="T67" s="4">
        <v>0.70477589480849845</v>
      </c>
      <c r="U67" s="4">
        <v>0.77531876317915771</v>
      </c>
      <c r="V67" s="4">
        <v>0.59137096774193554</v>
      </c>
      <c r="W67" s="4">
        <v>0.75200484974452242</v>
      </c>
      <c r="X67" s="4">
        <v>0.79135680956547105</v>
      </c>
      <c r="Y67" s="4">
        <v>0.63798387096774201</v>
      </c>
      <c r="Z67" s="4">
        <v>0.64618549048112461</v>
      </c>
      <c r="AA67" s="4">
        <v>0.72119235017950833</v>
      </c>
      <c r="AB67" s="4">
        <v>0.66748611111111111</v>
      </c>
      <c r="AC67" s="4">
        <v>0.67316259873725637</v>
      </c>
      <c r="AD67" s="4">
        <v>0.71818274600142873</v>
      </c>
      <c r="AE67" s="4">
        <v>0.61451612903225805</v>
      </c>
      <c r="AF67" s="4">
        <v>0.57859899928520375</v>
      </c>
      <c r="AG67" s="4">
        <v>0.61349683952039546</v>
      </c>
      <c r="AH67" s="4">
        <v>0.63440277777777787</v>
      </c>
      <c r="AI67" s="4">
        <v>0.61076058509667075</v>
      </c>
      <c r="AJ67" s="4">
        <v>0.66710246410210949</v>
      </c>
      <c r="AK67" s="4">
        <v>0.45196236559139785</v>
      </c>
      <c r="AL67" s="4">
        <v>0.70417211390894108</v>
      </c>
      <c r="AM67" s="4">
        <v>0.74981842391962239</v>
      </c>
      <c r="AN67" s="4">
        <v>0.72876344086021516</v>
      </c>
      <c r="AO67" s="4">
        <v>0.65715579710144922</v>
      </c>
      <c r="AP67" s="4">
        <v>0.70613181312569517</v>
      </c>
      <c r="AQ67" s="4">
        <v>0.64073275862068968</v>
      </c>
      <c r="AR67" s="4">
        <v>0.63247054369942746</v>
      </c>
      <c r="AS67" s="4">
        <v>0.6792126837861644</v>
      </c>
      <c r="AT67" s="4">
        <v>0.59994623655913981</v>
      </c>
      <c r="AU67" s="4">
        <v>0.71010427903631779</v>
      </c>
      <c r="AV67" s="4">
        <v>0.74257351282244111</v>
      </c>
      <c r="AW67" s="4">
        <v>0.1499722222222222</v>
      </c>
      <c r="AX67" s="4">
        <v>0.54980247121122972</v>
      </c>
      <c r="AY67" s="4">
        <v>0.58679465326993807</v>
      </c>
      <c r="AZ67" s="4">
        <v>0.30206989247311827</v>
      </c>
      <c r="BA67" s="4">
        <v>0.58610413769437775</v>
      </c>
      <c r="BB67" s="4">
        <v>0.65001502253380072</v>
      </c>
      <c r="BC67" s="4">
        <v>0.52083333333333337</v>
      </c>
      <c r="BD67" s="4">
        <v>0.41647127075829726</v>
      </c>
      <c r="BE67" s="4">
        <v>0.48480499746749955</v>
      </c>
      <c r="BF67" s="4">
        <v>0.26575268817204301</v>
      </c>
      <c r="BG67" s="4">
        <v>0.64504095578148468</v>
      </c>
      <c r="BH67" s="4">
        <v>0.69413976701265812</v>
      </c>
      <c r="BI67" s="4">
        <v>0.47622697179044327</v>
      </c>
    </row>
    <row r="68" spans="1:61" x14ac:dyDescent="0.35">
      <c r="A68" t="s">
        <v>61</v>
      </c>
      <c r="B68" s="4">
        <v>0.6001910795997385</v>
      </c>
      <c r="C68" s="4">
        <v>0.74890199523152201</v>
      </c>
      <c r="D68" s="4">
        <v>0.1686290322580645</v>
      </c>
      <c r="E68" s="4">
        <v>0.64809715802930479</v>
      </c>
      <c r="F68" s="4">
        <v>0.70418848167539272</v>
      </c>
      <c r="G68" s="4">
        <v>0.19419540229885057</v>
      </c>
      <c r="H68" s="4">
        <v>0.49359269594429844</v>
      </c>
      <c r="I68" s="4">
        <v>0.55802627951851502</v>
      </c>
      <c r="J68" s="4">
        <v>0.26875000000000004</v>
      </c>
      <c r="K68" s="4">
        <v>0.74588149631382539</v>
      </c>
      <c r="L68" s="4">
        <v>0.75911259321013391</v>
      </c>
      <c r="M68" s="4">
        <v>0.23768055555555556</v>
      </c>
      <c r="N68" s="4">
        <v>0.58385076894862331</v>
      </c>
      <c r="O68" s="4">
        <v>0.67238934314938303</v>
      </c>
      <c r="P68" s="4">
        <v>0.31752688172043009</v>
      </c>
      <c r="Q68" s="4">
        <v>0.60154732285879831</v>
      </c>
      <c r="R68" s="4">
        <v>0.68969559610800679</v>
      </c>
      <c r="S68" s="4">
        <v>0.26552777777777775</v>
      </c>
      <c r="T68" s="4">
        <v>0.56648538161112527</v>
      </c>
      <c r="U68" s="4">
        <v>0.6335469649344817</v>
      </c>
      <c r="V68" s="4">
        <v>0.23264784946236555</v>
      </c>
      <c r="W68" s="4">
        <v>0.55236299545026035</v>
      </c>
      <c r="X68" s="4">
        <v>0.58582389636359689</v>
      </c>
      <c r="Y68" s="4">
        <v>0.40094086021505376</v>
      </c>
      <c r="Z68" s="4">
        <v>0.67118423296996388</v>
      </c>
      <c r="AA68" s="4">
        <v>0.7401884501598921</v>
      </c>
      <c r="AB68" s="4">
        <v>0.63004166666666661</v>
      </c>
      <c r="AC68" s="4">
        <v>0.56701936288049404</v>
      </c>
      <c r="AD68" s="4">
        <v>0.62501561329003241</v>
      </c>
      <c r="AE68" s="4">
        <v>0.56817204301075264</v>
      </c>
      <c r="AF68" s="4">
        <v>0.62561917045178417</v>
      </c>
      <c r="AG68" s="4">
        <v>0.72711868088896614</v>
      </c>
      <c r="AH68" s="4">
        <v>0.48708333333333331</v>
      </c>
      <c r="AI68" s="4">
        <v>0.42836764308025282</v>
      </c>
      <c r="AJ68" s="4">
        <v>0.50527995358282562</v>
      </c>
      <c r="AK68" s="4">
        <v>0.26514784946236558</v>
      </c>
      <c r="AL68" s="4">
        <v>0.59414244410602746</v>
      </c>
      <c r="AM68" s="4">
        <v>0.69748160431132755</v>
      </c>
      <c r="AN68" s="4">
        <v>0.41338709677419355</v>
      </c>
      <c r="AO68" s="4">
        <v>0.61422082135904332</v>
      </c>
      <c r="AP68" s="4">
        <v>0.70459620988153226</v>
      </c>
      <c r="AQ68" s="4">
        <v>0.55423850574712641</v>
      </c>
      <c r="AR68" s="4">
        <v>0.53385842472582257</v>
      </c>
      <c r="AS68" s="4">
        <v>0.57961507653005995</v>
      </c>
      <c r="AT68" s="4">
        <v>0.43016129032258066</v>
      </c>
      <c r="AU68" s="4">
        <v>0.72222222222222232</v>
      </c>
      <c r="AV68" s="4">
        <v>0.72222222222222232</v>
      </c>
      <c r="AW68" s="4">
        <v>2.3611111111111112E-4</v>
      </c>
      <c r="AX68" s="4">
        <v>0.48468174528562741</v>
      </c>
      <c r="AY68" s="4">
        <v>0.51940855754415083</v>
      </c>
      <c r="AZ68" s="4">
        <v>0.27997311827956989</v>
      </c>
      <c r="BA68" s="4">
        <v>0.52514445584782576</v>
      </c>
      <c r="BB68" s="4">
        <v>0.55241207962376881</v>
      </c>
      <c r="BC68" s="4">
        <v>0.60106944444444443</v>
      </c>
      <c r="BD68" s="4">
        <v>0.61027213689310378</v>
      </c>
      <c r="BE68" s="4">
        <v>0.64592766352081177</v>
      </c>
      <c r="BF68" s="4">
        <v>0.37274193548387097</v>
      </c>
      <c r="BG68" s="4">
        <v>0.57549559127008953</v>
      </c>
      <c r="BH68" s="4">
        <v>0.63925558240835878</v>
      </c>
      <c r="BI68" s="4">
        <v>0.35166522740356942</v>
      </c>
    </row>
    <row r="69" spans="1:61" x14ac:dyDescent="0.35">
      <c r="A69" t="s">
        <v>62</v>
      </c>
      <c r="B69" s="4">
        <v>0.66046159029649598</v>
      </c>
      <c r="C69" s="4">
        <v>0.68087877735324764</v>
      </c>
      <c r="D69" s="4">
        <v>0.4701344086021505</v>
      </c>
      <c r="E69" s="4">
        <v>0.66455786037269104</v>
      </c>
      <c r="F69" s="4">
        <v>0.6796905784027043</v>
      </c>
      <c r="G69" s="4">
        <v>0.53606321839080451</v>
      </c>
      <c r="H69" s="4">
        <v>0.57677625338361516</v>
      </c>
      <c r="I69" s="4">
        <v>0.5997690420054852</v>
      </c>
      <c r="J69" s="4">
        <v>0.41124999999999995</v>
      </c>
      <c r="K69" s="4">
        <v>0.6010565362354402</v>
      </c>
      <c r="L69" s="4">
        <v>0.62124060150375948</v>
      </c>
      <c r="M69" s="4">
        <v>0.68220833333333331</v>
      </c>
      <c r="N69" s="4">
        <v>0.62858011641713241</v>
      </c>
      <c r="O69" s="4">
        <v>0.65354389979525473</v>
      </c>
      <c r="P69" s="4">
        <v>0.67689516129032257</v>
      </c>
      <c r="Q69" s="4">
        <v>0.68490309661732096</v>
      </c>
      <c r="R69" s="4">
        <v>0.70920777855122263</v>
      </c>
      <c r="S69" s="4">
        <v>0.75873611111111106</v>
      </c>
      <c r="T69" s="4">
        <v>0.56747768789345876</v>
      </c>
      <c r="U69" s="4">
        <v>0.63157169908762267</v>
      </c>
      <c r="V69" s="4">
        <v>0.57150537634408605</v>
      </c>
      <c r="W69" s="4">
        <v>0.5967580004183225</v>
      </c>
      <c r="X69" s="4">
        <v>0.6769723573377624</v>
      </c>
      <c r="Y69" s="4">
        <v>0.43641129032258069</v>
      </c>
      <c r="Z69" s="4">
        <v>0.51710037174721191</v>
      </c>
      <c r="AA69" s="4">
        <v>0.57077356740169849</v>
      </c>
      <c r="AB69" s="4">
        <v>0.51980555555555552</v>
      </c>
      <c r="AC69" s="4">
        <v>0.53441462776576854</v>
      </c>
      <c r="AD69" s="4">
        <v>0.55175845108463883</v>
      </c>
      <c r="AE69" s="4">
        <v>0.59817204301075266</v>
      </c>
      <c r="AF69" s="4">
        <v>0.61094078237665361</v>
      </c>
      <c r="AG69" s="4">
        <v>0.63686671401515149</v>
      </c>
      <c r="AH69" s="4">
        <v>0.68390277777777775</v>
      </c>
      <c r="AI69" s="4">
        <v>0.51548875631023394</v>
      </c>
      <c r="AJ69" s="4">
        <v>0.55101790532254102</v>
      </c>
      <c r="AK69" s="4">
        <v>0.39951612903225803</v>
      </c>
      <c r="AL69" s="4">
        <v>0.61930227039000074</v>
      </c>
      <c r="AM69" s="4">
        <v>0.66509778600920932</v>
      </c>
      <c r="AN69" s="4">
        <v>0.58749999999999991</v>
      </c>
      <c r="AO69" s="4">
        <v>0.53283494330113401</v>
      </c>
      <c r="AP69" s="4">
        <v>0.57381408980714266</v>
      </c>
      <c r="AQ69" s="4">
        <v>0.52445402298850574</v>
      </c>
      <c r="AR69" s="4">
        <v>0.58643379519091565</v>
      </c>
      <c r="AS69" s="4">
        <v>0.61213155932336427</v>
      </c>
      <c r="AT69" s="4">
        <v>0.4775806451612904</v>
      </c>
      <c r="AU69" s="4">
        <v>0.57360406091370553</v>
      </c>
      <c r="AV69" s="4">
        <v>0.63646934845016179</v>
      </c>
      <c r="AW69" s="4">
        <v>0.56022222222222229</v>
      </c>
      <c r="AX69" s="4">
        <v>0.49968796096675372</v>
      </c>
      <c r="AY69" s="4">
        <v>0.61508109712450032</v>
      </c>
      <c r="AZ69" s="4">
        <v>0.56319892473118283</v>
      </c>
      <c r="BA69" s="4">
        <v>0.51453506723060416</v>
      </c>
      <c r="BB69" s="4">
        <v>0.5522562504234706</v>
      </c>
      <c r="BC69" s="4">
        <v>0.53774999999999995</v>
      </c>
      <c r="BD69" s="4">
        <v>0.49514370664023782</v>
      </c>
      <c r="BE69" s="4">
        <v>0.60184484064156396</v>
      </c>
      <c r="BF69" s="4">
        <v>0.26790322580645159</v>
      </c>
      <c r="BG69" s="4">
        <v>0.57859131625999638</v>
      </c>
      <c r="BH69" s="4">
        <v>0.62215494688915374</v>
      </c>
      <c r="BI69" s="4">
        <v>0.53937104202648245</v>
      </c>
    </row>
    <row r="70" spans="1:61" x14ac:dyDescent="0.35">
      <c r="A70" t="s">
        <v>92</v>
      </c>
      <c r="B70" s="4" t="e">
        <v>#DIV/0!</v>
      </c>
      <c r="C70" s="4" t="e">
        <v>#DIV/0!</v>
      </c>
      <c r="D70" s="4" t="e">
        <v>#DIV/0!</v>
      </c>
      <c r="E70" s="4" t="e">
        <v>#DIV/0!</v>
      </c>
      <c r="F70" s="4" t="e">
        <v>#DIV/0!</v>
      </c>
      <c r="G70" s="4" t="e">
        <v>#DIV/0!</v>
      </c>
      <c r="H70" s="4" t="e">
        <v>#DIV/0!</v>
      </c>
      <c r="I70" s="4" t="e">
        <v>#DIV/0!</v>
      </c>
      <c r="J70" s="4" t="e">
        <v>#DIV/0!</v>
      </c>
      <c r="K70" s="4" t="e">
        <v>#DIV/0!</v>
      </c>
      <c r="L70" s="4" t="e">
        <v>#DIV/0!</v>
      </c>
      <c r="M70" s="4" t="e">
        <v>#DIV/0!</v>
      </c>
      <c r="N70" s="4" t="e">
        <v>#DIV/0!</v>
      </c>
      <c r="O70" s="4" t="e">
        <v>#DIV/0!</v>
      </c>
      <c r="P70" s="4" t="e">
        <v>#DIV/0!</v>
      </c>
      <c r="Q70" s="4" t="e">
        <v>#DIV/0!</v>
      </c>
      <c r="R70" s="4" t="e">
        <v>#DIV/0!</v>
      </c>
      <c r="S70" s="4" t="e">
        <v>#DIV/0!</v>
      </c>
      <c r="T70" s="4" t="e">
        <v>#DIV/0!</v>
      </c>
      <c r="U70" s="4" t="e">
        <v>#DIV/0!</v>
      </c>
      <c r="V70" s="4" t="e">
        <v>#DIV/0!</v>
      </c>
      <c r="W70" s="4" t="e">
        <v>#DIV/0!</v>
      </c>
      <c r="X70" s="4" t="e">
        <v>#DIV/0!</v>
      </c>
      <c r="Y70" s="4" t="e">
        <v>#DIV/0!</v>
      </c>
      <c r="Z70" s="4" t="e">
        <v>#DIV/0!</v>
      </c>
      <c r="AA70" s="4" t="e">
        <v>#DIV/0!</v>
      </c>
      <c r="AB70" s="4" t="e">
        <v>#DIV/0!</v>
      </c>
      <c r="AC70" s="4" t="e">
        <v>#DIV/0!</v>
      </c>
      <c r="AD70" s="4" t="e">
        <v>#DIV/0!</v>
      </c>
      <c r="AE70" s="4" t="e">
        <v>#DIV/0!</v>
      </c>
      <c r="AF70" s="4" t="e">
        <v>#DIV/0!</v>
      </c>
      <c r="AG70" s="4" t="e">
        <v>#DIV/0!</v>
      </c>
      <c r="AH70" s="4" t="e">
        <v>#DIV/0!</v>
      </c>
      <c r="AI70" s="4" t="e">
        <v>#DIV/0!</v>
      </c>
      <c r="AJ70" s="4" t="e">
        <v>#DIV/0!</v>
      </c>
      <c r="AK70" s="4" t="e">
        <v>#DIV/0!</v>
      </c>
      <c r="AL70" s="4">
        <v>0.34679310395681862</v>
      </c>
      <c r="AM70" s="4">
        <v>0.4082110927870844</v>
      </c>
      <c r="AN70" s="4">
        <v>0.41424731182795704</v>
      </c>
      <c r="AO70" s="4" t="e">
        <v>#DIV/0!</v>
      </c>
      <c r="AP70" s="4" t="e">
        <v>#DIV/0!</v>
      </c>
      <c r="AQ70" s="4" t="e">
        <v>#DIV/0!</v>
      </c>
      <c r="AR70" s="4" t="e">
        <v>#DIV/0!</v>
      </c>
      <c r="AS70" s="4" t="e">
        <v>#DIV/0!</v>
      </c>
      <c r="AT70" s="4" t="e">
        <v>#DIV/0!</v>
      </c>
      <c r="AU70" s="4">
        <v>0.43807314452972962</v>
      </c>
      <c r="AV70" s="4">
        <v>0.46053751473091525</v>
      </c>
      <c r="AW70" s="4">
        <v>0.48145833333333332</v>
      </c>
      <c r="AX70" s="4">
        <v>0.52104104622556002</v>
      </c>
      <c r="AY70" s="4">
        <v>0.56126212689458521</v>
      </c>
      <c r="AZ70" s="4">
        <v>0.59216397849462366</v>
      </c>
      <c r="BA70" s="4">
        <v>0.52685312285518193</v>
      </c>
      <c r="BB70" s="4">
        <v>0.5508693767099736</v>
      </c>
      <c r="BC70" s="4">
        <v>0.62176388888888889</v>
      </c>
      <c r="BD70" s="4">
        <v>0.30313881796101388</v>
      </c>
      <c r="BE70" s="4">
        <v>0.4049921996879875</v>
      </c>
      <c r="BF70" s="4">
        <v>0.3552419354838709</v>
      </c>
      <c r="BG70" s="4">
        <v>0.4294935762435696</v>
      </c>
      <c r="BH70" s="4">
        <v>0.4835322563877274</v>
      </c>
      <c r="BI70" s="4">
        <v>0.49220860566448804</v>
      </c>
    </row>
    <row r="71" spans="1:61" x14ac:dyDescent="0.35">
      <c r="A71" t="s">
        <v>93</v>
      </c>
      <c r="B71" s="4" t="e">
        <v>#DIV/0!</v>
      </c>
      <c r="C71" s="4" t="e">
        <v>#DIV/0!</v>
      </c>
      <c r="D71" s="4" t="e">
        <v>#DIV/0!</v>
      </c>
      <c r="E71" s="4" t="e">
        <v>#DIV/0!</v>
      </c>
      <c r="F71" s="4" t="e">
        <v>#DIV/0!</v>
      </c>
      <c r="G71" s="4" t="e">
        <v>#DIV/0!</v>
      </c>
      <c r="H71" s="4" t="e">
        <v>#DIV/0!</v>
      </c>
      <c r="I71" s="4" t="e">
        <v>#DIV/0!</v>
      </c>
      <c r="J71" s="4" t="e">
        <v>#DIV/0!</v>
      </c>
      <c r="K71" s="4" t="e">
        <v>#DIV/0!</v>
      </c>
      <c r="L71" s="4" t="e">
        <v>#DIV/0!</v>
      </c>
      <c r="M71" s="4" t="e">
        <v>#DIV/0!</v>
      </c>
      <c r="N71" s="4" t="e">
        <v>#DIV/0!</v>
      </c>
      <c r="O71" s="4" t="e">
        <v>#DIV/0!</v>
      </c>
      <c r="P71" s="4" t="e">
        <v>#DIV/0!</v>
      </c>
      <c r="Q71" s="4" t="e">
        <v>#DIV/0!</v>
      </c>
      <c r="R71" s="4" t="e">
        <v>#DIV/0!</v>
      </c>
      <c r="S71" s="4" t="e">
        <v>#DIV/0!</v>
      </c>
      <c r="T71" s="4" t="e">
        <v>#DIV/0!</v>
      </c>
      <c r="U71" s="4" t="e">
        <v>#DIV/0!</v>
      </c>
      <c r="V71" s="4" t="e">
        <v>#DIV/0!</v>
      </c>
      <c r="W71" s="4" t="e">
        <v>#DIV/0!</v>
      </c>
      <c r="X71" s="4" t="e">
        <v>#DIV/0!</v>
      </c>
      <c r="Y71" s="4" t="e">
        <v>#DIV/0!</v>
      </c>
      <c r="Z71" s="4" t="e">
        <v>#DIV/0!</v>
      </c>
      <c r="AA71" s="4" t="e">
        <v>#DIV/0!</v>
      </c>
      <c r="AB71" s="4" t="e">
        <v>#DIV/0!</v>
      </c>
      <c r="AC71" s="4" t="e">
        <v>#DIV/0!</v>
      </c>
      <c r="AD71" s="4" t="e">
        <v>#DIV/0!</v>
      </c>
      <c r="AE71" s="4" t="e">
        <v>#DIV/0!</v>
      </c>
      <c r="AF71" s="4" t="e">
        <v>#DIV/0!</v>
      </c>
      <c r="AG71" s="4" t="e">
        <v>#DIV/0!</v>
      </c>
      <c r="AH71" s="4" t="e">
        <v>#DIV/0!</v>
      </c>
      <c r="AI71" s="4" t="e">
        <v>#DIV/0!</v>
      </c>
      <c r="AJ71" s="4" t="e">
        <v>#DIV/0!</v>
      </c>
      <c r="AK71" s="4" t="e">
        <v>#DIV/0!</v>
      </c>
      <c r="AL71" s="4" t="e">
        <v>#DIV/0!</v>
      </c>
      <c r="AM71" s="4" t="e">
        <v>#DIV/0!</v>
      </c>
      <c r="AN71" s="4" t="e">
        <v>#DIV/0!</v>
      </c>
      <c r="AO71" s="4" t="e">
        <v>#DIV/0!</v>
      </c>
      <c r="AP71" s="4" t="e">
        <v>#DIV/0!</v>
      </c>
      <c r="AQ71" s="4" t="e">
        <v>#DIV/0!</v>
      </c>
      <c r="AR71" s="4" t="e">
        <v>#DIV/0!</v>
      </c>
      <c r="AS71" s="4" t="e">
        <v>#DIV/0!</v>
      </c>
      <c r="AT71" s="4" t="e">
        <v>#DIV/0!</v>
      </c>
      <c r="AU71" s="4">
        <v>0.40127400905012522</v>
      </c>
      <c r="AV71" s="4">
        <v>0.5392947563490198</v>
      </c>
      <c r="AW71" s="4">
        <v>0.31688888888888894</v>
      </c>
      <c r="AX71" s="4">
        <v>0.59213182345277804</v>
      </c>
      <c r="AY71" s="4">
        <v>0.61361006438595966</v>
      </c>
      <c r="AZ71" s="4">
        <v>0.59323924731182798</v>
      </c>
      <c r="BA71" s="4">
        <v>0.44879859458234156</v>
      </c>
      <c r="BB71" s="4">
        <v>0.47773303774751535</v>
      </c>
      <c r="BC71" s="4">
        <v>0.50816666666666666</v>
      </c>
      <c r="BD71" s="4">
        <v>0.3189740713576944</v>
      </c>
      <c r="BE71" s="4">
        <v>0.37876536885245893</v>
      </c>
      <c r="BF71" s="4">
        <v>0.2311424731182796</v>
      </c>
      <c r="BG71" s="4">
        <v>0.45528864716053113</v>
      </c>
      <c r="BH71" s="4">
        <v>0.51399548960524555</v>
      </c>
      <c r="BI71" s="4">
        <v>0.41235655737704924</v>
      </c>
    </row>
    <row r="72" spans="1:61" x14ac:dyDescent="0.35">
      <c r="A72" t="s">
        <v>66</v>
      </c>
      <c r="B72" s="4">
        <v>0.56147487078966896</v>
      </c>
      <c r="C72" s="4">
        <v>0.68064280339458438</v>
      </c>
      <c r="D72" s="4">
        <v>0.52587483493680443</v>
      </c>
      <c r="E72" s="4">
        <v>0.61623009878885093</v>
      </c>
      <c r="F72" s="4">
        <v>0.6937190648021837</v>
      </c>
      <c r="G72" s="4">
        <v>0.55414362861672606</v>
      </c>
      <c r="H72" s="4">
        <v>0.60490394913122936</v>
      </c>
      <c r="I72" s="4">
        <v>0.68468972984651766</v>
      </c>
      <c r="J72" s="4">
        <v>0.56096913236929913</v>
      </c>
      <c r="K72" s="4">
        <v>0.59490233995786401</v>
      </c>
      <c r="L72" s="4">
        <v>0.67867096840116437</v>
      </c>
      <c r="M72" s="4">
        <v>0.56508788314176261</v>
      </c>
      <c r="N72" s="4">
        <v>0.60250412903861406</v>
      </c>
      <c r="O72" s="4">
        <v>0.68966114909493181</v>
      </c>
      <c r="P72" s="4">
        <v>0.57691953708766153</v>
      </c>
      <c r="Q72" s="4">
        <v>0.60543656208642804</v>
      </c>
      <c r="R72" s="4">
        <v>0.6830245839004162</v>
      </c>
      <c r="S72" s="4">
        <v>0.58737923728813546</v>
      </c>
      <c r="T72" s="4">
        <v>0.59114114297856124</v>
      </c>
      <c r="U72" s="4">
        <v>0.68504431113484621</v>
      </c>
      <c r="V72" s="4">
        <v>0.53240659741206453</v>
      </c>
      <c r="W72" s="4">
        <v>0.58093954480655174</v>
      </c>
      <c r="X72" s="4">
        <v>0.6707178011564886</v>
      </c>
      <c r="Y72" s="4">
        <v>0.58333583925642407</v>
      </c>
      <c r="Z72" s="4">
        <v>0.57923394205562106</v>
      </c>
      <c r="AA72" s="4">
        <v>0.66415971606244584</v>
      </c>
      <c r="AB72" s="4">
        <v>0.58825517890772128</v>
      </c>
      <c r="AC72" s="4">
        <v>0.58306150034014137</v>
      </c>
      <c r="AD72" s="4">
        <v>0.6647907942361384</v>
      </c>
      <c r="AE72" s="4">
        <v>0.58804537998906503</v>
      </c>
      <c r="AF72" s="4">
        <v>0.57495981880140334</v>
      </c>
      <c r="AG72" s="4">
        <v>0.65826815282482198</v>
      </c>
      <c r="AH72" s="4">
        <v>0.58298187382297539</v>
      </c>
      <c r="AI72" s="4">
        <v>0.5047257129763365</v>
      </c>
      <c r="AJ72" s="4">
        <v>0.59472699405425</v>
      </c>
      <c r="AK72" s="4">
        <v>0.44985640681003575</v>
      </c>
      <c r="AL72" s="4">
        <v>0.52156177156177153</v>
      </c>
      <c r="AM72" s="4">
        <v>0.61881600626035294</v>
      </c>
      <c r="AN72" s="4">
        <v>0.53400985663082445</v>
      </c>
      <c r="AO72" s="4">
        <v>0.55606555226540078</v>
      </c>
      <c r="AP72" s="4">
        <v>0.64452407319650562</v>
      </c>
      <c r="AQ72" s="4">
        <v>0.55876534190531812</v>
      </c>
      <c r="AR72" s="4">
        <v>0.57791258736683859</v>
      </c>
      <c r="AS72" s="4">
        <v>0.65231618911966238</v>
      </c>
      <c r="AT72" s="4">
        <v>0.59456742831541221</v>
      </c>
      <c r="AU72" s="4">
        <v>0.5451205181824762</v>
      </c>
      <c r="AV72" s="4">
        <v>0.63561072696536591</v>
      </c>
      <c r="AW72" s="4">
        <v>0.55080664062500007</v>
      </c>
      <c r="AX72" s="4">
        <v>0.53980123354616272</v>
      </c>
      <c r="AY72" s="4">
        <v>0.60840470620216414</v>
      </c>
      <c r="AZ72" s="4">
        <v>0.57003108198924723</v>
      </c>
      <c r="BA72" s="4">
        <v>0.55991699325028843</v>
      </c>
      <c r="BB72" s="4">
        <v>0.63911316180455091</v>
      </c>
      <c r="BC72" s="4">
        <v>0.59682790798611096</v>
      </c>
      <c r="BD72" s="4">
        <v>0.53827310351826163</v>
      </c>
      <c r="BE72" s="4">
        <v>0.61019536399392393</v>
      </c>
      <c r="BF72" s="4">
        <v>0.51439453125000012</v>
      </c>
      <c r="BG72" s="4">
        <v>0.56947027910485515</v>
      </c>
      <c r="BH72" s="4">
        <v>0.6545094789609377</v>
      </c>
      <c r="BI72" s="4">
        <v>0.55836478235885634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27DB-355A-49CE-8304-CFFB7509B931}">
  <sheetPr>
    <tabColor theme="4" tint="0.39997558519241921"/>
  </sheetPr>
  <dimension ref="A2:D70"/>
  <sheetViews>
    <sheetView tabSelected="1" workbookViewId="0">
      <selection activeCell="C53" sqref="C53"/>
    </sheetView>
  </sheetViews>
  <sheetFormatPr defaultRowHeight="14.5" x14ac:dyDescent="0.35"/>
  <cols>
    <col min="1" max="1" width="22.26953125" customWidth="1"/>
    <col min="2" max="2" width="19.26953125" customWidth="1"/>
    <col min="3" max="3" width="9.1796875" style="7"/>
    <col min="4" max="4" width="12.7265625" customWidth="1"/>
  </cols>
  <sheetData>
    <row r="2" spans="1:4" x14ac:dyDescent="0.35">
      <c r="A2" t="e">
        <f>_xlfn.XLOOKUP(B2,#REF!,#REF!)</f>
        <v>#REF!</v>
      </c>
      <c r="B2" t="s">
        <v>168</v>
      </c>
      <c r="C2" s="7">
        <v>0.72580682677469133</v>
      </c>
      <c r="D2" t="s">
        <v>230</v>
      </c>
    </row>
    <row r="3" spans="1:4" x14ac:dyDescent="0.35">
      <c r="A3" t="e">
        <f>_xlfn.XLOOKUP(B3,#REF!,#REF!)</f>
        <v>#REF!</v>
      </c>
      <c r="B3" t="s">
        <v>169</v>
      </c>
      <c r="C3" s="7">
        <v>0.75145734698480549</v>
      </c>
      <c r="D3" t="s">
        <v>230</v>
      </c>
    </row>
    <row r="4" spans="1:4" x14ac:dyDescent="0.35">
      <c r="A4" t="e">
        <f>_xlfn.XLOOKUP(B4,#REF!,#REF!)</f>
        <v>#REF!</v>
      </c>
      <c r="B4" t="s">
        <v>170</v>
      </c>
      <c r="C4" s="7">
        <v>0.7637050331116042</v>
      </c>
      <c r="D4" t="s">
        <v>230</v>
      </c>
    </row>
    <row r="5" spans="1:4" x14ac:dyDescent="0.35">
      <c r="A5" t="e">
        <f>_xlfn.XLOOKUP(B5,#REF!,#REF!)</f>
        <v>#REF!</v>
      </c>
      <c r="B5" t="s">
        <v>171</v>
      </c>
      <c r="C5" s="7">
        <v>0.74875105232954542</v>
      </c>
      <c r="D5" t="s">
        <v>230</v>
      </c>
    </row>
    <row r="6" spans="1:4" x14ac:dyDescent="0.35">
      <c r="A6" t="e">
        <f>_xlfn.XLOOKUP(B6,#REF!,#REF!)</f>
        <v>#REF!</v>
      </c>
      <c r="B6" t="s">
        <v>165</v>
      </c>
      <c r="C6" s="7">
        <v>0.83060387215507858</v>
      </c>
      <c r="D6" t="s">
        <v>230</v>
      </c>
    </row>
    <row r="7" spans="1:4" x14ac:dyDescent="0.35">
      <c r="A7" t="e">
        <f>_xlfn.XLOOKUP(B7,#REF!,#REF!)</f>
        <v>#REF!</v>
      </c>
      <c r="B7" t="s">
        <v>166</v>
      </c>
      <c r="C7" s="7">
        <v>0.80682834493599387</v>
      </c>
      <c r="D7" t="s">
        <v>230</v>
      </c>
    </row>
    <row r="8" spans="1:4" x14ac:dyDescent="0.35">
      <c r="A8" t="e">
        <f>_xlfn.XLOOKUP(B8,#REF!,#REF!)</f>
        <v>#REF!</v>
      </c>
      <c r="B8" t="s">
        <v>167</v>
      </c>
      <c r="C8" s="7">
        <v>0.66809962469322193</v>
      </c>
      <c r="D8" t="s">
        <v>230</v>
      </c>
    </row>
    <row r="9" spans="1:4" x14ac:dyDescent="0.35">
      <c r="A9" t="e">
        <f>_xlfn.XLOOKUP(B9,#REF!,#REF!)</f>
        <v>#REF!</v>
      </c>
      <c r="B9" t="s">
        <v>244</v>
      </c>
      <c r="C9" s="7">
        <v>0</v>
      </c>
      <c r="D9" t="s">
        <v>230</v>
      </c>
    </row>
    <row r="10" spans="1:4" x14ac:dyDescent="0.35">
      <c r="A10" t="e">
        <f>_xlfn.XLOOKUP(B10,#REF!,#REF!)</f>
        <v>#REF!</v>
      </c>
      <c r="B10" t="s">
        <v>245</v>
      </c>
      <c r="C10" s="7">
        <v>0</v>
      </c>
      <c r="D10" t="s">
        <v>230</v>
      </c>
    </row>
    <row r="11" spans="1:4" x14ac:dyDescent="0.35">
      <c r="A11" t="e">
        <f>_xlfn.XLOOKUP(B11,#REF!,#REF!)</f>
        <v>#REF!</v>
      </c>
      <c r="B11" t="s">
        <v>141</v>
      </c>
      <c r="C11" s="7">
        <v>0.71599503628715677</v>
      </c>
      <c r="D11" t="s">
        <v>229</v>
      </c>
    </row>
    <row r="12" spans="1:4" x14ac:dyDescent="0.35">
      <c r="A12" t="e">
        <f>_xlfn.XLOOKUP(B12,#REF!,#REF!)</f>
        <v>#REF!</v>
      </c>
      <c r="B12" t="s">
        <v>142</v>
      </c>
      <c r="C12" s="7">
        <v>0.72165156208032299</v>
      </c>
      <c r="D12" t="s">
        <v>229</v>
      </c>
    </row>
    <row r="13" spans="1:4" x14ac:dyDescent="0.35">
      <c r="A13" t="e">
        <f>_xlfn.XLOOKUP(B13,#REF!,#REF!)</f>
        <v>#REF!</v>
      </c>
      <c r="B13" t="s">
        <v>135</v>
      </c>
      <c r="C13" s="7">
        <v>0.8030330821234567</v>
      </c>
      <c r="D13" t="s">
        <v>229</v>
      </c>
    </row>
    <row r="14" spans="1:4" x14ac:dyDescent="0.35">
      <c r="A14" t="e">
        <f>_xlfn.XLOOKUP(B14,#REF!,#REF!)</f>
        <v>#REF!</v>
      </c>
      <c r="B14" t="s">
        <v>136</v>
      </c>
      <c r="C14" s="7">
        <v>0.80771534782267773</v>
      </c>
      <c r="D14" t="s">
        <v>229</v>
      </c>
    </row>
    <row r="15" spans="1:4" x14ac:dyDescent="0.35">
      <c r="A15" t="e">
        <f>_xlfn.XLOOKUP(B15,#REF!,#REF!)</f>
        <v>#REF!</v>
      </c>
      <c r="B15" t="s">
        <v>137</v>
      </c>
      <c r="C15" s="7">
        <v>0.73188424462945811</v>
      </c>
      <c r="D15" t="s">
        <v>229</v>
      </c>
    </row>
    <row r="16" spans="1:4" x14ac:dyDescent="0.35">
      <c r="A16" t="e">
        <f>_xlfn.XLOOKUP(B16,#REF!,#REF!)</f>
        <v>#REF!</v>
      </c>
      <c r="B16" t="s">
        <v>138</v>
      </c>
      <c r="C16" s="7">
        <v>0.70041431108719132</v>
      </c>
      <c r="D16" t="s">
        <v>229</v>
      </c>
    </row>
    <row r="17" spans="1:4" x14ac:dyDescent="0.35">
      <c r="A17" t="e">
        <f>_xlfn.XLOOKUP(B17,#REF!,#REF!)</f>
        <v>#REF!</v>
      </c>
      <c r="B17" t="s">
        <v>139</v>
      </c>
      <c r="C17" s="7">
        <v>0.7411929238858026</v>
      </c>
      <c r="D17" t="s">
        <v>229</v>
      </c>
    </row>
    <row r="18" spans="1:4" x14ac:dyDescent="0.35">
      <c r="A18" t="e">
        <f>_xlfn.XLOOKUP(B18,#REF!,#REF!)</f>
        <v>#REF!</v>
      </c>
      <c r="B18" t="s">
        <v>140</v>
      </c>
      <c r="C18" s="7">
        <v>0.77331688485185179</v>
      </c>
      <c r="D18" t="s">
        <v>229</v>
      </c>
    </row>
    <row r="19" spans="1:4" x14ac:dyDescent="0.35">
      <c r="A19" t="e">
        <f>_xlfn.XLOOKUP(B19,#REF!,#REF!)</f>
        <v>#REF!</v>
      </c>
      <c r="B19" t="s">
        <v>143</v>
      </c>
      <c r="C19" s="7">
        <v>0.72165151077330081</v>
      </c>
      <c r="D19" t="s">
        <v>229</v>
      </c>
    </row>
    <row r="20" spans="1:4" x14ac:dyDescent="0.35">
      <c r="A20" t="e">
        <f>_xlfn.XLOOKUP(B20,#REF!,#REF!)</f>
        <v>#REF!</v>
      </c>
      <c r="B20" t="s">
        <v>241</v>
      </c>
      <c r="C20" s="7">
        <v>0.65534964867899992</v>
      </c>
      <c r="D20" t="s">
        <v>229</v>
      </c>
    </row>
    <row r="21" spans="1:4" x14ac:dyDescent="0.35">
      <c r="A21" t="e">
        <f>_xlfn.XLOOKUP(B21,#REF!,#REF!)</f>
        <v>#REF!</v>
      </c>
      <c r="B21" t="s">
        <v>243</v>
      </c>
      <c r="C21" s="7">
        <v>0.65535288233543132</v>
      </c>
      <c r="D21" t="s">
        <v>229</v>
      </c>
    </row>
    <row r="22" spans="1:4" x14ac:dyDescent="0.35">
      <c r="A22" t="e">
        <f>_xlfn.XLOOKUP(B22,#REF!,#REF!)</f>
        <v>#REF!</v>
      </c>
      <c r="B22" t="s">
        <v>246</v>
      </c>
      <c r="C22" s="7">
        <v>0.57231962377706491</v>
      </c>
      <c r="D22" t="s">
        <v>229</v>
      </c>
    </row>
    <row r="23" spans="1:4" x14ac:dyDescent="0.35">
      <c r="A23" t="e">
        <f>_xlfn.XLOOKUP(B23,#REF!,#REF!)</f>
        <v>#REF!</v>
      </c>
      <c r="B23" t="s">
        <v>249</v>
      </c>
      <c r="C23" s="7">
        <v>0</v>
      </c>
      <c r="D23" t="s">
        <v>229</v>
      </c>
    </row>
    <row r="24" spans="1:4" x14ac:dyDescent="0.35">
      <c r="A24" t="e">
        <f>_xlfn.XLOOKUP(B24,#REF!,#REF!)</f>
        <v>#REF!</v>
      </c>
      <c r="B24" t="s">
        <v>250</v>
      </c>
      <c r="C24" s="7">
        <v>0</v>
      </c>
      <c r="D24" t="s">
        <v>229</v>
      </c>
    </row>
    <row r="25" spans="1:4" x14ac:dyDescent="0.35">
      <c r="A25" t="e">
        <f>_xlfn.XLOOKUP(B25,#REF!,#REF!)</f>
        <v>#REF!</v>
      </c>
      <c r="B25" t="s">
        <v>155</v>
      </c>
      <c r="C25" s="7">
        <v>0.63938618896116128</v>
      </c>
      <c r="D25" t="s">
        <v>150</v>
      </c>
    </row>
    <row r="26" spans="1:4" x14ac:dyDescent="0.35">
      <c r="A26" t="e">
        <f>_xlfn.XLOOKUP(B26,#REF!,#REF!)</f>
        <v>#REF!</v>
      </c>
      <c r="B26" t="s">
        <v>156</v>
      </c>
      <c r="C26" s="7">
        <v>0.55210991245626351</v>
      </c>
      <c r="D26" t="s">
        <v>150</v>
      </c>
    </row>
    <row r="27" spans="1:4" x14ac:dyDescent="0.35">
      <c r="A27" t="e">
        <f>_xlfn.XLOOKUP(B27,#REF!,#REF!)</f>
        <v>#REF!</v>
      </c>
      <c r="B27" t="s">
        <v>151</v>
      </c>
      <c r="C27" s="7">
        <v>0.76042042361168605</v>
      </c>
      <c r="D27" t="s">
        <v>150</v>
      </c>
    </row>
    <row r="28" spans="1:4" x14ac:dyDescent="0.35">
      <c r="A28" t="e">
        <f>_xlfn.XLOOKUP(B28,#REF!,#REF!)</f>
        <v>#REF!</v>
      </c>
      <c r="B28" t="s">
        <v>157</v>
      </c>
      <c r="C28" s="7">
        <v>0.75923299621212126</v>
      </c>
      <c r="D28" t="s">
        <v>150</v>
      </c>
    </row>
    <row r="29" spans="1:4" x14ac:dyDescent="0.35">
      <c r="A29" t="e">
        <f>_xlfn.XLOOKUP(B29,#REF!,#REF!)</f>
        <v>#REF!</v>
      </c>
      <c r="B29" t="s">
        <v>158</v>
      </c>
      <c r="C29" s="7">
        <v>0.70703281746031754</v>
      </c>
      <c r="D29" t="s">
        <v>150</v>
      </c>
    </row>
    <row r="30" spans="1:4" x14ac:dyDescent="0.35">
      <c r="A30" t="e">
        <f>_xlfn.XLOOKUP(B30,#REF!,#REF!)</f>
        <v>#REF!</v>
      </c>
      <c r="B30" t="s">
        <v>159</v>
      </c>
      <c r="C30" s="7">
        <v>0.7653578901467506</v>
      </c>
      <c r="D30" t="s">
        <v>150</v>
      </c>
    </row>
    <row r="31" spans="1:4" x14ac:dyDescent="0.35">
      <c r="A31" t="e">
        <f>_xlfn.XLOOKUP(B31,#REF!,#REF!)</f>
        <v>#REF!</v>
      </c>
      <c r="B31" t="s">
        <v>152</v>
      </c>
      <c r="C31" s="7">
        <v>0.69618398787878777</v>
      </c>
      <c r="D31" t="s">
        <v>150</v>
      </c>
    </row>
    <row r="32" spans="1:4" x14ac:dyDescent="0.35">
      <c r="A32" t="e">
        <f>_xlfn.XLOOKUP(B32,#REF!,#REF!)</f>
        <v>#REF!</v>
      </c>
      <c r="B32" t="s">
        <v>160</v>
      </c>
      <c r="C32" s="7">
        <v>0.70339404323503718</v>
      </c>
      <c r="D32" t="s">
        <v>150</v>
      </c>
    </row>
    <row r="33" spans="1:4" x14ac:dyDescent="0.35">
      <c r="A33" t="e">
        <f>_xlfn.XLOOKUP(B33,#REF!,#REF!)</f>
        <v>#REF!</v>
      </c>
      <c r="B33" t="s">
        <v>161</v>
      </c>
      <c r="C33" s="7">
        <v>0.70143653267792849</v>
      </c>
      <c r="D33" t="s">
        <v>150</v>
      </c>
    </row>
    <row r="34" spans="1:4" x14ac:dyDescent="0.35">
      <c r="A34" t="e">
        <f>_xlfn.XLOOKUP(B34,#REF!,#REF!)</f>
        <v>#REF!</v>
      </c>
      <c r="B34" t="s">
        <v>162</v>
      </c>
      <c r="C34" s="7">
        <v>0.76591017562428765</v>
      </c>
      <c r="D34" t="s">
        <v>150</v>
      </c>
    </row>
    <row r="35" spans="1:4" x14ac:dyDescent="0.35">
      <c r="A35" t="e">
        <f>_xlfn.XLOOKUP(B35,#REF!,#REF!)</f>
        <v>#REF!</v>
      </c>
      <c r="B35" t="s">
        <v>153</v>
      </c>
      <c r="C35" s="7">
        <v>0.70531047195767205</v>
      </c>
      <c r="D35" t="s">
        <v>150</v>
      </c>
    </row>
    <row r="36" spans="1:4" x14ac:dyDescent="0.35">
      <c r="A36" t="e">
        <f>_xlfn.XLOOKUP(B36,#REF!,#REF!)</f>
        <v>#REF!</v>
      </c>
      <c r="B36" t="s">
        <v>37</v>
      </c>
      <c r="C36" s="7">
        <v>0.75472559189195598</v>
      </c>
      <c r="D36" t="s">
        <v>150</v>
      </c>
    </row>
    <row r="37" spans="1:4" x14ac:dyDescent="0.35">
      <c r="A37" t="e">
        <f>_xlfn.XLOOKUP(B37,#REF!,#REF!)</f>
        <v>#REF!</v>
      </c>
      <c r="B37" t="s">
        <v>38</v>
      </c>
      <c r="C37" s="7">
        <v>0.7505692181993574</v>
      </c>
      <c r="D37" t="s">
        <v>150</v>
      </c>
    </row>
    <row r="38" spans="1:4" x14ac:dyDescent="0.35">
      <c r="A38" t="e">
        <f>_xlfn.XLOOKUP(B38,#REF!,#REF!)</f>
        <v>#REF!</v>
      </c>
      <c r="B38" t="s">
        <v>39</v>
      </c>
      <c r="C38" s="7">
        <v>0.63417728816493235</v>
      </c>
      <c r="D38" t="s">
        <v>150</v>
      </c>
    </row>
    <row r="39" spans="1:4" x14ac:dyDescent="0.35">
      <c r="A39" t="e">
        <f>_xlfn.XLOOKUP(B39,#REF!,#REF!)</f>
        <v>#REF!</v>
      </c>
      <c r="B39" t="s">
        <v>40</v>
      </c>
      <c r="C39" s="7">
        <v>0.76640449062500005</v>
      </c>
      <c r="D39" t="s">
        <v>150</v>
      </c>
    </row>
    <row r="40" spans="1:4" x14ac:dyDescent="0.35">
      <c r="A40" t="e">
        <f>_xlfn.XLOOKUP(B40,#REF!,#REF!)</f>
        <v>#REF!</v>
      </c>
      <c r="B40" t="s">
        <v>163</v>
      </c>
      <c r="C40" s="7">
        <v>0.70852364194139184</v>
      </c>
      <c r="D40" t="s">
        <v>150</v>
      </c>
    </row>
    <row r="41" spans="1:4" x14ac:dyDescent="0.35">
      <c r="A41" t="e">
        <f>_xlfn.XLOOKUP(B41,#REF!,#REF!)</f>
        <v>#REF!</v>
      </c>
      <c r="B41" t="s">
        <v>154</v>
      </c>
      <c r="C41" s="7">
        <v>0.58897962962962958</v>
      </c>
      <c r="D41" t="s">
        <v>231</v>
      </c>
    </row>
    <row r="42" spans="1:4" x14ac:dyDescent="0.35">
      <c r="A42" t="e">
        <f>_xlfn.XLOOKUP(B42,#REF!,#REF!)</f>
        <v>#REF!</v>
      </c>
      <c r="B42" t="s">
        <v>59</v>
      </c>
      <c r="C42" s="7">
        <v>0.72997203455072468</v>
      </c>
      <c r="D42" t="s">
        <v>234</v>
      </c>
    </row>
    <row r="43" spans="1:4" x14ac:dyDescent="0.35">
      <c r="A43" t="e">
        <f>_xlfn.XLOOKUP(B43,#REF!,#REF!)</f>
        <v>#REF!</v>
      </c>
      <c r="B43" t="s">
        <v>128</v>
      </c>
      <c r="C43" s="7">
        <v>0.68640475919117661</v>
      </c>
      <c r="D43" t="s">
        <v>234</v>
      </c>
    </row>
    <row r="44" spans="1:4" x14ac:dyDescent="0.35">
      <c r="A44" t="e">
        <f>_xlfn.XLOOKUP(B44,#REF!,#REF!)</f>
        <v>#REF!</v>
      </c>
      <c r="B44" t="s">
        <v>115</v>
      </c>
      <c r="C44" s="7">
        <v>0.53923366299999997</v>
      </c>
      <c r="D44" t="s">
        <v>224</v>
      </c>
    </row>
    <row r="45" spans="1:4" x14ac:dyDescent="0.35">
      <c r="A45" t="e">
        <f>_xlfn.XLOOKUP(B45,#REF!,#REF!)</f>
        <v>#REF!</v>
      </c>
      <c r="B45" t="s">
        <v>60</v>
      </c>
      <c r="C45" s="7">
        <v>0.70025838806458685</v>
      </c>
      <c r="D45" t="s">
        <v>234</v>
      </c>
    </row>
    <row r="46" spans="1:4" x14ac:dyDescent="0.35">
      <c r="A46" t="e">
        <f>_xlfn.XLOOKUP(B46,#REF!,#REF!)</f>
        <v>#REF!</v>
      </c>
      <c r="B46" t="s">
        <v>129</v>
      </c>
      <c r="C46" s="7">
        <v>0.74540456666666677</v>
      </c>
      <c r="D46" t="s">
        <v>234</v>
      </c>
    </row>
    <row r="47" spans="1:4" x14ac:dyDescent="0.35">
      <c r="A47" t="e">
        <f>_xlfn.XLOOKUP(B47,#REF!,#REF!)</f>
        <v>#REF!</v>
      </c>
      <c r="B47" t="s">
        <v>121</v>
      </c>
      <c r="C47" s="7">
        <v>0.67101163250107909</v>
      </c>
      <c r="D47" t="s">
        <v>224</v>
      </c>
    </row>
    <row r="48" spans="1:4" x14ac:dyDescent="0.35">
      <c r="A48" t="e">
        <f>_xlfn.XLOOKUP(B48,#REF!,#REF!)</f>
        <v>#REF!</v>
      </c>
      <c r="B48" t="s">
        <v>61</v>
      </c>
      <c r="C48" s="7">
        <v>0.70849828786941205</v>
      </c>
      <c r="D48" t="s">
        <v>234</v>
      </c>
    </row>
    <row r="49" spans="1:4" x14ac:dyDescent="0.35">
      <c r="A49" t="e">
        <f>_xlfn.XLOOKUP(B49,#REF!,#REF!)</f>
        <v>#REF!</v>
      </c>
      <c r="B49" t="s">
        <v>122</v>
      </c>
      <c r="C49" s="7">
        <v>0.67241705007002495</v>
      </c>
      <c r="D49" t="s">
        <v>224</v>
      </c>
    </row>
    <row r="50" spans="1:4" x14ac:dyDescent="0.35">
      <c r="A50" t="e">
        <f>_xlfn.XLOOKUP(B50,#REF!,#REF!)</f>
        <v>#REF!</v>
      </c>
      <c r="B50" t="s">
        <v>116</v>
      </c>
      <c r="C50" s="7">
        <v>0.56813721429629627</v>
      </c>
      <c r="D50" t="s">
        <v>224</v>
      </c>
    </row>
    <row r="51" spans="1:4" x14ac:dyDescent="0.35">
      <c r="A51" t="e">
        <f>_xlfn.XLOOKUP(B51,#REF!,#REF!)</f>
        <v>#REF!</v>
      </c>
      <c r="B51" t="s">
        <v>118</v>
      </c>
      <c r="C51" s="7">
        <v>0.58060872805772001</v>
      </c>
      <c r="D51" t="s">
        <v>233</v>
      </c>
    </row>
    <row r="52" spans="1:4" x14ac:dyDescent="0.35">
      <c r="A52" t="e">
        <f>_xlfn.XLOOKUP(B52,#REF!,#REF!)</f>
        <v>#REF!</v>
      </c>
      <c r="B52" t="s">
        <v>123</v>
      </c>
      <c r="C52" s="7">
        <v>0.61782148870977227</v>
      </c>
      <c r="D52" t="s">
        <v>224</v>
      </c>
    </row>
    <row r="53" spans="1:4" x14ac:dyDescent="0.35">
      <c r="A53" t="e">
        <f>_xlfn.XLOOKUP(B53,#REF!,#REF!)</f>
        <v>#REF!</v>
      </c>
      <c r="B53" t="s">
        <v>124</v>
      </c>
      <c r="C53" s="7">
        <v>0.626</v>
      </c>
      <c r="D53" t="s">
        <v>224</v>
      </c>
    </row>
    <row r="54" spans="1:4" x14ac:dyDescent="0.35">
      <c r="A54" t="e">
        <f>_xlfn.XLOOKUP(B54,#REF!,#REF!)</f>
        <v>#REF!</v>
      </c>
      <c r="B54" t="s">
        <v>119</v>
      </c>
      <c r="C54" s="7">
        <v>0.56920035442515837</v>
      </c>
      <c r="D54" t="s">
        <v>233</v>
      </c>
    </row>
    <row r="55" spans="1:4" x14ac:dyDescent="0.35">
      <c r="A55" t="e">
        <f>_xlfn.XLOOKUP(B55,#REF!,#REF!)</f>
        <v>#REF!</v>
      </c>
      <c r="B55" t="s">
        <v>117</v>
      </c>
      <c r="C55" s="7">
        <v>0.5408267595652746</v>
      </c>
      <c r="D55" t="s">
        <v>224</v>
      </c>
    </row>
    <row r="56" spans="1:4" x14ac:dyDescent="0.35">
      <c r="A56" t="e">
        <f>_xlfn.XLOOKUP(B56,#REF!,#REF!)</f>
        <v>#REF!</v>
      </c>
      <c r="B56" t="s">
        <v>62</v>
      </c>
      <c r="C56" s="7">
        <v>0.58948155066159469</v>
      </c>
      <c r="D56" t="s">
        <v>234</v>
      </c>
    </row>
    <row r="57" spans="1:4" x14ac:dyDescent="0.35">
      <c r="A57" t="e">
        <f>_xlfn.XLOOKUP(B57,#REF!,#REF!)</f>
        <v>#REF!</v>
      </c>
      <c r="B57" t="s">
        <v>120</v>
      </c>
      <c r="C57" s="7">
        <v>0.54190859388679236</v>
      </c>
      <c r="D57" t="s">
        <v>233</v>
      </c>
    </row>
    <row r="58" spans="1:4" x14ac:dyDescent="0.35">
      <c r="A58" t="e">
        <f>_xlfn.XLOOKUP(B58,#REF!,#REF!)</f>
        <v>#REF!</v>
      </c>
      <c r="B58" t="s">
        <v>92</v>
      </c>
      <c r="C58" s="7">
        <v>0.53237242438672427</v>
      </c>
      <c r="D58" t="s">
        <v>224</v>
      </c>
    </row>
    <row r="59" spans="1:4" x14ac:dyDescent="0.35">
      <c r="A59" t="e">
        <f>_xlfn.XLOOKUP(B59,#REF!,#REF!)</f>
        <v>#REF!</v>
      </c>
      <c r="B59" t="s">
        <v>247</v>
      </c>
      <c r="C59" s="7">
        <v>0</v>
      </c>
      <c r="D59" t="s">
        <v>233</v>
      </c>
    </row>
    <row r="60" spans="1:4" x14ac:dyDescent="0.35">
      <c r="A60" t="e">
        <f>_xlfn.XLOOKUP(B60,#REF!,#REF!)</f>
        <v>#REF!</v>
      </c>
      <c r="B60" t="s">
        <v>127</v>
      </c>
      <c r="C60" s="7">
        <v>0.63925276003391762</v>
      </c>
      <c r="D60" t="s">
        <v>232</v>
      </c>
    </row>
    <row r="61" spans="1:4" x14ac:dyDescent="0.35">
      <c r="A61" t="e">
        <f>_xlfn.XLOOKUP(B61,#REF!,#REF!)</f>
        <v>#REF!</v>
      </c>
      <c r="B61" t="s">
        <v>242</v>
      </c>
      <c r="C61" s="7">
        <v>0.61918009189467638</v>
      </c>
      <c r="D61" t="s">
        <v>232</v>
      </c>
    </row>
    <row r="62" spans="1:4" x14ac:dyDescent="0.35">
      <c r="A62" t="e">
        <f>_xlfn.XLOOKUP(B62,#REF!,#REF!)</f>
        <v>#REF!</v>
      </c>
      <c r="B62" t="s">
        <v>133</v>
      </c>
      <c r="C62" s="7">
        <v>0.61838199732905974</v>
      </c>
      <c r="D62" t="s">
        <v>235</v>
      </c>
    </row>
    <row r="63" spans="1:4" x14ac:dyDescent="0.35">
      <c r="A63" t="e">
        <f>_xlfn.XLOOKUP(B63,#REF!,#REF!)</f>
        <v>#REF!</v>
      </c>
      <c r="B63" t="s">
        <v>131</v>
      </c>
      <c r="C63" s="7">
        <v>0.47286925685596715</v>
      </c>
      <c r="D63" t="s">
        <v>235</v>
      </c>
    </row>
    <row r="64" spans="1:4" x14ac:dyDescent="0.35">
      <c r="A64" t="e">
        <f>_xlfn.XLOOKUP(B64,#REF!,#REF!)</f>
        <v>#REF!</v>
      </c>
      <c r="B64" t="s">
        <v>132</v>
      </c>
      <c r="C64" s="7">
        <v>0.5503509184704185</v>
      </c>
      <c r="D64" t="s">
        <v>235</v>
      </c>
    </row>
    <row r="65" spans="1:4" x14ac:dyDescent="0.35">
      <c r="A65" t="e">
        <f>_xlfn.XLOOKUP(B65,#REF!,#REF!)</f>
        <v>#REF!</v>
      </c>
      <c r="B65" t="s">
        <v>248</v>
      </c>
      <c r="C65" s="7">
        <v>0</v>
      </c>
      <c r="D65" t="s">
        <v>235</v>
      </c>
    </row>
    <row r="66" spans="1:4" x14ac:dyDescent="0.35">
      <c r="A66" t="e">
        <f>_xlfn.XLOOKUP(B66,#REF!,#REF!)</f>
        <v>#REF!</v>
      </c>
      <c r="B66" s="3" t="s">
        <v>174</v>
      </c>
      <c r="C66" s="7">
        <v>0.63278844078646546</v>
      </c>
      <c r="D66" t="s">
        <v>236</v>
      </c>
    </row>
    <row r="67" spans="1:4" x14ac:dyDescent="0.35">
      <c r="A67" t="e">
        <f>_xlfn.XLOOKUP(B67,#REF!,#REF!)</f>
        <v>#REF!</v>
      </c>
      <c r="B67" t="s">
        <v>173</v>
      </c>
      <c r="C67" s="7">
        <v>0.68999369947471123</v>
      </c>
      <c r="D67" t="s">
        <v>236</v>
      </c>
    </row>
    <row r="68" spans="1:4" x14ac:dyDescent="0.35">
      <c r="A68" t="e">
        <f>_xlfn.XLOOKUP(B68,#REF!,#REF!)</f>
        <v>#REF!</v>
      </c>
      <c r="B68" t="s">
        <v>65</v>
      </c>
      <c r="C68" s="7">
        <v>0</v>
      </c>
      <c r="D68" t="s">
        <v>236</v>
      </c>
    </row>
    <row r="69" spans="1:4" x14ac:dyDescent="0.35">
      <c r="A69" t="e">
        <f>_xlfn.XLOOKUP(B69,#REF!,#REF!)</f>
        <v>#REF!</v>
      </c>
      <c r="B69" t="s">
        <v>14</v>
      </c>
      <c r="D69" t="s">
        <v>230</v>
      </c>
    </row>
    <row r="70" spans="1:4" x14ac:dyDescent="0.35">
      <c r="A70" t="e">
        <f>_xlfn.XLOOKUP(B70,#REF!,#REF!)</f>
        <v>#REF!</v>
      </c>
      <c r="B70" t="s">
        <v>64</v>
      </c>
      <c r="D70" t="s">
        <v>232</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C0DED65CB80704D941046E74BD82B5F" ma:contentTypeVersion="4" ma:contentTypeDescription="Create a new document." ma:contentTypeScope="" ma:versionID="edc3e1b4d3ff0e40368eaed4b1342de7">
  <xsd:schema xmlns:xsd="http://www.w3.org/2001/XMLSchema" xmlns:xs="http://www.w3.org/2001/XMLSchema" xmlns:p="http://schemas.microsoft.com/office/2006/metadata/properties" xmlns:ns2="b64cca29-51a5-4881-8f02-f304c085e7db" targetNamespace="http://schemas.microsoft.com/office/2006/metadata/properties" ma:root="true" ma:fieldsID="8f528e9aea903a570485fcc2d994f2e7" ns2:_="">
    <xsd:import namespace="b64cca29-51a5-4881-8f02-f304c085e7d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4cca29-51a5-4881-8f02-f304c085e7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9E73E99-5A6B-4E0E-A2E3-E52E916343F1}">
  <ds:schemaRefs>
    <ds:schemaRef ds:uri="b64cca29-51a5-4881-8f02-f304c085e7db"/>
    <ds:schemaRef ds:uri="http://purl.org/dc/dcmitype/"/>
    <ds:schemaRef ds:uri="http://purl.org/dc/elements/1.1/"/>
    <ds:schemaRef ds:uri="http://schemas.openxmlformats.org/package/2006/metadata/core-properties"/>
    <ds:schemaRef ds:uri="http://www.w3.org/XML/1998/namespace"/>
    <ds:schemaRef ds:uri="http://purl.org/dc/terms/"/>
    <ds:schemaRef ds:uri="http://schemas.microsoft.com/office/2006/documentManagement/typ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FF00305B-4E45-4431-9021-94F8BB088454}">
  <ds:schemaRefs>
    <ds:schemaRef ds:uri="http://schemas.microsoft.com/sharepoint/v3/contenttype/forms"/>
  </ds:schemaRefs>
</ds:datastoreItem>
</file>

<file path=customXml/itemProps3.xml><?xml version="1.0" encoding="utf-8"?>
<ds:datastoreItem xmlns:ds="http://schemas.openxmlformats.org/officeDocument/2006/customXml" ds:itemID="{55F63A5A-E8AA-4BA4-9BA9-BC2E2AED7C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4cca29-51a5-4881-8f02-f304c085e7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9707678-F3C6-4CCB-8E62-5AAA91122A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Untagged Plant</vt:lpstr>
      <vt:lpstr>Plant Output</vt:lpstr>
      <vt:lpstr>Output Tables</vt:lpstr>
      <vt:lpstr>Pouch Output</vt:lpstr>
      <vt:lpstr>12 mo trend</vt:lpstr>
      <vt:lpstr>Dr Pouch Output</vt:lpstr>
      <vt:lpstr>Cl Pouch Output</vt:lpstr>
      <vt:lpstr>Dansac Pouch Output</vt:lpstr>
      <vt:lpstr>Untagged Pouch 12 mo Trend</vt:lpstr>
      <vt:lpstr>Untagged 1AC 12 mo Trend</vt:lpstr>
      <vt:lpstr>Untagged 2AC 12 mo Trend</vt:lpstr>
      <vt:lpstr>Untagged BIM 12 mo Trend</vt:lpstr>
      <vt:lpstr>12 mo trend losses</vt:lpstr>
      <vt:lpstr>DT Waterfall</vt:lpstr>
      <vt:lpstr>DT Pie Chart</vt:lpstr>
      <vt:lpstr>Plant Dashboard</vt:lpstr>
      <vt:lpstr>Platform Dashboard</vt:lpstr>
      <vt:lpstr>OEE Charts</vt:lpstr>
      <vt:lpstr>OEE Heatmap</vt:lpstr>
      <vt:lpstr>OEE% by Month</vt:lpstr>
      <vt:lpstr>WC Target OEE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Huynh</dc:creator>
  <cp:keywords/>
  <dc:description/>
  <cp:lastModifiedBy>Chris Young</cp:lastModifiedBy>
  <cp:revision/>
  <dcterms:created xsi:type="dcterms:W3CDTF">2025-02-11T22:06:56Z</dcterms:created>
  <dcterms:modified xsi:type="dcterms:W3CDTF">2026-08-18T18:19:36Z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0x010100FC0DED65CB80704D941046E74BD82B5F</vt:lpwstr>
  </property>
  <property fmtid="{D5CDD505-2E9C-101B-9397-08002B2CF9AE}" pid="3" name="MSIP_Label_784ab1c4-1d68-4c9a-b65e-ebb9ba61d266_Enabled">
    <vt:lpwstr>true</vt:lpwstr>
  </property>
  <property fmtid="{D5CDD505-2E9C-101B-9397-08002B2CF9AE}" pid="4" name="MSIP_Label_784ab1c4-1d68-4c9a-b65e-ebb9ba61d266_SetDate">
    <vt:lpwstr>2025-11-26T11:41:35Z</vt:lpwstr>
  </property>
  <property fmtid="{D5CDD505-2E9C-101B-9397-08002B2CF9AE}" pid="5" name="MSIP_Label_784ab1c4-1d68-4c9a-b65e-ebb9ba61d266_Method">
    <vt:lpwstr>Privileged</vt:lpwstr>
  </property>
  <property fmtid="{D5CDD505-2E9C-101B-9397-08002B2CF9AE}" pid="6" name="MSIP_Label_784ab1c4-1d68-4c9a-b65e-ebb9ba61d266_Name">
    <vt:lpwstr>Internal Use</vt:lpwstr>
  </property>
  <property fmtid="{D5CDD505-2E9C-101B-9397-08002B2CF9AE}" pid="7" name="MSIP_Label_784ab1c4-1d68-4c9a-b65e-ebb9ba61d266_SiteId">
    <vt:lpwstr>db08e4ba-c0c6-4893-8bbe-8f3b86b87652</vt:lpwstr>
  </property>
  <property fmtid="{D5CDD505-2E9C-101B-9397-08002B2CF9AE}" pid="8" name="MSIP_Label_784ab1c4-1d68-4c9a-b65e-ebb9ba61d266_ActionId">
    <vt:lpwstr>96dcd711-b34e-417b-88a8-327d3b52243b</vt:lpwstr>
  </property>
  <property fmtid="{D5CDD505-2E9C-101B-9397-08002B2CF9AE}" pid="9" name="MSIP_Label_784ab1c4-1d68-4c9a-b65e-ebb9ba61d266_ContentBits">
    <vt:lpwstr>0</vt:lpwstr>
  </property>
  <property fmtid="{D5CDD505-2E9C-101B-9397-08002B2CF9AE}" pid="10" name="MSIP_Label_784ab1c4-1d68-4c9a-b65e-ebb9ba61d266_Tag">
    <vt:lpwstr>10, 0, 1, 2</vt:lpwstr>
  </property>
</Properties>
</file>