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6208252B-8241-4C13-8C3F-7077B95E5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3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4" i="3" l="1"/>
  <c r="AA14" i="3"/>
  <c r="AB14" i="3"/>
  <c r="AC14" i="3"/>
  <c r="AD14" i="3"/>
  <c r="AE14" i="3"/>
  <c r="AF14" i="3"/>
  <c r="V14" i="3"/>
  <c r="W14" i="3"/>
  <c r="X14" i="3"/>
  <c r="Y14" i="3"/>
  <c r="Z14" i="3"/>
  <c r="N14" i="3"/>
  <c r="O14" i="3"/>
  <c r="P14" i="3"/>
  <c r="Q14" i="3"/>
  <c r="R14" i="3"/>
  <c r="S14" i="3"/>
  <c r="T14" i="3"/>
  <c r="U14" i="3"/>
  <c r="E14" i="3"/>
  <c r="F14" i="3"/>
  <c r="G14" i="3"/>
  <c r="H14" i="3"/>
  <c r="I14" i="3"/>
  <c r="J14" i="3"/>
  <c r="K14" i="3"/>
  <c r="L14" i="3"/>
  <c r="M14" i="3"/>
  <c r="D14" i="3"/>
  <c r="B14" i="3"/>
  <c r="B9" i="3"/>
  <c r="AE11" i="3"/>
  <c r="AF11" i="3"/>
  <c r="AG11" i="3"/>
  <c r="AB11" i="3"/>
  <c r="AC11" i="3"/>
  <c r="AD11" i="3"/>
  <c r="AA11" i="3"/>
  <c r="X11" i="3"/>
  <c r="U11" i="3"/>
  <c r="V11" i="3"/>
  <c r="T11" i="3"/>
  <c r="N11" i="3"/>
  <c r="O11" i="3"/>
  <c r="P11" i="3"/>
  <c r="Q11" i="3"/>
  <c r="M11" i="3"/>
  <c r="E11" i="3"/>
  <c r="F11" i="3"/>
  <c r="G11" i="3"/>
  <c r="H11" i="3"/>
  <c r="I11" i="3"/>
  <c r="J11" i="3"/>
  <c r="K11" i="3"/>
  <c r="D11" i="3"/>
  <c r="AB10" i="3"/>
  <c r="AC10" i="3"/>
  <c r="AD10" i="3"/>
  <c r="AE10" i="3"/>
  <c r="AF10" i="3"/>
  <c r="AG10" i="3"/>
  <c r="AA10" i="3"/>
  <c r="X10" i="3"/>
  <c r="U10" i="3"/>
  <c r="V10" i="3"/>
  <c r="T10" i="3"/>
  <c r="N10" i="3"/>
  <c r="O10" i="3"/>
  <c r="P10" i="3"/>
  <c r="Q10" i="3"/>
  <c r="M10" i="3"/>
  <c r="E10" i="3"/>
  <c r="F10" i="3"/>
  <c r="G10" i="3"/>
  <c r="H10" i="3"/>
  <c r="I10" i="3"/>
  <c r="J10" i="3"/>
  <c r="K10" i="3"/>
  <c r="D10" i="3"/>
  <c r="D9" i="3"/>
  <c r="AB9" i="3"/>
  <c r="AC9" i="3"/>
  <c r="AD9" i="3"/>
  <c r="AE9" i="3"/>
  <c r="AF9" i="3"/>
  <c r="AG9" i="3"/>
  <c r="AA9" i="3"/>
  <c r="X9" i="3"/>
  <c r="U9" i="3"/>
  <c r="V9" i="3"/>
  <c r="T9" i="3"/>
  <c r="N9" i="3"/>
  <c r="O9" i="3"/>
  <c r="P9" i="3"/>
  <c r="Q9" i="3"/>
  <c r="M9" i="3"/>
  <c r="K9" i="3"/>
  <c r="F9" i="3"/>
  <c r="G9" i="3"/>
  <c r="H9" i="3"/>
  <c r="I9" i="3"/>
  <c r="J9" i="3"/>
  <c r="E9" i="3"/>
  <c r="B10" i="3"/>
  <c r="B11" i="3" s="1"/>
</calcChain>
</file>

<file path=xl/sharedStrings.xml><?xml version="1.0" encoding="utf-8"?>
<sst xmlns="http://schemas.openxmlformats.org/spreadsheetml/2006/main" count="51" uniqueCount="50">
  <si>
    <t>Cash and cash equivalents</t>
  </si>
  <si>
    <t>Accounts receivable, net</t>
  </si>
  <si>
    <t>Prepaid expenses and other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</si>
  <si>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</si>
  <si>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</si>
  <si>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</si>
  <si>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</si>
  <si>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</si>
  <si>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</si>
  <si>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Accounts payable</t>
  </si>
  <si>
    <t>Accrued and other current liabilities</t>
  </si>
  <si>
    <t>Deferred revenue</t>
  </si>
  <si>
    <t>Liability from early exercise of stock options</t>
  </si>
  <si>
    <t>Deferred hosting costs</t>
  </si>
  <si>
    <t>Public and private placement warrant liabilities</t>
  </si>
  <si>
    <t>Deferred rent</t>
  </si>
  <si>
    <t>Other non-current liabilities</t>
  </si>
  <si>
    <t>Additional paid-in capital</t>
  </si>
  <si>
    <t>Accumulated other comprehensive income</t>
  </si>
  <si>
    <t>Accumulated deficit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</si>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</sst>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2" fontId="3" fillId="0" borderId="0" xfId="0" applyNumberFormat="1" applyFont="1" applyAlignment="1">
      <alignment horizontal="center"/>
    </xf>
    <xf numFmtId="42" fontId="2" fillId="0" borderId="0" xfId="1" applyNumberFormat="1" applyFont="1" applyAlignment="1">
      <alignment horizontal="center" vertical="top"/>
    </xf>
    <xf numFmtId="42" fontId="2" fillId="0" borderId="0" xfId="0" applyNumberFormat="1" applyFont="1" applyAlignment="1">
      <alignment horizontal="center" vertical="top" wrapText="1"/>
    </xf>
    <xf numFmtId="42" fontId="2" fillId="0" borderId="0" xfId="0" applyNumberFormat="1" applyFont="1" applyAlignment="1">
      <alignment horizontal="center" vertical="top"/>
    </xf>
    <xf numFmtId="0" fontId="0" fillId="2" borderId="0" xfId="0" applyFill="1"/>
    <xf numFmtId="42" fontId="3" fillId="2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X21"/>
  <sheetViews>
    <sheetView tabSelected="1" workbookViewId="0"/>
  </sheetViews>
  <sheetFormatPr defaultRowHeight="15" x14ac:dyDescent="0.25"/>
  <cols>
    <col min="1" max="1" width="11.5703125" bestFit="1" customWidth="1"/>
    <col min="2" max="3" width="16.7109375" bestFit="1" customWidth="1"/>
    <col min="4" max="4" width="16.42578125" bestFit="1" customWidth="1"/>
    <col min="5" max="5" width="15.7109375" bestFit="1" customWidth="1"/>
    <col min="6" max="7" width="16.7109375" bestFit="1" customWidth="1"/>
    <col min="8" max="8" width="16.42578125" bestFit="1" customWidth="1"/>
    <col min="9" max="9" width="16.7109375" bestFit="1" customWidth="1"/>
    <col min="10" max="10" width="16.42578125" bestFit="1" customWidth="1"/>
    <col min="11" max="11" width="15.42578125" bestFit="1" customWidth="1"/>
    <col min="12" max="12" width="15.7109375" bestFit="1" customWidth="1"/>
    <col min="13" max="13" width="15.42578125" bestFit="1" customWidth="1"/>
    <col min="14" max="14" width="16.7109375" bestFit="1" customWidth="1"/>
    <col min="15" max="15" width="16.42578125" bestFit="1" customWidth="1"/>
    <col min="16" max="17" width="15.42578125" bestFit="1" customWidth="1"/>
    <col min="18" max="18" width="15.7109375" bestFit="1" customWidth="1"/>
    <col min="19" max="19" width="14.7109375" bestFit="1" customWidth="1"/>
    <col min="20" max="20" width="16.7109375" bestFit="1" customWidth="1"/>
    <col min="21" max="21" width="16.42578125" bestFit="1" customWidth="1"/>
    <col min="22" max="24" width="15.42578125" bestFit="1" customWidth="1"/>
    <col min="25" max="25" width="15.7109375" bestFit="1" customWidth="1"/>
    <col min="26" max="27" width="14.7109375" bestFit="1" customWidth="1"/>
    <col min="28" max="28" width="16.7109375" bestFit="1" customWidth="1"/>
    <col min="29" max="29" width="18.42578125" bestFit="1" customWidth="1"/>
    <col min="30" max="30" width="14.7109375" bestFit="1" customWidth="1"/>
    <col min="31" max="31" width="19.140625" bestFit="1" customWidth="1"/>
    <col min="32" max="33" width="16.7109375" bestFit="1" customWidth="1"/>
    <col min="34" max="37" width="15.140625" bestFit="1" customWidth="1"/>
    <col min="38" max="39" width="14" bestFit="1" customWidth="1"/>
    <col min="40" max="40" width="15.140625" bestFit="1" customWidth="1"/>
    <col min="41" max="41" width="15.85546875" bestFit="1" customWidth="1"/>
    <col min="42" max="42" width="13.5703125" bestFit="1" customWidth="1"/>
    <col min="43" max="43" width="14" bestFit="1" customWidth="1"/>
    <col min="44" max="44" width="13.5703125" bestFit="1" customWidth="1"/>
    <col min="45" max="45" width="14.7109375" bestFit="1" customWidth="1"/>
    <col min="46" max="46" width="13.5703125" bestFit="1" customWidth="1"/>
    <col min="47" max="47" width="14.7109375" bestFit="1" customWidth="1"/>
    <col min="48" max="48" width="15.85546875" bestFit="1" customWidth="1"/>
    <col min="49" max="49" width="12.7109375" bestFit="1" customWidth="1"/>
    <col min="50" max="50" width="15.85546875" bestFit="1" customWidth="1"/>
  </cols>
  <sheetData>
    <row r="1" spans="1:50" ht="85.5" x14ac:dyDescent="0.25">
      <c r="A1" s="2" t="s">
        <v>42</v>
      </c>
      <c r="B1" s="3" t="s">
        <v>0</v>
      </c>
      <c r="C1" s="3" t="s">
        <v>36</v>
      </c>
      <c r="D1" s="3" t="s">
        <v>1</v>
      </c>
      <c r="E1" s="3" t="s">
        <v>2</v>
      </c>
      <c r="F1" s="3" t="s">
        <v>46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32</v>
      </c>
      <c r="M1" s="3" t="s">
        <v>8</v>
      </c>
      <c r="N1" s="3" t="s">
        <v>44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33</v>
      </c>
      <c r="T1" s="3" t="s">
        <v>47</v>
      </c>
      <c r="U1" s="3" t="s">
        <v>11</v>
      </c>
      <c r="V1" s="3" t="s">
        <v>13</v>
      </c>
      <c r="W1" s="3" t="s">
        <v>14</v>
      </c>
      <c r="X1" s="3" t="s">
        <v>15</v>
      </c>
      <c r="Y1" s="3" t="s">
        <v>34</v>
      </c>
      <c r="Z1" s="3" t="s">
        <v>38</v>
      </c>
      <c r="AA1" s="3" t="s">
        <v>16</v>
      </c>
      <c r="AB1" s="3" t="s">
        <v>45</v>
      </c>
      <c r="AC1" s="3" t="s">
        <v>17</v>
      </c>
      <c r="AD1" s="3" t="s">
        <v>18</v>
      </c>
      <c r="AE1" s="3" t="s">
        <v>19</v>
      </c>
      <c r="AF1" s="3" t="s">
        <v>48</v>
      </c>
      <c r="AG1" s="3" t="s">
        <v>20</v>
      </c>
      <c r="AH1" s="3" t="s">
        <v>21</v>
      </c>
      <c r="AI1" s="3" t="s">
        <v>22</v>
      </c>
      <c r="AJ1" s="3" t="s">
        <v>35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39</v>
      </c>
      <c r="AQ1" s="3" t="s">
        <v>37</v>
      </c>
      <c r="AR1" s="3" t="s">
        <v>28</v>
      </c>
      <c r="AS1" s="4" t="s">
        <v>43</v>
      </c>
      <c r="AT1" s="3" t="s">
        <v>40</v>
      </c>
      <c r="AU1" s="3" t="s">
        <v>41</v>
      </c>
      <c r="AV1" s="3" t="s">
        <v>29</v>
      </c>
      <c r="AW1" s="3" t="s">
        <v>30</v>
      </c>
      <c r="AX1" s="3" t="s">
        <v>31</v>
      </c>
    </row>
    <row r="2" spans="1:50" x14ac:dyDescent="0.25">
      <c r="A2" s="1">
        <v>43677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>
        <v>23934000</v>
      </c>
      <c r="AI2" s="5">
        <v>25598250</v>
      </c>
      <c r="AJ2" s="5">
        <v>-1664250</v>
      </c>
      <c r="AK2" s="5">
        <v>9467750</v>
      </c>
      <c r="AL2" s="5">
        <v>8728250</v>
      </c>
      <c r="AM2" s="5">
        <v>6754750</v>
      </c>
      <c r="AN2" s="5">
        <v>24950750</v>
      </c>
      <c r="AO2" s="5">
        <v>-26615000</v>
      </c>
      <c r="AP2" s="5">
        <v>-2882250</v>
      </c>
      <c r="AQ2" s="5">
        <v>0</v>
      </c>
      <c r="AR2" s="5">
        <v>-1736500</v>
      </c>
      <c r="AS2" s="5">
        <v>51750</v>
      </c>
      <c r="AT2" s="5">
        <v>286000</v>
      </c>
      <c r="AU2" s="5">
        <v>-4281000</v>
      </c>
      <c r="AV2" s="5">
        <v>-30896000</v>
      </c>
      <c r="AW2" s="5">
        <v>32500</v>
      </c>
      <c r="AX2" s="5">
        <v>-30928500</v>
      </c>
    </row>
    <row r="3" spans="1:50" x14ac:dyDescent="0.25">
      <c r="A3" s="1">
        <v>43769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5">
        <v>23934000</v>
      </c>
      <c r="AI3" s="5">
        <v>25598250</v>
      </c>
      <c r="AJ3" s="5">
        <v>-1664250</v>
      </c>
      <c r="AK3" s="5">
        <v>9467750</v>
      </c>
      <c r="AL3" s="5">
        <v>8728250</v>
      </c>
      <c r="AM3" s="5">
        <v>6754750</v>
      </c>
      <c r="AN3" s="5">
        <v>24950750</v>
      </c>
      <c r="AO3" s="5">
        <v>-26615000</v>
      </c>
      <c r="AP3" s="5">
        <v>-2882250</v>
      </c>
      <c r="AQ3" s="5">
        <v>0</v>
      </c>
      <c r="AR3" s="5">
        <v>-1736500</v>
      </c>
      <c r="AS3" s="5">
        <v>51750</v>
      </c>
      <c r="AT3" s="5">
        <v>286000</v>
      </c>
      <c r="AU3" s="5">
        <v>-4281000</v>
      </c>
      <c r="AV3" s="5">
        <v>-30896000</v>
      </c>
      <c r="AW3" s="5">
        <v>32500</v>
      </c>
      <c r="AX3" s="5">
        <v>-30928500</v>
      </c>
    </row>
    <row r="4" spans="1:50" x14ac:dyDescent="0.25">
      <c r="A4" s="1">
        <v>43861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>
        <v>23934000</v>
      </c>
      <c r="AI4" s="5">
        <v>25598250</v>
      </c>
      <c r="AJ4" s="5">
        <v>-1664250</v>
      </c>
      <c r="AK4" s="5">
        <v>9467750</v>
      </c>
      <c r="AL4" s="5">
        <v>8728250</v>
      </c>
      <c r="AM4" s="5">
        <v>6754750</v>
      </c>
      <c r="AN4" s="5">
        <v>24950750</v>
      </c>
      <c r="AO4" s="5">
        <v>-26615000</v>
      </c>
      <c r="AP4" s="5">
        <v>-2882250</v>
      </c>
      <c r="AQ4" s="5">
        <v>0</v>
      </c>
      <c r="AR4" s="5">
        <v>-1736500</v>
      </c>
      <c r="AS4" s="5">
        <v>51750</v>
      </c>
      <c r="AT4" s="5">
        <v>286000</v>
      </c>
      <c r="AU4" s="5">
        <v>-4281000</v>
      </c>
      <c r="AV4" s="5">
        <v>-30896000</v>
      </c>
      <c r="AW4" s="5">
        <v>32500</v>
      </c>
      <c r="AX4" s="5">
        <v>-30928500</v>
      </c>
    </row>
    <row r="5" spans="1:50" x14ac:dyDescent="0.25">
      <c r="A5" s="1">
        <v>43951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>
        <v>28292000</v>
      </c>
      <c r="AI5" s="5">
        <v>21845750</v>
      </c>
      <c r="AJ5" s="5">
        <v>6446250</v>
      </c>
      <c r="AK5" s="5">
        <v>10956250</v>
      </c>
      <c r="AL5" s="5">
        <v>9317000</v>
      </c>
      <c r="AM5" s="5">
        <v>8033500</v>
      </c>
      <c r="AN5" s="5">
        <v>28306750</v>
      </c>
      <c r="AO5" s="5">
        <v>-21860500</v>
      </c>
      <c r="AP5" s="5">
        <v>168250</v>
      </c>
      <c r="AQ5" s="5">
        <v>0</v>
      </c>
      <c r="AR5" s="5">
        <v>-2361750</v>
      </c>
      <c r="AS5" s="5">
        <v>-7513250</v>
      </c>
      <c r="AT5" s="5">
        <v>59750</v>
      </c>
      <c r="AU5" s="5">
        <v>-9647000</v>
      </c>
      <c r="AV5" s="5">
        <v>-31507500</v>
      </c>
      <c r="AW5" s="5">
        <v>268250</v>
      </c>
      <c r="AX5" s="5">
        <v>-31775750</v>
      </c>
    </row>
    <row r="6" spans="1:50" x14ac:dyDescent="0.25">
      <c r="A6" s="1">
        <v>44043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5">
        <v>28292000</v>
      </c>
      <c r="AI6" s="5">
        <v>21845750</v>
      </c>
      <c r="AJ6" s="5">
        <v>6446250</v>
      </c>
      <c r="AK6" s="5">
        <v>10956250</v>
      </c>
      <c r="AL6" s="5">
        <v>9317000</v>
      </c>
      <c r="AM6" s="5">
        <v>8033500</v>
      </c>
      <c r="AN6" s="5">
        <v>28306750</v>
      </c>
      <c r="AO6" s="5">
        <v>-21860500</v>
      </c>
      <c r="AP6" s="5">
        <v>168250</v>
      </c>
      <c r="AQ6" s="5">
        <v>0</v>
      </c>
      <c r="AR6" s="5">
        <v>-2361750</v>
      </c>
      <c r="AS6" s="5">
        <v>-7513250</v>
      </c>
      <c r="AT6" s="5">
        <v>59750</v>
      </c>
      <c r="AU6" s="5">
        <v>-9647000</v>
      </c>
      <c r="AV6" s="5">
        <v>-31507500</v>
      </c>
      <c r="AW6" s="5">
        <v>268250</v>
      </c>
      <c r="AX6" s="5">
        <v>-31775750</v>
      </c>
    </row>
    <row r="7" spans="1:50" x14ac:dyDescent="0.25">
      <c r="A7" s="1">
        <v>44135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5">
        <v>28292000</v>
      </c>
      <c r="AI7" s="5">
        <v>21845750</v>
      </c>
      <c r="AJ7" s="5">
        <v>6446250</v>
      </c>
      <c r="AK7" s="5">
        <v>10956250</v>
      </c>
      <c r="AL7" s="5">
        <v>9317000</v>
      </c>
      <c r="AM7" s="5">
        <v>8033500</v>
      </c>
      <c r="AN7" s="5">
        <v>28306750</v>
      </c>
      <c r="AO7" s="5">
        <v>-21860500</v>
      </c>
      <c r="AP7" s="5">
        <v>168250</v>
      </c>
      <c r="AQ7" s="5">
        <v>0</v>
      </c>
      <c r="AR7" s="5">
        <v>-2361750</v>
      </c>
      <c r="AS7" s="5">
        <v>-7513250</v>
      </c>
      <c r="AT7" s="5">
        <v>59750</v>
      </c>
      <c r="AU7" s="5">
        <v>-9647000</v>
      </c>
      <c r="AV7" s="5">
        <v>-31507500</v>
      </c>
      <c r="AW7" s="5">
        <v>268250</v>
      </c>
      <c r="AX7" s="5">
        <v>-31775750</v>
      </c>
    </row>
    <row r="8" spans="1:50" x14ac:dyDescent="0.25">
      <c r="A8" s="1">
        <v>44227</v>
      </c>
      <c r="B8" s="5">
        <v>71183000</v>
      </c>
      <c r="C8" s="5">
        <v>0</v>
      </c>
      <c r="D8" s="5">
        <v>47110000</v>
      </c>
      <c r="E8" s="5">
        <v>7134000</v>
      </c>
      <c r="F8" s="5">
        <v>125427000</v>
      </c>
      <c r="G8" s="5">
        <v>159855000</v>
      </c>
      <c r="H8" s="5">
        <v>11994000</v>
      </c>
      <c r="I8" s="5">
        <v>88393000</v>
      </c>
      <c r="J8" s="5">
        <v>5673000</v>
      </c>
      <c r="K8" s="5">
        <v>4982000</v>
      </c>
      <c r="L8" s="5">
        <v>0</v>
      </c>
      <c r="M8" s="5">
        <v>2984000</v>
      </c>
      <c r="N8" s="5">
        <v>399308000</v>
      </c>
      <c r="O8" s="5">
        <v>1446000</v>
      </c>
      <c r="P8" s="5">
        <v>30195000</v>
      </c>
      <c r="Q8" s="5">
        <v>57570000</v>
      </c>
      <c r="R8" s="5">
        <v>0</v>
      </c>
      <c r="S8" s="5">
        <v>0</v>
      </c>
      <c r="T8" s="5">
        <v>108814000</v>
      </c>
      <c r="U8" s="5">
        <v>15122000</v>
      </c>
      <c r="V8" s="5">
        <v>7971000</v>
      </c>
      <c r="W8" s="5">
        <v>0</v>
      </c>
      <c r="X8" s="5">
        <v>2991000</v>
      </c>
      <c r="Y8" s="5">
        <v>0</v>
      </c>
      <c r="Z8" s="5">
        <v>0</v>
      </c>
      <c r="AA8" s="5">
        <v>1287000</v>
      </c>
      <c r="AB8" s="5">
        <v>291797000</v>
      </c>
      <c r="AC8" s="5">
        <v>745630000</v>
      </c>
      <c r="AD8" s="5">
        <v>1769000</v>
      </c>
      <c r="AE8" s="5">
        <v>-639905000</v>
      </c>
      <c r="AF8" s="5">
        <v>107511000</v>
      </c>
      <c r="AG8" s="5">
        <v>399308000</v>
      </c>
      <c r="AH8" s="5">
        <v>28292000</v>
      </c>
      <c r="AI8" s="5">
        <v>21845750</v>
      </c>
      <c r="AJ8" s="5">
        <v>6446250</v>
      </c>
      <c r="AK8" s="5">
        <v>10956250</v>
      </c>
      <c r="AL8" s="5">
        <v>9317000</v>
      </c>
      <c r="AM8" s="5">
        <v>8033500</v>
      </c>
      <c r="AN8" s="5">
        <v>28306750</v>
      </c>
      <c r="AO8" s="5">
        <v>-21860500</v>
      </c>
      <c r="AP8" s="5">
        <v>168250</v>
      </c>
      <c r="AQ8" s="5">
        <v>0</v>
      </c>
      <c r="AR8" s="5">
        <v>-2361750</v>
      </c>
      <c r="AS8" s="5">
        <v>-7513250</v>
      </c>
      <c r="AT8" s="5">
        <v>59750</v>
      </c>
      <c r="AU8" s="5">
        <v>-9647000</v>
      </c>
      <c r="AV8" s="5">
        <v>-31507500</v>
      </c>
      <c r="AW8" s="5">
        <v>268250</v>
      </c>
      <c r="AX8" s="5">
        <v>-31775750</v>
      </c>
    </row>
    <row r="9" spans="1:50" x14ac:dyDescent="0.25">
      <c r="A9" s="11">
        <v>44316</v>
      </c>
      <c r="B9" s="10">
        <f xml:space="preserve"> B$8 +(($A$9-$A$8)/($A$12-$A$8))*(B$12-B$8)</f>
        <v>173491304.10958904</v>
      </c>
      <c r="C9" s="10">
        <v>0</v>
      </c>
      <c r="D9" s="10">
        <f xml:space="preserve"> D$8 +(($A$9-$A$8)/($A$12-$A$8))*(D$12-D$8)</f>
        <v>46442621.91780822</v>
      </c>
      <c r="E9" s="10">
        <f xml:space="preserve"> E$8 +(($A$9-$A$8)/($A$12-$A$8))*(E$12-E$8)</f>
        <v>9389723.2876712326</v>
      </c>
      <c r="F9" s="10">
        <f t="shared" ref="F9:J9" si="0" xml:space="preserve"> F$8 +(($A$9-$A$8)/($A$12-$A$8))*(F$12-F$8)</f>
        <v>229323649.31506848</v>
      </c>
      <c r="G9" s="10">
        <f t="shared" si="0"/>
        <v>153375068.49315068</v>
      </c>
      <c r="H9" s="10">
        <f t="shared" si="0"/>
        <v>11695057.534246575</v>
      </c>
      <c r="I9" s="10">
        <f t="shared" si="0"/>
        <v>92008106.849315062</v>
      </c>
      <c r="J9" s="10">
        <f t="shared" si="0"/>
        <v>7751454.7945205476</v>
      </c>
      <c r="K9" s="10">
        <f xml:space="preserve"> K$8 +(($A$9-$A$8)/($A$12-$A$8))*(K$12-K$8)</f>
        <v>5167558.9041095888</v>
      </c>
      <c r="L9" s="10">
        <v>0</v>
      </c>
      <c r="M9" s="10">
        <f xml:space="preserve"> M$8 +(($A$9-$A$8)/($A$12-$A$8))*(M$12-M$8)</f>
        <v>2918164.3835616438</v>
      </c>
      <c r="N9" s="10">
        <f t="shared" ref="N9:X9" si="1" xml:space="preserve"> N$8 +(($A$9-$A$8)/($A$12-$A$8))*(N$12-N$8)</f>
        <v>502239060.27397263</v>
      </c>
      <c r="O9" s="10">
        <f t="shared" si="1"/>
        <v>1788345.2054794519</v>
      </c>
      <c r="P9" s="10">
        <f t="shared" si="1"/>
        <v>34737169.8630137</v>
      </c>
      <c r="Q9" s="10">
        <f t="shared" si="1"/>
        <v>59194676.712328769</v>
      </c>
      <c r="R9" s="10">
        <v>0</v>
      </c>
      <c r="S9" s="10">
        <v>0</v>
      </c>
      <c r="T9" s="10">
        <f t="shared" si="1"/>
        <v>114477569.8630137</v>
      </c>
      <c r="U9" s="10">
        <f t="shared" si="1"/>
        <v>12307405.479452055</v>
      </c>
      <c r="V9" s="10">
        <f t="shared" si="1"/>
        <v>8989745.2054794524</v>
      </c>
      <c r="W9" s="10">
        <v>0</v>
      </c>
      <c r="X9" s="10">
        <f t="shared" si="1"/>
        <v>2456268.493150685</v>
      </c>
      <c r="Y9" s="10">
        <v>0</v>
      </c>
      <c r="Z9" s="10">
        <v>0</v>
      </c>
      <c r="AA9" s="10">
        <f t="shared" ref="AA9:AG9" si="2" xml:space="preserve"> AA$8 +(($A$9-$A$8)/($A$12-$A$8))*(AA$12-AA$8)</f>
        <v>1315772.602739726</v>
      </c>
      <c r="AB9" s="10">
        <f t="shared" si="2"/>
        <v>262877852.05479452</v>
      </c>
      <c r="AC9" s="10">
        <f t="shared" si="2"/>
        <v>910833750.68493152</v>
      </c>
      <c r="AD9" s="10">
        <f t="shared" si="2"/>
        <v>1848734.2465753425</v>
      </c>
      <c r="AE9" s="10">
        <f t="shared" si="2"/>
        <v>-673340715.06849313</v>
      </c>
      <c r="AF9" s="10">
        <f t="shared" si="2"/>
        <v>239361208.21917808</v>
      </c>
      <c r="AG9" s="10">
        <f t="shared" si="2"/>
        <v>502239060.27397263</v>
      </c>
      <c r="AH9" s="5">
        <v>31957000</v>
      </c>
      <c r="AI9" s="5">
        <v>19126000</v>
      </c>
      <c r="AJ9" s="5">
        <v>12831000</v>
      </c>
      <c r="AK9" s="5">
        <v>12130000</v>
      </c>
      <c r="AL9" s="5">
        <v>10653000</v>
      </c>
      <c r="AM9" s="5">
        <v>8315000</v>
      </c>
      <c r="AN9" s="5">
        <v>31098000</v>
      </c>
      <c r="AO9" s="5">
        <v>-18267000</v>
      </c>
      <c r="AP9" s="5">
        <v>0</v>
      </c>
      <c r="AQ9" s="5">
        <v>0</v>
      </c>
      <c r="AR9" s="5">
        <v>-2527000</v>
      </c>
      <c r="AS9" s="5">
        <v>-8026000</v>
      </c>
      <c r="AT9" s="5">
        <v>-177000</v>
      </c>
      <c r="AU9" s="5">
        <v>-10730000</v>
      </c>
      <c r="AV9" s="5">
        <v>-28997000</v>
      </c>
      <c r="AW9" s="5">
        <v>258000</v>
      </c>
      <c r="AX9" s="5">
        <v>-29255000</v>
      </c>
    </row>
    <row r="10" spans="1:50" x14ac:dyDescent="0.25">
      <c r="A10" s="11">
        <v>44408</v>
      </c>
      <c r="B10" s="10">
        <f xml:space="preserve"> B9 +((A10-A9)/(A12-A9))*(B12-B9)</f>
        <v>279248202.73972601</v>
      </c>
      <c r="C10" s="10">
        <v>0</v>
      </c>
      <c r="D10" s="10">
        <f xml:space="preserve"> D$8 +(($A$10-$A$8)/($A$12-$A$8))*(D$12-D$8)</f>
        <v>45752747.94520548</v>
      </c>
      <c r="E10" s="10">
        <f t="shared" ref="E10:Q10" si="3" xml:space="preserve"> E$8 +(($A$10-$A$8)/($A$12-$A$8))*(E$12-E$8)</f>
        <v>11721482.191780822</v>
      </c>
      <c r="F10" s="10">
        <f t="shared" si="3"/>
        <v>336722432.87671232</v>
      </c>
      <c r="G10" s="10">
        <f t="shared" si="3"/>
        <v>146676712.32876712</v>
      </c>
      <c r="H10" s="10">
        <f t="shared" si="3"/>
        <v>11386038.356164383</v>
      </c>
      <c r="I10" s="10">
        <f t="shared" si="3"/>
        <v>95745071.232876718</v>
      </c>
      <c r="J10" s="10">
        <f t="shared" si="3"/>
        <v>9899969.8630136997</v>
      </c>
      <c r="K10" s="10">
        <f t="shared" si="3"/>
        <v>5359372.6027397262</v>
      </c>
      <c r="L10" s="10">
        <v>0</v>
      </c>
      <c r="M10" s="10">
        <f t="shared" si="3"/>
        <v>2850109.5890410957</v>
      </c>
      <c r="N10" s="10">
        <f t="shared" si="3"/>
        <v>608639706.84931505</v>
      </c>
      <c r="O10" s="10">
        <f t="shared" si="3"/>
        <v>2142230.1369863013</v>
      </c>
      <c r="P10" s="10">
        <f t="shared" si="3"/>
        <v>39432446.575342461</v>
      </c>
      <c r="Q10" s="10">
        <f t="shared" si="3"/>
        <v>60874117.80821918</v>
      </c>
      <c r="R10" s="10">
        <v>0</v>
      </c>
      <c r="S10" s="10">
        <v>0</v>
      </c>
      <c r="T10" s="10">
        <f t="shared" ref="T10:X10" si="4" xml:space="preserve"> T$8 +(($A$10-$A$8)/($A$12-$A$8))*(T$12-T$8)</f>
        <v>120332046.57534246</v>
      </c>
      <c r="U10" s="10">
        <f t="shared" si="4"/>
        <v>9397936.98630137</v>
      </c>
      <c r="V10" s="10">
        <f t="shared" si="4"/>
        <v>10042830.136986302</v>
      </c>
      <c r="W10" s="10">
        <v>0</v>
      </c>
      <c r="X10" s="10">
        <f t="shared" si="4"/>
        <v>1903512.3287671232</v>
      </c>
      <c r="Y10" s="10">
        <v>0</v>
      </c>
      <c r="Z10" s="10">
        <v>0</v>
      </c>
      <c r="AA10" s="10">
        <f t="shared" ref="AA10:AG10" si="5" xml:space="preserve"> AA$8 +(($A$10-$A$8)/($A$12-$A$8))*(AA$12-AA$8)</f>
        <v>1345515.0684931506</v>
      </c>
      <c r="AB10" s="10">
        <f t="shared" si="5"/>
        <v>232983901.369863</v>
      </c>
      <c r="AC10" s="10">
        <f t="shared" si="5"/>
        <v>1081606167.1232877</v>
      </c>
      <c r="AD10" s="10">
        <f t="shared" si="5"/>
        <v>1931156.1643835616</v>
      </c>
      <c r="AE10" s="10">
        <f t="shared" si="5"/>
        <v>-707903476.71232879</v>
      </c>
      <c r="AF10" s="10">
        <f t="shared" si="5"/>
        <v>375655805.47945207</v>
      </c>
      <c r="AG10" s="10">
        <f t="shared" si="5"/>
        <v>608639706.84931505</v>
      </c>
      <c r="AH10" s="5">
        <v>30406000</v>
      </c>
      <c r="AI10" s="5">
        <v>19820000</v>
      </c>
      <c r="AJ10" s="5">
        <v>10586000</v>
      </c>
      <c r="AK10" s="5">
        <v>12432000</v>
      </c>
      <c r="AL10" s="5">
        <v>10597000</v>
      </c>
      <c r="AM10" s="5">
        <v>11824000</v>
      </c>
      <c r="AN10" s="5">
        <v>34853000</v>
      </c>
      <c r="AO10" s="5">
        <v>-24267000</v>
      </c>
      <c r="AP10" s="5">
        <v>0</v>
      </c>
      <c r="AQ10" s="5">
        <v>0</v>
      </c>
      <c r="AR10" s="5">
        <v>-2611000</v>
      </c>
      <c r="AS10" s="5">
        <v>0</v>
      </c>
      <c r="AT10" s="5">
        <v>-84000</v>
      </c>
      <c r="AU10" s="5">
        <v>4074000</v>
      </c>
      <c r="AV10" s="5">
        <v>-20193000</v>
      </c>
      <c r="AW10" s="5">
        <v>170000</v>
      </c>
      <c r="AX10" s="5">
        <v>-20363000</v>
      </c>
    </row>
    <row r="11" spans="1:50" x14ac:dyDescent="0.25">
      <c r="A11" s="11">
        <v>44500</v>
      </c>
      <c r="B11" s="10">
        <f xml:space="preserve"> B10 +((A11-A10)/(A12-A10))*(B12-B10)</f>
        <v>385005101.36986303</v>
      </c>
      <c r="C11" s="10">
        <v>0</v>
      </c>
      <c r="D11" s="10">
        <f xml:space="preserve"> D$8 +(($A$11-$A$8)/($A$12-$A$8))*(D$12-D$8)</f>
        <v>45062873.97260274</v>
      </c>
      <c r="E11" s="10">
        <f t="shared" ref="E11:Q11" si="6" xml:space="preserve"> E$8 +(($A$11-$A$8)/($A$12-$A$8))*(E$12-E$8)</f>
        <v>14053241.09589041</v>
      </c>
      <c r="F11" s="10">
        <f t="shared" si="6"/>
        <v>444121216.43835616</v>
      </c>
      <c r="G11" s="10">
        <f t="shared" si="6"/>
        <v>139978356.16438356</v>
      </c>
      <c r="H11" s="10">
        <f t="shared" si="6"/>
        <v>11077019.178082192</v>
      </c>
      <c r="I11" s="10">
        <f t="shared" si="6"/>
        <v>99482035.616438359</v>
      </c>
      <c r="J11" s="10">
        <f t="shared" si="6"/>
        <v>12048484.93150685</v>
      </c>
      <c r="K11" s="10">
        <f t="shared" si="6"/>
        <v>5551186.3013698626</v>
      </c>
      <c r="L11" s="10">
        <v>0</v>
      </c>
      <c r="M11" s="10">
        <f t="shared" si="6"/>
        <v>2782054.7945205481</v>
      </c>
      <c r="N11" s="10">
        <f t="shared" si="6"/>
        <v>715040353.42465758</v>
      </c>
      <c r="O11" s="10">
        <f t="shared" si="6"/>
        <v>2496115.0684931506</v>
      </c>
      <c r="P11" s="10">
        <f t="shared" si="6"/>
        <v>44127723.287671238</v>
      </c>
      <c r="Q11" s="10">
        <f t="shared" si="6"/>
        <v>62553558.90410959</v>
      </c>
      <c r="R11" s="10">
        <v>0</v>
      </c>
      <c r="S11" s="10">
        <v>0</v>
      </c>
      <c r="T11" s="10">
        <f t="shared" ref="T11:X11" si="7" xml:space="preserve"> T$8 +(($A$11-$A$8)/($A$12-$A$8))*(T$12-T$8)</f>
        <v>126186523.28767124</v>
      </c>
      <c r="U11" s="10">
        <f t="shared" si="7"/>
        <v>6488468.493150685</v>
      </c>
      <c r="V11" s="10">
        <f t="shared" si="7"/>
        <v>11095915.06849315</v>
      </c>
      <c r="W11" s="10">
        <v>0</v>
      </c>
      <c r="X11" s="10">
        <f t="shared" si="7"/>
        <v>1350756.1643835616</v>
      </c>
      <c r="Y11" s="10">
        <v>0</v>
      </c>
      <c r="Z11" s="10">
        <v>0</v>
      </c>
      <c r="AA11" s="10">
        <f t="shared" ref="AA11:AG11" si="8" xml:space="preserve"> AA$8 +(($A$11-$A$8)/($A$12-$A$8))*(AA$12-AA$8)</f>
        <v>1375257.5342465753</v>
      </c>
      <c r="AB11" s="10">
        <f t="shared" si="8"/>
        <v>203089950.68493152</v>
      </c>
      <c r="AC11" s="10">
        <f t="shared" si="8"/>
        <v>1252378583.5616438</v>
      </c>
      <c r="AD11" s="10">
        <f t="shared" si="8"/>
        <v>2013578.0821917809</v>
      </c>
      <c r="AE11" s="10">
        <f t="shared" si="8"/>
        <v>-742466238.35616446</v>
      </c>
      <c r="AF11" s="10">
        <f t="shared" si="8"/>
        <v>511950402.73972607</v>
      </c>
      <c r="AG11" s="10">
        <f t="shared" si="8"/>
        <v>715040353.42465758</v>
      </c>
      <c r="AH11" s="5">
        <v>31700000</v>
      </c>
      <c r="AI11" s="5">
        <v>20811000</v>
      </c>
      <c r="AJ11" s="5">
        <v>10889000</v>
      </c>
      <c r="AK11" s="5">
        <v>14959000</v>
      </c>
      <c r="AL11" s="5">
        <v>12441000</v>
      </c>
      <c r="AM11" s="5">
        <v>11800000</v>
      </c>
      <c r="AN11" s="5">
        <v>39200000</v>
      </c>
      <c r="AO11" s="5">
        <v>-28311000</v>
      </c>
      <c r="AP11" s="5">
        <v>0</v>
      </c>
      <c r="AQ11" s="5">
        <v>8000</v>
      </c>
      <c r="AR11" s="5">
        <v>-2612000</v>
      </c>
      <c r="AS11" s="5">
        <v>-10172000</v>
      </c>
      <c r="AT11" s="5">
        <v>-60000</v>
      </c>
      <c r="AU11" s="5">
        <v>-12836000</v>
      </c>
      <c r="AV11" s="5">
        <v>-41147000</v>
      </c>
      <c r="AW11" s="5">
        <v>394000</v>
      </c>
      <c r="AX11" s="5">
        <v>-41541000</v>
      </c>
    </row>
    <row r="12" spans="1:50" x14ac:dyDescent="0.25">
      <c r="A12" s="1">
        <v>44592</v>
      </c>
      <c r="B12" s="6">
        <v>490762000</v>
      </c>
      <c r="C12" s="5">
        <v>0</v>
      </c>
      <c r="D12" s="6">
        <v>44373000</v>
      </c>
      <c r="E12" s="6">
        <v>16385000</v>
      </c>
      <c r="F12" s="6">
        <v>551520000</v>
      </c>
      <c r="G12" s="6">
        <v>133280000</v>
      </c>
      <c r="H12" s="6">
        <v>10768000</v>
      </c>
      <c r="I12" s="6">
        <v>103219000</v>
      </c>
      <c r="J12" s="6">
        <v>14197000</v>
      </c>
      <c r="K12" s="6">
        <v>5743000</v>
      </c>
      <c r="L12" s="5">
        <v>0</v>
      </c>
      <c r="M12" s="6">
        <v>2714000</v>
      </c>
      <c r="N12" s="6">
        <v>821441000</v>
      </c>
      <c r="O12" s="6">
        <v>2850000</v>
      </c>
      <c r="P12" s="6">
        <v>48823000</v>
      </c>
      <c r="Q12" s="6">
        <v>64233000</v>
      </c>
      <c r="R12" s="6">
        <v>16135000</v>
      </c>
      <c r="S12" s="5">
        <v>0</v>
      </c>
      <c r="T12" s="6">
        <v>132041000</v>
      </c>
      <c r="U12" s="6">
        <v>3579000</v>
      </c>
      <c r="V12" s="6">
        <v>12149000</v>
      </c>
      <c r="W12" s="6">
        <v>23224000</v>
      </c>
      <c r="X12" s="6">
        <v>798000</v>
      </c>
      <c r="Y12" s="5">
        <v>0</v>
      </c>
      <c r="Z12" s="6">
        <v>0</v>
      </c>
      <c r="AA12" s="6">
        <v>1405000</v>
      </c>
      <c r="AB12" s="6">
        <v>173196000</v>
      </c>
      <c r="AC12" s="6">
        <v>1423151000</v>
      </c>
      <c r="AD12" s="6">
        <v>2096000</v>
      </c>
      <c r="AE12" s="6">
        <v>-777029000</v>
      </c>
      <c r="AF12" s="6">
        <v>648245000</v>
      </c>
      <c r="AG12" s="6">
        <v>821441000</v>
      </c>
      <c r="AH12" s="5">
        <v>37146000</v>
      </c>
      <c r="AI12" s="5">
        <v>23230000</v>
      </c>
      <c r="AJ12" s="5">
        <v>13916000</v>
      </c>
      <c r="AK12" s="5">
        <v>27163000</v>
      </c>
      <c r="AL12" s="5">
        <v>19226000</v>
      </c>
      <c r="AM12" s="5">
        <v>24733000</v>
      </c>
      <c r="AN12" s="5">
        <v>71122000</v>
      </c>
      <c r="AO12" s="5">
        <v>-57206000</v>
      </c>
      <c r="AP12" s="5">
        <v>-1690000</v>
      </c>
      <c r="AQ12" s="5">
        <v>0</v>
      </c>
      <c r="AR12" s="5">
        <v>-1022000</v>
      </c>
      <c r="AS12" s="5">
        <v>23924000</v>
      </c>
      <c r="AT12" s="5">
        <v>-1906000</v>
      </c>
      <c r="AU12" s="5">
        <v>12529000</v>
      </c>
      <c r="AV12" s="5">
        <v>-44677000</v>
      </c>
      <c r="AW12" s="5">
        <v>1288000</v>
      </c>
      <c r="AX12" s="5">
        <v>-45965000</v>
      </c>
    </row>
    <row r="13" spans="1:50" x14ac:dyDescent="0.25">
      <c r="A13" s="1">
        <v>44681</v>
      </c>
      <c r="B13" s="5">
        <v>484489000</v>
      </c>
      <c r="C13" s="5">
        <v>0</v>
      </c>
      <c r="D13" s="5">
        <v>24581000</v>
      </c>
      <c r="E13" s="5">
        <v>18192000</v>
      </c>
      <c r="F13" s="5">
        <v>527262000</v>
      </c>
      <c r="G13" s="5">
        <v>125329000</v>
      </c>
      <c r="H13" s="5">
        <v>11105000</v>
      </c>
      <c r="I13" s="5">
        <v>103219000</v>
      </c>
      <c r="J13" s="5">
        <v>13604000</v>
      </c>
      <c r="K13" s="5">
        <v>5653000</v>
      </c>
      <c r="L13" s="5">
        <v>7035000</v>
      </c>
      <c r="M13" s="5">
        <v>2787000</v>
      </c>
      <c r="N13" s="5">
        <v>795994000</v>
      </c>
      <c r="O13" s="5">
        <v>3168000</v>
      </c>
      <c r="P13" s="5">
        <v>43184000</v>
      </c>
      <c r="Q13" s="5">
        <v>60672000</v>
      </c>
      <c r="R13" s="5">
        <v>15239000</v>
      </c>
      <c r="S13" s="5">
        <v>7188000</v>
      </c>
      <c r="T13" s="5">
        <v>129451000</v>
      </c>
      <c r="U13" s="5">
        <v>0</v>
      </c>
      <c r="V13" s="5">
        <v>12199000</v>
      </c>
      <c r="W13" s="5">
        <v>19948000</v>
      </c>
      <c r="X13" s="5">
        <v>0</v>
      </c>
      <c r="Y13" s="5">
        <v>2271000</v>
      </c>
      <c r="Z13" s="5">
        <v>0</v>
      </c>
      <c r="AA13" s="5">
        <v>1419000</v>
      </c>
      <c r="AB13" s="5">
        <v>165288000</v>
      </c>
      <c r="AC13" s="5">
        <v>1450098000</v>
      </c>
      <c r="AD13" s="5">
        <v>2271000</v>
      </c>
      <c r="AE13" s="5">
        <v>-821690000</v>
      </c>
      <c r="AF13" s="5">
        <v>630706000</v>
      </c>
      <c r="AG13" s="5">
        <v>795994000</v>
      </c>
      <c r="AH13" s="5">
        <v>40127000</v>
      </c>
      <c r="AI13" s="5">
        <v>23628000</v>
      </c>
      <c r="AJ13" s="5">
        <v>16499000</v>
      </c>
      <c r="AK13" s="5">
        <v>24750000</v>
      </c>
      <c r="AL13" s="5">
        <v>18855000</v>
      </c>
      <c r="AM13" s="5">
        <v>20608000</v>
      </c>
      <c r="AN13" s="5">
        <v>64213000</v>
      </c>
      <c r="AO13" s="5">
        <v>-47714000</v>
      </c>
      <c r="AP13" s="5">
        <v>0</v>
      </c>
      <c r="AQ13" s="5">
        <v>0</v>
      </c>
      <c r="AR13" s="5">
        <v>0</v>
      </c>
      <c r="AS13" s="5">
        <v>3276000</v>
      </c>
      <c r="AT13" s="5">
        <v>392000</v>
      </c>
      <c r="AU13" s="5">
        <v>3668000</v>
      </c>
      <c r="AV13" s="5">
        <v>-44046000</v>
      </c>
      <c r="AW13" s="5">
        <v>314000</v>
      </c>
      <c r="AX13" s="5">
        <v>-44360000</v>
      </c>
    </row>
    <row r="14" spans="1:50" x14ac:dyDescent="0.25">
      <c r="A14" s="11">
        <v>44773</v>
      </c>
      <c r="B14" s="10">
        <f xml:space="preserve"> B$13 + (($A$14-$A$13)/($A$15-$A$13))*(B$15-B$13)</f>
        <v>341806500</v>
      </c>
      <c r="C14" s="10">
        <v>0</v>
      </c>
      <c r="D14" s="10">
        <f xml:space="preserve"> D$13 + (($A$14-$A$13)/($A$15-$A$13))*(D$15-D$13)</f>
        <v>26795000</v>
      </c>
      <c r="E14" s="10">
        <f t="shared" ref="E14:AG14" si="9" xml:space="preserve"> E$13 + (($A$14-$A$13)/($A$15-$A$13))*(E$15-E$13)</f>
        <v>22269500</v>
      </c>
      <c r="F14" s="10">
        <f t="shared" si="9"/>
        <v>503952500</v>
      </c>
      <c r="G14" s="10">
        <f t="shared" si="9"/>
        <v>120357000</v>
      </c>
      <c r="H14" s="10">
        <f t="shared" si="9"/>
        <v>11143000</v>
      </c>
      <c r="I14" s="10">
        <f t="shared" si="9"/>
        <v>103219000</v>
      </c>
      <c r="J14" s="10">
        <f t="shared" si="9"/>
        <v>13011500</v>
      </c>
      <c r="K14" s="10">
        <f t="shared" si="9"/>
        <v>5408000</v>
      </c>
      <c r="L14" s="10">
        <f t="shared" si="9"/>
        <v>11420500</v>
      </c>
      <c r="M14" s="10">
        <f t="shared" si="9"/>
        <v>3099500</v>
      </c>
      <c r="N14" s="10">
        <f t="shared" si="9"/>
        <v>771611000</v>
      </c>
      <c r="O14" s="10">
        <f t="shared" si="9"/>
        <v>2862500</v>
      </c>
      <c r="P14" s="10">
        <f t="shared" si="9"/>
        <v>42906500</v>
      </c>
      <c r="Q14" s="10">
        <f t="shared" si="9"/>
        <v>54185000</v>
      </c>
      <c r="R14" s="10">
        <f t="shared" si="9"/>
        <v>14342500</v>
      </c>
      <c r="S14" s="10">
        <f t="shared" si="9"/>
        <v>5363000</v>
      </c>
      <c r="T14" s="10">
        <f t="shared" si="9"/>
        <v>119659500</v>
      </c>
      <c r="U14" s="10">
        <f t="shared" si="9"/>
        <v>0</v>
      </c>
      <c r="V14" s="10">
        <f t="shared" si="9"/>
        <v>11026000</v>
      </c>
      <c r="W14" s="10">
        <f t="shared" si="9"/>
        <v>18901500</v>
      </c>
      <c r="X14" s="10">
        <f t="shared" si="9"/>
        <v>0</v>
      </c>
      <c r="Y14" s="10">
        <f t="shared" si="9"/>
        <v>8147500</v>
      </c>
      <c r="Z14" s="10">
        <f t="shared" si="9"/>
        <v>0</v>
      </c>
      <c r="AA14" s="10">
        <f t="shared" si="9"/>
        <v>1440000</v>
      </c>
      <c r="AB14" s="10">
        <f t="shared" si="9"/>
        <v>159174500</v>
      </c>
      <c r="AC14" s="10">
        <f t="shared" si="9"/>
        <v>1472375000</v>
      </c>
      <c r="AD14" s="10">
        <f t="shared" si="9"/>
        <v>1607000</v>
      </c>
      <c r="AE14" s="10">
        <f t="shared" si="9"/>
        <v>-861572500</v>
      </c>
      <c r="AF14" s="10">
        <f t="shared" si="9"/>
        <v>612436500</v>
      </c>
      <c r="AG14" s="10">
        <f t="shared" si="9"/>
        <v>771611000</v>
      </c>
      <c r="AH14" s="5">
        <v>48450000</v>
      </c>
      <c r="AI14" s="5">
        <v>24977000</v>
      </c>
      <c r="AJ14" s="5">
        <v>23473000</v>
      </c>
      <c r="AK14" s="5">
        <v>26737000</v>
      </c>
      <c r="AL14" s="5">
        <v>19483000</v>
      </c>
      <c r="AM14" s="5">
        <v>19893000</v>
      </c>
      <c r="AN14" s="5">
        <v>66113000</v>
      </c>
      <c r="AO14" s="5">
        <v>-42640000</v>
      </c>
      <c r="AP14" s="5">
        <v>0</v>
      </c>
      <c r="AQ14" s="5">
        <v>0</v>
      </c>
      <c r="AR14" s="5">
        <v>0</v>
      </c>
      <c r="AS14" s="5">
        <v>0</v>
      </c>
      <c r="AT14" s="5">
        <v>1153000</v>
      </c>
      <c r="AU14" s="5">
        <v>3265000</v>
      </c>
      <c r="AV14" s="5">
        <v>-39375000</v>
      </c>
      <c r="AW14" s="5">
        <v>154000</v>
      </c>
      <c r="AX14" s="5">
        <v>-39529000</v>
      </c>
    </row>
    <row r="15" spans="1:50" x14ac:dyDescent="0.25">
      <c r="A15" s="1">
        <v>44865</v>
      </c>
      <c r="B15" s="6">
        <v>199124000</v>
      </c>
      <c r="C15" s="6">
        <v>226163000</v>
      </c>
      <c r="D15" s="6">
        <v>29009000</v>
      </c>
      <c r="E15" s="6">
        <v>26347000</v>
      </c>
      <c r="F15" s="6">
        <v>480643000</v>
      </c>
      <c r="G15" s="6">
        <v>115385000</v>
      </c>
      <c r="H15" s="6">
        <v>11181000</v>
      </c>
      <c r="I15" s="6">
        <v>103219000</v>
      </c>
      <c r="J15" s="6">
        <v>12419000</v>
      </c>
      <c r="K15" s="6">
        <v>5163000</v>
      </c>
      <c r="L15" s="6">
        <v>15806000</v>
      </c>
      <c r="M15" s="6">
        <v>3412000</v>
      </c>
      <c r="N15" s="6">
        <v>747228000</v>
      </c>
      <c r="O15" s="6">
        <v>2557000</v>
      </c>
      <c r="P15" s="6">
        <v>42629000</v>
      </c>
      <c r="Q15" s="6">
        <v>47698000</v>
      </c>
      <c r="R15" s="6">
        <v>13446000</v>
      </c>
      <c r="S15" s="6">
        <v>3538000</v>
      </c>
      <c r="T15" s="6">
        <v>109868000</v>
      </c>
      <c r="U15" s="6">
        <v>0</v>
      </c>
      <c r="V15" s="6">
        <v>9853000</v>
      </c>
      <c r="W15" s="6">
        <v>17855000</v>
      </c>
      <c r="X15" s="6">
        <v>0</v>
      </c>
      <c r="Y15" s="6">
        <v>14024000</v>
      </c>
      <c r="Z15" s="6">
        <v>0</v>
      </c>
      <c r="AA15" s="6">
        <v>1461000</v>
      </c>
      <c r="AB15" s="6">
        <v>153061000</v>
      </c>
      <c r="AC15" s="6">
        <v>1494652000</v>
      </c>
      <c r="AD15" s="6">
        <v>943000</v>
      </c>
      <c r="AE15" s="6">
        <v>-901455000</v>
      </c>
      <c r="AF15" s="6">
        <v>594167000</v>
      </c>
      <c r="AG15" s="6">
        <v>747228000</v>
      </c>
      <c r="AH15" s="5">
        <v>49704000</v>
      </c>
      <c r="AI15" s="5">
        <v>24728000</v>
      </c>
      <c r="AJ15" s="5">
        <v>24976000</v>
      </c>
      <c r="AK15" s="5">
        <v>27598000</v>
      </c>
      <c r="AL15" s="5">
        <v>19383000</v>
      </c>
      <c r="AM15" s="5">
        <v>20627000</v>
      </c>
      <c r="AN15" s="5">
        <v>67608000</v>
      </c>
      <c r="AO15" s="5">
        <v>-42632000</v>
      </c>
      <c r="AP15" s="5">
        <v>0</v>
      </c>
      <c r="AQ15" s="5">
        <v>2853000</v>
      </c>
      <c r="AR15" s="5">
        <v>0</v>
      </c>
      <c r="AS15" s="5">
        <v>-19000</v>
      </c>
      <c r="AT15" s="5">
        <v>1000</v>
      </c>
      <c r="AU15" s="5">
        <v>2835000</v>
      </c>
      <c r="AV15" s="5">
        <v>-39797000</v>
      </c>
      <c r="AW15" s="5">
        <v>439000</v>
      </c>
      <c r="AX15" s="5">
        <v>-40236000</v>
      </c>
    </row>
    <row r="16" spans="1:50" x14ac:dyDescent="0.25">
      <c r="A16" s="1">
        <v>44957</v>
      </c>
      <c r="B16" s="6">
        <v>181892000</v>
      </c>
      <c r="C16" s="6">
        <v>226868000</v>
      </c>
      <c r="D16" s="6">
        <v>38952000</v>
      </c>
      <c r="E16" s="6">
        <v>27943000</v>
      </c>
      <c r="F16" s="6">
        <v>475655000</v>
      </c>
      <c r="G16" s="6">
        <v>108091000</v>
      </c>
      <c r="H16" s="6">
        <v>11417000</v>
      </c>
      <c r="I16" s="6">
        <v>112748000</v>
      </c>
      <c r="J16" s="6">
        <v>14831000</v>
      </c>
      <c r="K16" s="6">
        <v>5657000</v>
      </c>
      <c r="L16" s="6">
        <v>20403000</v>
      </c>
      <c r="M16" s="6">
        <v>3921000</v>
      </c>
      <c r="N16" s="6">
        <v>752723000</v>
      </c>
      <c r="O16" s="6">
        <v>6900000</v>
      </c>
      <c r="P16" s="6">
        <v>46022000</v>
      </c>
      <c r="Q16" s="6">
        <v>51900000</v>
      </c>
      <c r="R16" s="6">
        <v>12550000</v>
      </c>
      <c r="S16" s="6">
        <v>4885000</v>
      </c>
      <c r="T16" s="6">
        <v>122257000</v>
      </c>
      <c r="U16" s="6">
        <v>2882000</v>
      </c>
      <c r="V16" s="6">
        <v>8679000</v>
      </c>
      <c r="W16" s="6">
        <v>16670000</v>
      </c>
      <c r="X16" s="6">
        <v>0</v>
      </c>
      <c r="Y16" s="6">
        <v>17145000</v>
      </c>
      <c r="Z16" s="6">
        <v>7499000</v>
      </c>
      <c r="AA16" s="6">
        <v>1487000</v>
      </c>
      <c r="AB16" s="6">
        <v>176619000</v>
      </c>
      <c r="AC16" s="6">
        <v>1513102000</v>
      </c>
      <c r="AD16" s="6">
        <v>2271000</v>
      </c>
      <c r="AE16" s="6">
        <v>-939296000</v>
      </c>
      <c r="AF16" s="6">
        <v>576104000</v>
      </c>
      <c r="AG16" s="6">
        <v>752723000</v>
      </c>
      <c r="AH16" s="5">
        <v>52975000</v>
      </c>
      <c r="AI16" s="5">
        <v>23915000</v>
      </c>
      <c r="AJ16" s="5">
        <v>29060000</v>
      </c>
      <c r="AK16" s="5">
        <v>31831000</v>
      </c>
      <c r="AL16" s="5">
        <v>20299000</v>
      </c>
      <c r="AM16" s="5">
        <v>19619000</v>
      </c>
      <c r="AN16" s="5">
        <v>71749000</v>
      </c>
      <c r="AO16" s="5">
        <v>-42689000</v>
      </c>
      <c r="AP16" s="5">
        <v>0</v>
      </c>
      <c r="AQ16" s="5">
        <v>4819000</v>
      </c>
      <c r="AR16" s="5">
        <v>0</v>
      </c>
      <c r="AS16" s="5">
        <v>3297000</v>
      </c>
      <c r="AT16" s="5">
        <v>-1216000</v>
      </c>
      <c r="AU16" s="5">
        <v>4788000</v>
      </c>
      <c r="AV16" s="5">
        <v>-37901000</v>
      </c>
      <c r="AW16" s="5">
        <v>-60000</v>
      </c>
      <c r="AX16" s="5">
        <v>-37841000</v>
      </c>
    </row>
    <row r="17" spans="1:50" x14ac:dyDescent="0.25">
      <c r="A17" s="1">
        <v>45046</v>
      </c>
      <c r="B17" s="6">
        <v>140763000</v>
      </c>
      <c r="C17" s="6">
        <v>235415000</v>
      </c>
      <c r="D17" s="6">
        <v>39072000</v>
      </c>
      <c r="E17" s="6">
        <v>19275000</v>
      </c>
      <c r="F17" s="6">
        <v>434525000</v>
      </c>
      <c r="G17" s="6">
        <v>118193000</v>
      </c>
      <c r="H17" s="6">
        <v>11878000</v>
      </c>
      <c r="I17" s="6">
        <v>112748000</v>
      </c>
      <c r="J17" s="6">
        <v>13999000</v>
      </c>
      <c r="K17" s="6">
        <v>5660000</v>
      </c>
      <c r="L17" s="6">
        <v>23697000</v>
      </c>
      <c r="M17" s="6">
        <v>2757000</v>
      </c>
      <c r="N17" s="6">
        <v>723457000</v>
      </c>
      <c r="O17" s="6">
        <v>14657000</v>
      </c>
      <c r="P17" s="6">
        <v>34432000</v>
      </c>
      <c r="Q17" s="6">
        <v>44620000</v>
      </c>
      <c r="R17" s="6">
        <v>11653000</v>
      </c>
      <c r="S17" s="6">
        <v>6320000</v>
      </c>
      <c r="T17" s="6">
        <v>111682000</v>
      </c>
      <c r="U17" s="6">
        <v>2474000</v>
      </c>
      <c r="V17" s="6">
        <v>10671000</v>
      </c>
      <c r="W17" s="6">
        <v>10725000</v>
      </c>
      <c r="X17" s="6">
        <v>19912000</v>
      </c>
      <c r="Y17" s="6">
        <v>7142000</v>
      </c>
      <c r="Z17" s="6">
        <v>0</v>
      </c>
      <c r="AA17" s="6">
        <v>1502000</v>
      </c>
      <c r="AB17" s="6">
        <v>164108000</v>
      </c>
      <c r="AC17" s="6">
        <v>1531380000</v>
      </c>
      <c r="AD17" s="6">
        <v>1682000</v>
      </c>
      <c r="AE17" s="6">
        <v>-973740000</v>
      </c>
      <c r="AF17" s="6">
        <v>559349000</v>
      </c>
      <c r="AG17" s="6">
        <v>723457000</v>
      </c>
      <c r="AH17" s="5">
        <v>52703000</v>
      </c>
      <c r="AI17" s="5">
        <v>24556000</v>
      </c>
      <c r="AJ17" s="5">
        <v>28147000</v>
      </c>
      <c r="AK17" s="5">
        <v>28186000</v>
      </c>
      <c r="AL17" s="5">
        <v>23125000</v>
      </c>
      <c r="AM17" s="5">
        <v>21528000</v>
      </c>
      <c r="AN17" s="5">
        <v>72839000</v>
      </c>
      <c r="AO17" s="5">
        <v>-44692000</v>
      </c>
      <c r="AP17" s="5">
        <v>0</v>
      </c>
      <c r="AQ17" s="5">
        <v>4506000</v>
      </c>
      <c r="AR17" s="5">
        <v>0</v>
      </c>
      <c r="AS17" s="5">
        <v>-5945000</v>
      </c>
      <c r="AT17" s="5">
        <v>104000</v>
      </c>
      <c r="AU17" s="5">
        <v>10555000</v>
      </c>
      <c r="AV17" s="5">
        <v>-34137000</v>
      </c>
      <c r="AW17" s="5">
        <v>307000</v>
      </c>
      <c r="AX17" s="5">
        <v>-34444000</v>
      </c>
    </row>
    <row r="18" spans="1:50" x14ac:dyDescent="0.25">
      <c r="A18" s="1">
        <v>45138</v>
      </c>
      <c r="B18" s="5">
        <v>118808000</v>
      </c>
      <c r="C18" s="5">
        <v>248979000</v>
      </c>
      <c r="D18" s="5">
        <v>40349000</v>
      </c>
      <c r="E18" s="5">
        <v>19725000</v>
      </c>
      <c r="F18" s="5">
        <v>427861000</v>
      </c>
      <c r="G18" s="5">
        <v>120193000</v>
      </c>
      <c r="H18" s="5">
        <v>12992000</v>
      </c>
      <c r="I18" s="5">
        <v>112750000</v>
      </c>
      <c r="J18" s="5">
        <v>14867000</v>
      </c>
      <c r="K18" s="5">
        <v>5707000</v>
      </c>
      <c r="L18" s="5">
        <v>23485000</v>
      </c>
      <c r="M18" s="5">
        <v>2562000</v>
      </c>
      <c r="N18" s="5">
        <v>720417000</v>
      </c>
      <c r="O18" s="5">
        <v>3825000</v>
      </c>
      <c r="P18" s="7">
        <v>37841000</v>
      </c>
      <c r="Q18" s="7">
        <v>56575000</v>
      </c>
      <c r="R18" s="5">
        <v>10757000</v>
      </c>
      <c r="S18" s="5">
        <v>7261000</v>
      </c>
      <c r="T18" s="5">
        <v>116259000</v>
      </c>
      <c r="U18" s="7">
        <v>18186000</v>
      </c>
      <c r="V18" s="7">
        <v>9605000</v>
      </c>
      <c r="W18" s="5">
        <v>9499000</v>
      </c>
      <c r="X18" s="5">
        <v>0</v>
      </c>
      <c r="Y18" s="5">
        <v>19139000</v>
      </c>
      <c r="Z18" s="5">
        <v>5926000</v>
      </c>
      <c r="AA18" s="5">
        <v>2235000</v>
      </c>
      <c r="AB18" s="5">
        <v>180849000</v>
      </c>
      <c r="AC18" s="5">
        <v>1549920000</v>
      </c>
      <c r="AD18" s="5">
        <v>1336000</v>
      </c>
      <c r="AE18" s="5">
        <v>-1011715000</v>
      </c>
      <c r="AF18" s="5">
        <v>539568000</v>
      </c>
      <c r="AG18" s="5">
        <v>720417000</v>
      </c>
      <c r="AH18" s="5">
        <v>53761000</v>
      </c>
      <c r="AI18" s="5">
        <v>27469000</v>
      </c>
      <c r="AJ18" s="5">
        <v>26292000</v>
      </c>
      <c r="AK18" s="5">
        <v>26741000</v>
      </c>
      <c r="AL18" s="5">
        <v>22310000</v>
      </c>
      <c r="AM18" s="5">
        <v>20521000</v>
      </c>
      <c r="AN18" s="5">
        <v>69572000</v>
      </c>
      <c r="AO18" s="5">
        <v>-43280000</v>
      </c>
      <c r="AP18" s="5">
        <v>0</v>
      </c>
      <c r="AQ18" s="5">
        <v>3802000</v>
      </c>
      <c r="AR18" s="5">
        <v>0</v>
      </c>
      <c r="AS18" s="5">
        <v>1226000</v>
      </c>
      <c r="AT18" s="5">
        <v>859000</v>
      </c>
      <c r="AU18" s="5">
        <v>5887000</v>
      </c>
      <c r="AV18" s="5">
        <v>-37393000</v>
      </c>
      <c r="AW18" s="5">
        <v>582000</v>
      </c>
      <c r="AX18" s="5">
        <v>-37975000</v>
      </c>
    </row>
    <row r="19" spans="1:50" x14ac:dyDescent="0.25">
      <c r="A19" s="1">
        <v>45230</v>
      </c>
      <c r="B19" s="5">
        <v>101547000</v>
      </c>
      <c r="C19" s="5">
        <v>213347000</v>
      </c>
      <c r="D19" s="5">
        <v>45145000</v>
      </c>
      <c r="E19" s="5">
        <v>19616000</v>
      </c>
      <c r="F19" s="5">
        <v>387535000</v>
      </c>
      <c r="G19" s="5">
        <v>114058000</v>
      </c>
      <c r="H19" s="5">
        <v>14050000</v>
      </c>
      <c r="I19" s="5">
        <v>135701000</v>
      </c>
      <c r="J19" s="5">
        <v>27427000</v>
      </c>
      <c r="K19" s="5">
        <v>10321000</v>
      </c>
      <c r="L19" s="5">
        <v>22091000</v>
      </c>
      <c r="M19" s="5">
        <v>2337000</v>
      </c>
      <c r="N19" s="5">
        <v>713520000</v>
      </c>
      <c r="O19" s="5">
        <v>4589000</v>
      </c>
      <c r="P19" s="5">
        <v>41961000</v>
      </c>
      <c r="Q19" s="5">
        <v>67228000</v>
      </c>
      <c r="R19" s="5">
        <v>9860000</v>
      </c>
      <c r="S19" s="5">
        <v>7500000</v>
      </c>
      <c r="T19" s="5">
        <v>131138000</v>
      </c>
      <c r="U19" s="5">
        <v>7763000</v>
      </c>
      <c r="V19" s="5">
        <v>8353000</v>
      </c>
      <c r="W19" s="5">
        <v>2666000</v>
      </c>
      <c r="X19" s="5">
        <v>0</v>
      </c>
      <c r="Y19" s="5">
        <v>17321000</v>
      </c>
      <c r="Z19" s="5">
        <v>5588000</v>
      </c>
      <c r="AA19" s="5">
        <v>7093000</v>
      </c>
      <c r="AB19" s="5">
        <v>179922000</v>
      </c>
      <c r="AC19" s="5">
        <v>1583531000</v>
      </c>
      <c r="AD19" s="5">
        <v>-242000</v>
      </c>
      <c r="AE19" s="5">
        <v>-1049719000</v>
      </c>
      <c r="AF19" s="5">
        <v>533598000</v>
      </c>
      <c r="AG19" s="5">
        <v>713520000</v>
      </c>
      <c r="AH19" s="5">
        <v>55380000</v>
      </c>
      <c r="AI19" s="5">
        <v>29350000</v>
      </c>
      <c r="AJ19" s="5">
        <v>26030000</v>
      </c>
      <c r="AK19" s="5">
        <v>33002000</v>
      </c>
      <c r="AL19" s="5">
        <v>20774000</v>
      </c>
      <c r="AM19" s="5">
        <v>20112000</v>
      </c>
      <c r="AN19" s="5">
        <v>73888000</v>
      </c>
      <c r="AO19" s="5">
        <v>-47858000</v>
      </c>
      <c r="AP19" s="5">
        <v>0</v>
      </c>
      <c r="AQ19" s="5">
        <v>3445000</v>
      </c>
      <c r="AR19" s="5">
        <v>0</v>
      </c>
      <c r="AS19" s="5">
        <v>6833000</v>
      </c>
      <c r="AT19" s="5">
        <v>-69000</v>
      </c>
      <c r="AU19" s="5">
        <v>10209000</v>
      </c>
      <c r="AV19" s="5">
        <v>-37649000</v>
      </c>
      <c r="AW19" s="5">
        <v>355000</v>
      </c>
      <c r="AX19" s="5">
        <v>-38004000</v>
      </c>
    </row>
    <row r="20" spans="1:50" x14ac:dyDescent="0.25">
      <c r="A20" s="1">
        <v>45322</v>
      </c>
      <c r="B20" s="8">
        <v>83866000</v>
      </c>
      <c r="C20" s="8">
        <v>215041000</v>
      </c>
      <c r="D20" s="8">
        <v>43320000</v>
      </c>
      <c r="E20" s="8">
        <v>19564000</v>
      </c>
      <c r="F20" s="8">
        <v>370151000</v>
      </c>
      <c r="G20" s="8">
        <v>113429000</v>
      </c>
      <c r="H20" s="8">
        <v>14973000</v>
      </c>
      <c r="I20" s="8">
        <v>136256000</v>
      </c>
      <c r="J20" s="8">
        <v>32448000</v>
      </c>
      <c r="K20" s="8">
        <v>9972000</v>
      </c>
      <c r="L20" s="8">
        <v>22339000</v>
      </c>
      <c r="M20" s="8">
        <v>2429000</v>
      </c>
      <c r="N20" s="8">
        <v>701997000</v>
      </c>
      <c r="O20" s="8">
        <v>2601000</v>
      </c>
      <c r="P20" s="8">
        <v>44779000</v>
      </c>
      <c r="Q20" s="8">
        <v>72327000</v>
      </c>
      <c r="R20" s="8">
        <v>8964000</v>
      </c>
      <c r="S20" s="8">
        <v>7978000</v>
      </c>
      <c r="T20" s="8">
        <v>136649000</v>
      </c>
      <c r="U20" s="8">
        <v>5293000</v>
      </c>
      <c r="V20" s="8">
        <v>7101000</v>
      </c>
      <c r="W20" s="8">
        <v>2961000</v>
      </c>
      <c r="X20" s="8">
        <v>0</v>
      </c>
      <c r="Y20" s="8">
        <v>16952000</v>
      </c>
      <c r="Z20" s="8">
        <v>5885000</v>
      </c>
      <c r="AA20" s="8">
        <v>9138000</v>
      </c>
      <c r="AB20" s="8">
        <v>183979000</v>
      </c>
      <c r="AC20" s="8">
        <v>1596201000</v>
      </c>
      <c r="AD20" s="8">
        <v>1594000</v>
      </c>
      <c r="AE20" s="8">
        <v>-1079805000</v>
      </c>
      <c r="AF20" s="8">
        <v>518018000</v>
      </c>
      <c r="AG20" s="8">
        <v>701997000</v>
      </c>
      <c r="AH20" s="5">
        <v>220696000</v>
      </c>
      <c r="AI20" s="5">
        <v>107746000</v>
      </c>
      <c r="AJ20" s="5">
        <v>112950000</v>
      </c>
      <c r="AK20" s="5">
        <v>116339000</v>
      </c>
      <c r="AL20" s="5">
        <v>86304000</v>
      </c>
      <c r="AM20" s="5">
        <v>80055000</v>
      </c>
      <c r="AN20" s="5">
        <v>282698000</v>
      </c>
      <c r="AO20" s="5">
        <v>-169748000</v>
      </c>
      <c r="AP20" s="5">
        <v>0</v>
      </c>
      <c r="AQ20" s="5">
        <v>15414000</v>
      </c>
      <c r="AR20" s="5">
        <v>0</v>
      </c>
      <c r="AS20" s="5">
        <v>13709000</v>
      </c>
      <c r="AT20" s="5">
        <v>931000</v>
      </c>
      <c r="AU20" s="5">
        <v>30054000</v>
      </c>
      <c r="AV20" s="5">
        <v>-139694000</v>
      </c>
      <c r="AW20" s="5">
        <v>815000</v>
      </c>
      <c r="AX20" s="5">
        <v>-140509000</v>
      </c>
    </row>
    <row r="21" spans="1:50" x14ac:dyDescent="0.25">
      <c r="A21" s="1">
        <v>45412</v>
      </c>
      <c r="B21" s="8">
        <v>107367000</v>
      </c>
      <c r="C21" s="8">
        <v>168218000</v>
      </c>
      <c r="D21" s="8">
        <v>38527000</v>
      </c>
      <c r="E21" s="8">
        <v>23044000</v>
      </c>
      <c r="F21" s="8">
        <v>345958000</v>
      </c>
      <c r="G21" s="8">
        <v>111338000</v>
      </c>
      <c r="H21" s="8">
        <v>16066000</v>
      </c>
      <c r="I21" s="8">
        <v>137110000</v>
      </c>
      <c r="J21" s="8">
        <v>31403000</v>
      </c>
      <c r="K21" s="8">
        <v>9564000</v>
      </c>
      <c r="L21" s="8">
        <v>20966000</v>
      </c>
      <c r="M21" s="8">
        <v>2199000</v>
      </c>
      <c r="N21" s="8">
        <v>674604000</v>
      </c>
      <c r="O21" s="8">
        <v>3131000</v>
      </c>
      <c r="P21" s="8">
        <v>43361000</v>
      </c>
      <c r="Q21" s="8">
        <v>63646000</v>
      </c>
      <c r="R21" s="8">
        <v>8068000</v>
      </c>
      <c r="S21" s="8">
        <v>8175000</v>
      </c>
      <c r="T21" s="8">
        <v>126381000</v>
      </c>
      <c r="U21" s="8">
        <v>13247000</v>
      </c>
      <c r="V21" s="8">
        <v>9261000</v>
      </c>
      <c r="W21" s="8">
        <v>1431000</v>
      </c>
      <c r="X21" s="8">
        <v>0</v>
      </c>
      <c r="Y21" s="8">
        <v>15207000</v>
      </c>
      <c r="Z21" s="8">
        <v>2915000</v>
      </c>
      <c r="AA21" s="8">
        <v>5837000</v>
      </c>
      <c r="AB21" s="8">
        <v>174279000</v>
      </c>
      <c r="AC21" s="8">
        <v>1608847000</v>
      </c>
      <c r="AD21" s="8">
        <v>548000</v>
      </c>
      <c r="AE21" s="8">
        <v>-1109098000</v>
      </c>
      <c r="AF21" s="8">
        <v>500325000</v>
      </c>
      <c r="AG21" s="8">
        <v>674604000</v>
      </c>
      <c r="AH21" s="5">
        <v>60440000</v>
      </c>
      <c r="AI21" s="5">
        <v>28757000</v>
      </c>
      <c r="AJ21" s="5">
        <v>31683000</v>
      </c>
      <c r="AK21" s="5">
        <v>25589000</v>
      </c>
      <c r="AL21" s="5">
        <v>21485000</v>
      </c>
      <c r="AM21" s="5">
        <v>19180000</v>
      </c>
      <c r="AN21" s="5">
        <v>66254000</v>
      </c>
      <c r="AO21" s="5">
        <v>-34571000</v>
      </c>
      <c r="AP21" s="5">
        <v>0</v>
      </c>
      <c r="AQ21" s="5">
        <v>3107000</v>
      </c>
      <c r="AR21" s="5">
        <v>0</v>
      </c>
      <c r="AS21" s="5">
        <v>1530000</v>
      </c>
      <c r="AT21" s="5">
        <v>1083000</v>
      </c>
      <c r="AU21" s="5">
        <v>5720000</v>
      </c>
      <c r="AV21" s="5">
        <v>-28851000</v>
      </c>
      <c r="AW21" s="5">
        <v>442000</v>
      </c>
      <c r="AX21" s="5">
        <v>-29293000</v>
      </c>
    </row>
  </sheetData>
  <sortState xmlns:xlrd2="http://schemas.microsoft.com/office/spreadsheetml/2017/richdata2" ref="A8:AG19">
    <sortCondition ref="A13: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0AC-F14A-4C58-BDF4-7D814B7753B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9"/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2024-07-07T18:46:40Z</dcterms:modified>
</cp:coreProperties>
</file>