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028\Downloads\"/>
    </mc:Choice>
  </mc:AlternateContent>
  <xr:revisionPtr revIDLastSave="0" documentId="8_{021A12E5-301F-4E31-8C10-CBFA7541ACE3}" xr6:coauthVersionLast="47" xr6:coauthVersionMax="47" xr10:uidLastSave="{00000000-0000-0000-0000-000000000000}"/>
  <bookViews>
    <workbookView xWindow="6270" yWindow="1050" windowWidth="12525" windowHeight="12480" xr2:uid="{4D4168B6-43E9-4474-9A7A-6AA1A32D8675}"/>
  </bookViews>
  <sheets>
    <sheet name="Consolidated Income" sheetId="1" r:id="rId1"/>
    <sheet name="Assets, Equity, and Liabil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7" i="1" s="1"/>
  <c r="O16" i="1"/>
  <c r="O17" i="1" s="1"/>
  <c r="N16" i="1"/>
  <c r="N15" i="1" s="1"/>
  <c r="M16" i="1"/>
  <c r="M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B16" i="1"/>
  <c r="B17" i="1" s="1"/>
  <c r="P15" i="1"/>
  <c r="O15" i="1"/>
  <c r="M15" i="1"/>
  <c r="L15" i="1"/>
  <c r="K15" i="1"/>
  <c r="J15" i="1"/>
  <c r="I15" i="1"/>
  <c r="G15" i="1"/>
  <c r="F15" i="1"/>
  <c r="E15" i="1"/>
  <c r="D15" i="1"/>
  <c r="C15" i="1"/>
  <c r="P12" i="1"/>
  <c r="P13" i="1" s="1"/>
  <c r="O12" i="1"/>
  <c r="O13" i="1" s="1"/>
  <c r="N12" i="1"/>
  <c r="N11" i="1" s="1"/>
  <c r="M12" i="1"/>
  <c r="M13" i="1" s="1"/>
  <c r="L12" i="1"/>
  <c r="L13" i="1" s="1"/>
  <c r="K12" i="1"/>
  <c r="K13" i="1" s="1"/>
  <c r="J12" i="1"/>
  <c r="J13" i="1" s="1"/>
  <c r="I12" i="1"/>
  <c r="I13" i="1" s="1"/>
  <c r="H12" i="1"/>
  <c r="H13" i="1" s="1"/>
  <c r="G12" i="1"/>
  <c r="G13" i="1" s="1"/>
  <c r="F12" i="1"/>
  <c r="F13" i="1" s="1"/>
  <c r="E12" i="1"/>
  <c r="E13" i="1" s="1"/>
  <c r="D12" i="1"/>
  <c r="D13" i="1" s="1"/>
  <c r="C12" i="1"/>
  <c r="C13" i="1" s="1"/>
  <c r="B12" i="1"/>
  <c r="B11" i="1" s="1"/>
  <c r="P11" i="1"/>
  <c r="O11" i="1"/>
  <c r="L11" i="1"/>
  <c r="K11" i="1"/>
  <c r="J11" i="1"/>
  <c r="I11" i="1"/>
  <c r="H11" i="1"/>
  <c r="F11" i="1"/>
  <c r="E11" i="1"/>
  <c r="D11" i="1"/>
  <c r="C11" i="1"/>
  <c r="P8" i="1"/>
  <c r="P9" i="1" s="1"/>
  <c r="O8" i="1"/>
  <c r="O7" i="1" s="1"/>
  <c r="N8" i="1"/>
  <c r="N9" i="1" s="1"/>
  <c r="M8" i="1"/>
  <c r="M9" i="1" s="1"/>
  <c r="L8" i="1"/>
  <c r="L9" i="1" s="1"/>
  <c r="K8" i="1"/>
  <c r="K9" i="1" s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D8" i="1"/>
  <c r="D9" i="1" s="1"/>
  <c r="C8" i="1"/>
  <c r="C9" i="1" s="1"/>
  <c r="B8" i="1"/>
  <c r="B9" i="1" s="1"/>
  <c r="N7" i="1"/>
  <c r="M7" i="1"/>
  <c r="L7" i="1"/>
  <c r="I7" i="1"/>
  <c r="H7" i="1"/>
  <c r="G7" i="1"/>
  <c r="F7" i="1"/>
  <c r="C7" i="1"/>
  <c r="B7" i="1"/>
  <c r="P4" i="1"/>
  <c r="P5" i="1" s="1"/>
  <c r="O4" i="1"/>
  <c r="O5" i="1" s="1"/>
  <c r="N4" i="1"/>
  <c r="N3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B4" i="1"/>
  <c r="B5" i="1" s="1"/>
  <c r="P3" i="1"/>
  <c r="O3" i="1"/>
  <c r="M3" i="1"/>
  <c r="L3" i="1"/>
  <c r="K3" i="1"/>
  <c r="H3" i="1"/>
  <c r="G3" i="1"/>
  <c r="F3" i="1"/>
  <c r="E3" i="1"/>
  <c r="AJ17" i="2"/>
  <c r="AD17" i="2"/>
  <c r="X17" i="2"/>
  <c r="R17" i="2"/>
  <c r="L17" i="2"/>
  <c r="F17" i="2"/>
  <c r="AO16" i="2"/>
  <c r="AO17" i="2" s="1"/>
  <c r="AN16" i="2"/>
  <c r="AN17" i="2" s="1"/>
  <c r="AM16" i="2"/>
  <c r="AM17" i="2" s="1"/>
  <c r="AL16" i="2"/>
  <c r="AL17" i="2" s="1"/>
  <c r="AK16" i="2"/>
  <c r="AK17" i="2" s="1"/>
  <c r="AJ16" i="2"/>
  <c r="AI16" i="2"/>
  <c r="AI17" i="2" s="1"/>
  <c r="AH16" i="2"/>
  <c r="AH17" i="2" s="1"/>
  <c r="AG16" i="2"/>
  <c r="AG17" i="2" s="1"/>
  <c r="AF16" i="2"/>
  <c r="AF17" i="2" s="1"/>
  <c r="AE16" i="2"/>
  <c r="AE17" i="2" s="1"/>
  <c r="AD16" i="2"/>
  <c r="AC16" i="2"/>
  <c r="AC17" i="2" s="1"/>
  <c r="AB16" i="2"/>
  <c r="AB17" i="2" s="1"/>
  <c r="AA16" i="2"/>
  <c r="AA17" i="2" s="1"/>
  <c r="Z16" i="2"/>
  <c r="Z17" i="2" s="1"/>
  <c r="Y16" i="2"/>
  <c r="Y17" i="2" s="1"/>
  <c r="X16" i="2"/>
  <c r="W16" i="2"/>
  <c r="W17" i="2" s="1"/>
  <c r="V16" i="2"/>
  <c r="V17" i="2" s="1"/>
  <c r="U16" i="2"/>
  <c r="U17" i="2" s="1"/>
  <c r="T16" i="2"/>
  <c r="T17" i="2" s="1"/>
  <c r="S16" i="2"/>
  <c r="S17" i="2" s="1"/>
  <c r="R16" i="2"/>
  <c r="Q16" i="2"/>
  <c r="Q17" i="2" s="1"/>
  <c r="P16" i="2"/>
  <c r="P17" i="2" s="1"/>
  <c r="O16" i="2"/>
  <c r="O17" i="2" s="1"/>
  <c r="N16" i="2"/>
  <c r="N17" i="2" s="1"/>
  <c r="M16" i="2"/>
  <c r="M17" i="2" s="1"/>
  <c r="L16" i="2"/>
  <c r="K16" i="2"/>
  <c r="K17" i="2" s="1"/>
  <c r="J16" i="2"/>
  <c r="J17" i="2" s="1"/>
  <c r="I16" i="2"/>
  <c r="I17" i="2" s="1"/>
  <c r="H16" i="2"/>
  <c r="H17" i="2" s="1"/>
  <c r="G16" i="2"/>
  <c r="G17" i="2" s="1"/>
  <c r="F16" i="2"/>
  <c r="E16" i="2"/>
  <c r="E17" i="2" s="1"/>
  <c r="D16" i="2"/>
  <c r="D17" i="2" s="1"/>
  <c r="C16" i="2"/>
  <c r="C17" i="2" s="1"/>
  <c r="B16" i="2"/>
  <c r="B17" i="2" s="1"/>
  <c r="AO15" i="2"/>
  <c r="AM15" i="2"/>
  <c r="AL15" i="2"/>
  <c r="AK15" i="2"/>
  <c r="AJ15" i="2"/>
  <c r="AI15" i="2"/>
  <c r="AG15" i="2"/>
  <c r="AF15" i="2"/>
  <c r="AE15" i="2"/>
  <c r="AD15" i="2"/>
  <c r="AC15" i="2"/>
  <c r="AA15" i="2"/>
  <c r="Z15" i="2"/>
  <c r="Y15" i="2"/>
  <c r="X15" i="2"/>
  <c r="W15" i="2"/>
  <c r="U15" i="2"/>
  <c r="T15" i="2"/>
  <c r="S15" i="2"/>
  <c r="R15" i="2"/>
  <c r="Q15" i="2"/>
  <c r="O15" i="2"/>
  <c r="N15" i="2"/>
  <c r="M15" i="2"/>
  <c r="L15" i="2"/>
  <c r="K15" i="2"/>
  <c r="I15" i="2"/>
  <c r="H15" i="2"/>
  <c r="G15" i="2"/>
  <c r="F15" i="2"/>
  <c r="E15" i="2"/>
  <c r="C15" i="2"/>
  <c r="B15" i="2"/>
  <c r="AK5" i="2"/>
  <c r="AE5" i="2"/>
  <c r="Y5" i="2"/>
  <c r="S5" i="2"/>
  <c r="M5" i="2"/>
  <c r="G5" i="2"/>
  <c r="AO4" i="2"/>
  <c r="AO5" i="2" s="1"/>
  <c r="AN4" i="2"/>
  <c r="AN5" i="2" s="1"/>
  <c r="AM4" i="2"/>
  <c r="AM5" i="2" s="1"/>
  <c r="AL4" i="2"/>
  <c r="AL5" i="2" s="1"/>
  <c r="AK4" i="2"/>
  <c r="AJ4" i="2"/>
  <c r="AJ5" i="2" s="1"/>
  <c r="AI4" i="2"/>
  <c r="AI5" i="2" s="1"/>
  <c r="AH4" i="2"/>
  <c r="AH5" i="2" s="1"/>
  <c r="AG4" i="2"/>
  <c r="AG5" i="2" s="1"/>
  <c r="AF4" i="2"/>
  <c r="AF5" i="2" s="1"/>
  <c r="AE4" i="2"/>
  <c r="AD4" i="2"/>
  <c r="AD5" i="2" s="1"/>
  <c r="AC4" i="2"/>
  <c r="AC5" i="2" s="1"/>
  <c r="AB4" i="2"/>
  <c r="AB5" i="2" s="1"/>
  <c r="AA4" i="2"/>
  <c r="AA5" i="2" s="1"/>
  <c r="Z4" i="2"/>
  <c r="Z5" i="2" s="1"/>
  <c r="Y4" i="2"/>
  <c r="X4" i="2"/>
  <c r="X5" i="2" s="1"/>
  <c r="W4" i="2"/>
  <c r="W5" i="2" s="1"/>
  <c r="V4" i="2"/>
  <c r="V5" i="2" s="1"/>
  <c r="U4" i="2"/>
  <c r="U5" i="2" s="1"/>
  <c r="T4" i="2"/>
  <c r="T5" i="2" s="1"/>
  <c r="S4" i="2"/>
  <c r="R4" i="2"/>
  <c r="R5" i="2" s="1"/>
  <c r="Q4" i="2"/>
  <c r="Q5" i="2" s="1"/>
  <c r="P4" i="2"/>
  <c r="P5" i="2" s="1"/>
  <c r="O4" i="2"/>
  <c r="O5" i="2" s="1"/>
  <c r="N4" i="2"/>
  <c r="N5" i="2" s="1"/>
  <c r="M4" i="2"/>
  <c r="L4" i="2"/>
  <c r="L5" i="2" s="1"/>
  <c r="K4" i="2"/>
  <c r="K5" i="2" s="1"/>
  <c r="J4" i="2"/>
  <c r="J5" i="2" s="1"/>
  <c r="I4" i="2"/>
  <c r="I5" i="2" s="1"/>
  <c r="H4" i="2"/>
  <c r="H5" i="2" s="1"/>
  <c r="G4" i="2"/>
  <c r="F4" i="2"/>
  <c r="F5" i="2" s="1"/>
  <c r="E4" i="2"/>
  <c r="E5" i="2" s="1"/>
  <c r="D4" i="2"/>
  <c r="D5" i="2" s="1"/>
  <c r="AO3" i="2"/>
  <c r="AM3" i="2"/>
  <c r="AL3" i="2"/>
  <c r="AK3" i="2"/>
  <c r="AJ3" i="2"/>
  <c r="AI3" i="2"/>
  <c r="AG3" i="2"/>
  <c r="AF3" i="2"/>
  <c r="AE3" i="2"/>
  <c r="AD3" i="2"/>
  <c r="AC3" i="2"/>
  <c r="AA3" i="2"/>
  <c r="Z3" i="2"/>
  <c r="Y3" i="2"/>
  <c r="X3" i="2"/>
  <c r="W3" i="2"/>
  <c r="U3" i="2"/>
  <c r="T3" i="2"/>
  <c r="S3" i="2"/>
  <c r="R3" i="2"/>
  <c r="Q3" i="2"/>
  <c r="O3" i="2"/>
  <c r="N3" i="2"/>
  <c r="M3" i="2"/>
  <c r="L3" i="2"/>
  <c r="K3" i="2"/>
  <c r="I3" i="2"/>
  <c r="H3" i="2"/>
  <c r="G3" i="2"/>
  <c r="F3" i="2"/>
  <c r="E3" i="2"/>
  <c r="AJ9" i="2"/>
  <c r="AD9" i="2"/>
  <c r="X9" i="2"/>
  <c r="R9" i="2"/>
  <c r="L9" i="2"/>
  <c r="F9" i="2"/>
  <c r="AO8" i="2"/>
  <c r="AO9" i="2" s="1"/>
  <c r="AN8" i="2"/>
  <c r="AN9" i="2" s="1"/>
  <c r="AM8" i="2"/>
  <c r="AM9" i="2" s="1"/>
  <c r="AL8" i="2"/>
  <c r="AL7" i="2" s="1"/>
  <c r="AK8" i="2"/>
  <c r="AK9" i="2" s="1"/>
  <c r="AJ8" i="2"/>
  <c r="AI8" i="2"/>
  <c r="AI9" i="2" s="1"/>
  <c r="AH8" i="2"/>
  <c r="AH9" i="2" s="1"/>
  <c r="AG8" i="2"/>
  <c r="AG9" i="2" s="1"/>
  <c r="AF8" i="2"/>
  <c r="AF7" i="2" s="1"/>
  <c r="AE8" i="2"/>
  <c r="AE9" i="2" s="1"/>
  <c r="AD8" i="2"/>
  <c r="AC8" i="2"/>
  <c r="AC9" i="2" s="1"/>
  <c r="AB8" i="2"/>
  <c r="AB9" i="2" s="1"/>
  <c r="AA8" i="2"/>
  <c r="AA9" i="2" s="1"/>
  <c r="Z8" i="2"/>
  <c r="Z7" i="2" s="1"/>
  <c r="Y8" i="2"/>
  <c r="Y9" i="2" s="1"/>
  <c r="X8" i="2"/>
  <c r="W8" i="2"/>
  <c r="W9" i="2" s="1"/>
  <c r="V8" i="2"/>
  <c r="V9" i="2" s="1"/>
  <c r="U8" i="2"/>
  <c r="U9" i="2" s="1"/>
  <c r="T8" i="2"/>
  <c r="T7" i="2" s="1"/>
  <c r="S8" i="2"/>
  <c r="S9" i="2" s="1"/>
  <c r="R8" i="2"/>
  <c r="Q8" i="2"/>
  <c r="Q9" i="2" s="1"/>
  <c r="P8" i="2"/>
  <c r="P9" i="2" s="1"/>
  <c r="O8" i="2"/>
  <c r="O9" i="2" s="1"/>
  <c r="N8" i="2"/>
  <c r="N7" i="2" s="1"/>
  <c r="M8" i="2"/>
  <c r="M9" i="2" s="1"/>
  <c r="L8" i="2"/>
  <c r="K8" i="2"/>
  <c r="K9" i="2" s="1"/>
  <c r="J8" i="2"/>
  <c r="J9" i="2" s="1"/>
  <c r="I8" i="2"/>
  <c r="I9" i="2" s="1"/>
  <c r="H8" i="2"/>
  <c r="H7" i="2" s="1"/>
  <c r="G8" i="2"/>
  <c r="G9" i="2" s="1"/>
  <c r="F8" i="2"/>
  <c r="E8" i="2"/>
  <c r="E9" i="2" s="1"/>
  <c r="D8" i="2"/>
  <c r="D9" i="2" s="1"/>
  <c r="AO7" i="2"/>
  <c r="AN7" i="2"/>
  <c r="AM7" i="2"/>
  <c r="AK7" i="2"/>
  <c r="AJ7" i="2"/>
  <c r="AI7" i="2"/>
  <c r="AH7" i="2"/>
  <c r="AG7" i="2"/>
  <c r="AE7" i="2"/>
  <c r="AD7" i="2"/>
  <c r="AC7" i="2"/>
  <c r="AB7" i="2"/>
  <c r="AA7" i="2"/>
  <c r="Y7" i="2"/>
  <c r="X7" i="2"/>
  <c r="W7" i="2"/>
  <c r="V7" i="2"/>
  <c r="U7" i="2"/>
  <c r="S7" i="2"/>
  <c r="R7" i="2"/>
  <c r="Q7" i="2"/>
  <c r="P7" i="2"/>
  <c r="O7" i="2"/>
  <c r="M7" i="2"/>
  <c r="L7" i="2"/>
  <c r="K7" i="2"/>
  <c r="J7" i="2"/>
  <c r="I7" i="2"/>
  <c r="G7" i="2"/>
  <c r="F7" i="2"/>
  <c r="E7" i="2"/>
  <c r="D7" i="2"/>
  <c r="AJ13" i="2"/>
  <c r="AD13" i="2"/>
  <c r="X13" i="2"/>
  <c r="R13" i="2"/>
  <c r="L13" i="2"/>
  <c r="F13" i="2"/>
  <c r="AO12" i="2"/>
  <c r="AO13" i="2" s="1"/>
  <c r="AN12" i="2"/>
  <c r="AN13" i="2" s="1"/>
  <c r="AM12" i="2"/>
  <c r="AM13" i="2" s="1"/>
  <c r="AL12" i="2"/>
  <c r="AL11" i="2" s="1"/>
  <c r="AK12" i="2"/>
  <c r="AK13" i="2" s="1"/>
  <c r="AJ12" i="2"/>
  <c r="AI12" i="2"/>
  <c r="AI13" i="2" s="1"/>
  <c r="AH12" i="2"/>
  <c r="AH13" i="2" s="1"/>
  <c r="AG12" i="2"/>
  <c r="AG13" i="2" s="1"/>
  <c r="AF12" i="2"/>
  <c r="AF11" i="2" s="1"/>
  <c r="AE12" i="2"/>
  <c r="AE13" i="2" s="1"/>
  <c r="AD12" i="2"/>
  <c r="AC12" i="2"/>
  <c r="AC13" i="2" s="1"/>
  <c r="AB12" i="2"/>
  <c r="AB13" i="2" s="1"/>
  <c r="AA12" i="2"/>
  <c r="AA13" i="2" s="1"/>
  <c r="Z12" i="2"/>
  <c r="Z11" i="2" s="1"/>
  <c r="Y12" i="2"/>
  <c r="Y13" i="2" s="1"/>
  <c r="X12" i="2"/>
  <c r="W12" i="2"/>
  <c r="W13" i="2" s="1"/>
  <c r="V12" i="2"/>
  <c r="V13" i="2" s="1"/>
  <c r="U12" i="2"/>
  <c r="U13" i="2" s="1"/>
  <c r="T12" i="2"/>
  <c r="T11" i="2" s="1"/>
  <c r="S12" i="2"/>
  <c r="S13" i="2" s="1"/>
  <c r="R12" i="2"/>
  <c r="Q12" i="2"/>
  <c r="Q13" i="2" s="1"/>
  <c r="P12" i="2"/>
  <c r="P13" i="2" s="1"/>
  <c r="O12" i="2"/>
  <c r="O13" i="2" s="1"/>
  <c r="N12" i="2"/>
  <c r="N11" i="2" s="1"/>
  <c r="M12" i="2"/>
  <c r="M13" i="2" s="1"/>
  <c r="L12" i="2"/>
  <c r="K12" i="2"/>
  <c r="K13" i="2" s="1"/>
  <c r="J12" i="2"/>
  <c r="J13" i="2" s="1"/>
  <c r="I12" i="2"/>
  <c r="I13" i="2" s="1"/>
  <c r="H12" i="2"/>
  <c r="H11" i="2" s="1"/>
  <c r="G12" i="2"/>
  <c r="G13" i="2" s="1"/>
  <c r="F12" i="2"/>
  <c r="E12" i="2"/>
  <c r="E13" i="2" s="1"/>
  <c r="D12" i="2"/>
  <c r="D13" i="2" s="1"/>
  <c r="AO11" i="2"/>
  <c r="AN11" i="2"/>
  <c r="AM11" i="2"/>
  <c r="AK11" i="2"/>
  <c r="AJ11" i="2"/>
  <c r="AI11" i="2"/>
  <c r="AH11" i="2"/>
  <c r="AG11" i="2"/>
  <c r="AE11" i="2"/>
  <c r="AD11" i="2"/>
  <c r="AC11" i="2"/>
  <c r="AB11" i="2"/>
  <c r="AA11" i="2"/>
  <c r="Y11" i="2"/>
  <c r="X11" i="2"/>
  <c r="W11" i="2"/>
  <c r="V11" i="2"/>
  <c r="U11" i="2"/>
  <c r="S11" i="2"/>
  <c r="R11" i="2"/>
  <c r="Q11" i="2"/>
  <c r="P11" i="2"/>
  <c r="O11" i="2"/>
  <c r="M11" i="2"/>
  <c r="L11" i="2"/>
  <c r="K11" i="2"/>
  <c r="J11" i="2"/>
  <c r="I11" i="2"/>
  <c r="G11" i="2"/>
  <c r="F11" i="2"/>
  <c r="E11" i="2"/>
  <c r="D11" i="2"/>
  <c r="C12" i="2"/>
  <c r="C13" i="2" s="1"/>
  <c r="B12" i="2"/>
  <c r="B13" i="2" s="1"/>
  <c r="B8" i="2"/>
  <c r="B9" i="2" s="1"/>
  <c r="C8" i="2"/>
  <c r="C9" i="2" s="1"/>
  <c r="C5" i="2"/>
  <c r="C3" i="2"/>
  <c r="C4" i="2"/>
  <c r="B4" i="2"/>
  <c r="B5" i="2" s="1"/>
  <c r="B3" i="2"/>
  <c r="D3" i="1" l="1"/>
  <c r="J3" i="1"/>
  <c r="E7" i="1"/>
  <c r="K7" i="1"/>
  <c r="G11" i="1"/>
  <c r="M11" i="1"/>
  <c r="B15" i="1"/>
  <c r="H15" i="1"/>
  <c r="I3" i="1"/>
  <c r="J7" i="1"/>
  <c r="P7" i="1"/>
  <c r="D7" i="1"/>
  <c r="C3" i="1"/>
  <c r="N17" i="1"/>
  <c r="N13" i="1"/>
  <c r="B13" i="1"/>
  <c r="O9" i="1"/>
  <c r="N5" i="1"/>
  <c r="B3" i="1"/>
  <c r="D15" i="2"/>
  <c r="J15" i="2"/>
  <c r="P15" i="2"/>
  <c r="V15" i="2"/>
  <c r="AB15" i="2"/>
  <c r="AH15" i="2"/>
  <c r="AN15" i="2"/>
  <c r="D3" i="2"/>
  <c r="J3" i="2"/>
  <c r="P3" i="2"/>
  <c r="V3" i="2"/>
  <c r="AB3" i="2"/>
  <c r="AH3" i="2"/>
  <c r="AN3" i="2"/>
  <c r="H9" i="2"/>
  <c r="N9" i="2"/>
  <c r="T9" i="2"/>
  <c r="Z9" i="2"/>
  <c r="AF9" i="2"/>
  <c r="AL9" i="2"/>
  <c r="H13" i="2"/>
  <c r="N13" i="2"/>
  <c r="T13" i="2"/>
  <c r="Z13" i="2"/>
  <c r="AF13" i="2"/>
  <c r="AL13" i="2"/>
  <c r="C11" i="2"/>
  <c r="B11" i="2"/>
  <c r="B7" i="2"/>
  <c r="C7" i="2"/>
</calcChain>
</file>

<file path=xl/sharedStrings.xml><?xml version="1.0" encoding="utf-8"?>
<sst xmlns="http://schemas.openxmlformats.org/spreadsheetml/2006/main" count="57" uniqueCount="52">
  <si>
    <t>Quarter</t>
  </si>
  <si>
    <t>Net revenue</t>
  </si>
  <si>
    <t>Cost of goods sold</t>
  </si>
  <si>
    <t>Gross profit (loss)</t>
  </si>
  <si>
    <t>Sales and distribution costs</t>
  </si>
  <si>
    <t>Development costs</t>
  </si>
  <si>
    <t>Administrative costs</t>
  </si>
  <si>
    <t>Other operating income</t>
  </si>
  <si>
    <t>Other operating costs</t>
  </si>
  <si>
    <t>Operating profit (loss)</t>
  </si>
  <si>
    <t>Share of profit from associates</t>
  </si>
  <si>
    <t>Finance income</t>
  </si>
  <si>
    <t>Finance expenses</t>
  </si>
  <si>
    <t>Profit (loss) before tax</t>
    <phoneticPr fontId="2"/>
  </si>
  <si>
    <t>Tax</t>
    <phoneticPr fontId="2"/>
  </si>
  <si>
    <t>Profit (loss) for the year</t>
    <phoneticPr fontId="2"/>
  </si>
  <si>
    <t>Goodwill</t>
  </si>
  <si>
    <t>Other intangible assets</t>
  </si>
  <si>
    <t>Property, plant and equipment</t>
  </si>
  <si>
    <t>Right of use assets (leasing)</t>
  </si>
  <si>
    <t>Investments in associates</t>
  </si>
  <si>
    <t>Deferred tax</t>
  </si>
  <si>
    <t>Other non-current assets</t>
  </si>
  <si>
    <t>Total non-current assets</t>
  </si>
  <si>
    <t>Inventories</t>
  </si>
  <si>
    <t>Contract work</t>
  </si>
  <si>
    <t>Trade receivables</t>
  </si>
  <si>
    <t>Tax receivable</t>
  </si>
  <si>
    <t>Prepayments</t>
  </si>
  <si>
    <t>Other receivables</t>
  </si>
  <si>
    <t>Cash and cash equivalents</t>
  </si>
  <si>
    <t>Total current assets</t>
  </si>
  <si>
    <t>Total assets</t>
  </si>
  <si>
    <t>Share capital</t>
  </si>
  <si>
    <t>Share premium</t>
  </si>
  <si>
    <t>Translation reserve</t>
  </si>
  <si>
    <t>Retained earnings</t>
  </si>
  <si>
    <t>Total equity</t>
  </si>
  <si>
    <t>Credit institutions</t>
  </si>
  <si>
    <t>Leasing liabilities</t>
  </si>
  <si>
    <t>Other liabilities</t>
  </si>
  <si>
    <t>Total non-current liabilities</t>
  </si>
  <si>
    <t>Trade payables and other payables</t>
  </si>
  <si>
    <t>Corporation tax</t>
  </si>
  <si>
    <t>Total current liabilities</t>
  </si>
  <si>
    <t>Total liabilities</t>
  </si>
  <si>
    <t>Total equity and liabilities</t>
  </si>
  <si>
    <t>Other reserves</t>
  </si>
  <si>
    <t>EIB warrant</t>
  </si>
  <si>
    <t>Contract work liability</t>
  </si>
  <si>
    <t>Loans from shareholders, Board of Directors and management</t>
  </si>
  <si>
    <t>Provision for contract work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</si>
</sst>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&quot;¥&quot;#,##0_);[Red]\(&quot;¥&quot;#,##0\)"/>
    <numFmt numFmtId="182" formatCode="_ [$SEK]\ * #,##0.00_ ;_ [$SEK]\ * \-#,##0.00_ ;_ [$SEK]\ * &quot;-&quot;??_ ;_ @_ "/>
    <numFmt numFmtId="183" formatCode="[$SEK]\ #,##0.00_);[Red]\([$SEK]\ #,##0.00\)"/>
  </numFmts>
  <fonts count="5" x14ac:knownFonts="1">
    <font>
      <sz val="11"/>
      <color theme="1"/>
      <name val="游ゴシック"/>
      <family val="2"/>
      <scheme val="minor"/>
    </font>
    <font>
      <sz val="11"/>
      <name val="Arial"/>
      <family val="2"/>
    </font>
    <font>
      <sz val="6"/>
      <name val="游ゴシック"/>
      <family val="3"/>
      <charset val="128"/>
      <scheme val="minor"/>
    </font>
    <font>
      <sz val="12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3" fontId="0" fillId="0" borderId="0" xfId="0" applyNumberFormat="1"/>
    <xf numFmtId="179" fontId="3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79" fontId="4" fillId="0" borderId="0" xfId="0" applyNumberFormat="1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0" fontId="1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/>
    </xf>
    <xf numFmtId="0" fontId="0" fillId="0" borderId="0" xfId="0" applyNumberFormat="1"/>
    <xf numFmtId="183" fontId="4" fillId="0" borderId="0" xfId="0" applyNumberFormat="1" applyFont="1" applyAlignment="1">
      <alignment horizontal="right"/>
    </xf>
    <xf numFmtId="182" fontId="4" fillId="0" borderId="0" xfId="0" applyNumberFormat="1" applyFont="1"/>
    <xf numFmtId="182" fontId="4" fillId="0" borderId="0" xfId="0" applyNumberFormat="1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49C5-52DA-4D23-9415-6ADFFD56982C}">
  <dimension ref="A1:S46"/>
  <sheetViews>
    <sheetView tabSelected="1" topLeftCell="L1" zoomScale="85" zoomScaleNormal="85" workbookViewId="0">
      <selection activeCell="R17" sqref="R17"/>
    </sheetView>
  </sheetViews>
  <sheetFormatPr defaultRowHeight="18.75" customHeight="1" x14ac:dyDescent="0.2"/>
  <cols>
    <col min="1" max="1" width="12.625" style="6" bestFit="1" customWidth="1"/>
    <col min="2" max="2" width="18.625" style="6" bestFit="1" customWidth="1"/>
    <col min="3" max="3" width="19.5" style="6" bestFit="1" customWidth="1"/>
    <col min="4" max="7" width="18.25" style="6" bestFit="1" customWidth="1"/>
    <col min="8" max="8" width="17.375" style="6" bestFit="1" customWidth="1"/>
    <col min="9" max="9" width="16.875" style="6" bestFit="1" customWidth="1"/>
    <col min="10" max="10" width="19.5" style="6" bestFit="1" customWidth="1"/>
    <col min="11" max="11" width="18.25" style="6" bestFit="1" customWidth="1"/>
    <col min="12" max="12" width="17.375" style="6" bestFit="1" customWidth="1"/>
    <col min="13" max="13" width="18.25" style="6" bestFit="1" customWidth="1"/>
    <col min="14" max="14" width="19.5" style="6" bestFit="1" customWidth="1"/>
    <col min="15" max="15" width="16.875" style="6" bestFit="1" customWidth="1"/>
    <col min="16" max="16" width="19.5" style="6" bestFit="1" customWidth="1"/>
    <col min="17" max="17" width="9.25" style="6" bestFit="1" customWidth="1"/>
    <col min="18" max="18" width="22.75" style="6" customWidth="1"/>
    <col min="19" max="19" width="9.25" style="6" bestFit="1" customWidth="1"/>
    <col min="20" max="16384" width="9" style="6"/>
  </cols>
  <sheetData>
    <row r="1" spans="1:19" ht="18.75" customHeight="1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9" ht="18.75" customHeight="1" x14ac:dyDescent="0.2">
      <c r="A2" s="4">
        <v>43830</v>
      </c>
      <c r="B2" s="12">
        <v>136263</v>
      </c>
      <c r="C2" s="12">
        <v>-118269</v>
      </c>
      <c r="D2" s="12">
        <v>17994</v>
      </c>
      <c r="E2" s="12">
        <v>-43789</v>
      </c>
      <c r="F2" s="12">
        <v>-40635</v>
      </c>
      <c r="G2" s="12">
        <v>-45030</v>
      </c>
      <c r="H2" s="12">
        <v>303</v>
      </c>
      <c r="I2" s="12">
        <v>-2699</v>
      </c>
      <c r="J2" s="12">
        <v>-113856</v>
      </c>
      <c r="K2" s="12">
        <v>-25967</v>
      </c>
      <c r="L2" s="12">
        <v>485</v>
      </c>
      <c r="M2" s="12">
        <v>-7193</v>
      </c>
      <c r="N2" s="12">
        <v>-146531</v>
      </c>
      <c r="O2" s="12">
        <v>-5132</v>
      </c>
      <c r="P2" s="12">
        <v>-151663</v>
      </c>
    </row>
    <row r="3" spans="1:19" ht="18.75" customHeight="1" x14ac:dyDescent="0.2">
      <c r="A3" s="4">
        <v>43921</v>
      </c>
      <c r="B3" s="13">
        <f>(B2-B4)/($A4-$A2)*($A4-$A3)+B4</f>
        <v>150761.58743169397</v>
      </c>
      <c r="C3" s="13">
        <f>(C2-C4)/($A4-$A2)*($A4-$A3)+C4</f>
        <v>-125395.09562841531</v>
      </c>
      <c r="D3" s="13">
        <f>(D2-D4)/($A4-$A2)*($A4-$A3)+D4</f>
        <v>25366.491803278688</v>
      </c>
      <c r="E3" s="13">
        <f t="shared" ref="E3:S3" si="0">(E2-E4)/($A4-$A2)*($A4-$A3)+E4</f>
        <v>-40022.445355191259</v>
      </c>
      <c r="F3" s="13">
        <f t="shared" si="0"/>
        <v>-35600.661202185787</v>
      </c>
      <c r="G3" s="13">
        <f t="shared" si="0"/>
        <v>-41510.587431693988</v>
      </c>
      <c r="H3" s="13">
        <f t="shared" si="0"/>
        <v>723.68852459016398</v>
      </c>
      <c r="I3" s="13">
        <f t="shared" si="0"/>
        <v>-2027.9371584699454</v>
      </c>
      <c r="J3" s="13">
        <f t="shared" si="0"/>
        <v>-93071.450819672129</v>
      </c>
      <c r="K3" s="13">
        <f t="shared" si="0"/>
        <v>-21755.639344262294</v>
      </c>
      <c r="L3" s="13">
        <f t="shared" si="0"/>
        <v>804.74316939890707</v>
      </c>
      <c r="M3" s="13">
        <f t="shared" si="0"/>
        <v>-7925.7240437158471</v>
      </c>
      <c r="N3" s="13">
        <f t="shared" si="0"/>
        <v>-121948.07103825136</v>
      </c>
      <c r="O3" s="13">
        <f t="shared" si="0"/>
        <v>-2838.3524590163934</v>
      </c>
      <c r="P3" s="13">
        <f t="shared" si="0"/>
        <v>-124786.42349726777</v>
      </c>
      <c r="Q3" s="5"/>
      <c r="R3" s="5"/>
      <c r="S3" s="5"/>
    </row>
    <row r="4" spans="1:19" ht="18.75" customHeight="1" x14ac:dyDescent="0.2">
      <c r="A4" s="4">
        <v>44012</v>
      </c>
      <c r="B4" s="13">
        <f>(B2-B6)/($A6-$A2)*($A6-$A4)+B6</f>
        <v>165260.17486338798</v>
      </c>
      <c r="C4" s="13">
        <f>(C2-C6)/($A6-$A2)*($A6-$A4)+C6</f>
        <v>-132521.19125683061</v>
      </c>
      <c r="D4" s="13">
        <f>(D2-D6)/($A6-$A2)*($A6-$A4)+D6</f>
        <v>32738.983606557376</v>
      </c>
      <c r="E4" s="13">
        <f t="shared" ref="E4:S4" si="1">(E2-E6)/($A6-$A2)*($A6-$A4)+E6</f>
        <v>-36255.890710382511</v>
      </c>
      <c r="F4" s="13">
        <f t="shared" si="1"/>
        <v>-30566.322404371582</v>
      </c>
      <c r="G4" s="13">
        <f t="shared" si="1"/>
        <v>-37991.174863387976</v>
      </c>
      <c r="H4" s="13">
        <f t="shared" si="1"/>
        <v>1144.377049180328</v>
      </c>
      <c r="I4" s="13">
        <f t="shared" si="1"/>
        <v>-1356.8743169398908</v>
      </c>
      <c r="J4" s="13">
        <f t="shared" si="1"/>
        <v>-72286.901639344258</v>
      </c>
      <c r="K4" s="13">
        <f t="shared" si="1"/>
        <v>-17544.278688524591</v>
      </c>
      <c r="L4" s="13">
        <f t="shared" si="1"/>
        <v>1124.4863387978141</v>
      </c>
      <c r="M4" s="13">
        <f t="shared" si="1"/>
        <v>-8658.4480874316941</v>
      </c>
      <c r="N4" s="13">
        <f t="shared" si="1"/>
        <v>-97365.142076502729</v>
      </c>
      <c r="O4" s="13">
        <f t="shared" si="1"/>
        <v>-544.70491803278674</v>
      </c>
      <c r="P4" s="13">
        <f t="shared" si="1"/>
        <v>-97909.846994535517</v>
      </c>
      <c r="Q4" s="5"/>
      <c r="R4" s="5"/>
      <c r="S4" s="5"/>
    </row>
    <row r="5" spans="1:19" ht="18.75" customHeight="1" x14ac:dyDescent="0.2">
      <c r="A5" s="4">
        <v>44104</v>
      </c>
      <c r="B5" s="13">
        <f>(B4-B6)/($A6-$A4)*($A6-$A5)+B6</f>
        <v>179918.08743169397</v>
      </c>
      <c r="C5" s="13">
        <f>(C4-C6)/($A6-$A4)*($A6-$A5)+C6</f>
        <v>-139725.59562841529</v>
      </c>
      <c r="D5" s="13">
        <f>(D4-D6)/($A6-$A4)*($A6-$A5)+D6</f>
        <v>40192.491803278688</v>
      </c>
      <c r="E5" s="13">
        <f t="shared" ref="E5:S5" si="2">(E4-E6)/($A6-$A4)*($A6-$A5)+E6</f>
        <v>-32447.945355191256</v>
      </c>
      <c r="F5" s="13">
        <f t="shared" si="2"/>
        <v>-25476.661202185791</v>
      </c>
      <c r="G5" s="13">
        <f t="shared" si="2"/>
        <v>-34433.087431693988</v>
      </c>
      <c r="H5" s="13">
        <f t="shared" si="2"/>
        <v>1569.688524590164</v>
      </c>
      <c r="I5" s="13">
        <f t="shared" si="2"/>
        <v>-678.43715846994542</v>
      </c>
      <c r="J5" s="13">
        <f t="shared" si="2"/>
        <v>-51273.950819672129</v>
      </c>
      <c r="K5" s="13">
        <f t="shared" si="2"/>
        <v>-13286.639344262296</v>
      </c>
      <c r="L5" s="13">
        <f t="shared" si="2"/>
        <v>1447.743169398907</v>
      </c>
      <c r="M5" s="13">
        <f t="shared" si="2"/>
        <v>-9399.2240437158471</v>
      </c>
      <c r="N5" s="13">
        <f t="shared" si="2"/>
        <v>-72512.071038251364</v>
      </c>
      <c r="O5" s="13">
        <f t="shared" si="2"/>
        <v>1774.1475409836066</v>
      </c>
      <c r="P5" s="13">
        <f t="shared" si="2"/>
        <v>-70737.923497267766</v>
      </c>
      <c r="Q5" s="5"/>
      <c r="R5" s="5"/>
      <c r="S5" s="5"/>
    </row>
    <row r="6" spans="1:19" ht="18.75" customHeight="1" x14ac:dyDescent="0.2">
      <c r="A6" s="4">
        <v>44196</v>
      </c>
      <c r="B6" s="12">
        <v>194576</v>
      </c>
      <c r="C6" s="12">
        <v>-146930</v>
      </c>
      <c r="D6" s="12">
        <v>47646</v>
      </c>
      <c r="E6" s="12">
        <v>-28640</v>
      </c>
      <c r="F6" s="12">
        <v>-20387</v>
      </c>
      <c r="G6" s="12">
        <v>-30875</v>
      </c>
      <c r="H6" s="12">
        <v>1995</v>
      </c>
      <c r="I6" s="12">
        <v>0</v>
      </c>
      <c r="J6" s="12">
        <v>-30261</v>
      </c>
      <c r="K6" s="12">
        <v>-9029</v>
      </c>
      <c r="L6" s="12">
        <v>1771</v>
      </c>
      <c r="M6" s="12">
        <v>-10140</v>
      </c>
      <c r="N6" s="12">
        <v>-47659</v>
      </c>
      <c r="O6" s="12">
        <v>4093</v>
      </c>
      <c r="P6" s="12">
        <v>-43566</v>
      </c>
    </row>
    <row r="7" spans="1:19" ht="18.75" customHeight="1" x14ac:dyDescent="0.2">
      <c r="A7" s="4">
        <v>44286</v>
      </c>
      <c r="B7" s="13">
        <f>(B6-B8)/($A8-$A6)*($A8-$A7)+B8</f>
        <v>199268.08219178082</v>
      </c>
      <c r="C7" s="13">
        <f>(C6-C8)/($A8-$A6)*($A8-$A7)+C8</f>
        <v>-151284.27397260274</v>
      </c>
      <c r="D7" s="13">
        <f>(D6-D8)/($A8-$A6)*($A8-$A7)+D8</f>
        <v>47983.808219178085</v>
      </c>
      <c r="E7" s="13">
        <f t="shared" ref="E7:S7" si="3">(E6-E8)/($A8-$A6)*($A8-$A7)+E8</f>
        <v>-27720.767123287671</v>
      </c>
      <c r="F7" s="13">
        <f t="shared" si="3"/>
        <v>-20810.863013698632</v>
      </c>
      <c r="G7" s="13">
        <f t="shared" si="3"/>
        <v>-31081.136986301368</v>
      </c>
      <c r="H7" s="13">
        <f t="shared" si="3"/>
        <v>1549.6849315068494</v>
      </c>
      <c r="I7" s="13">
        <f t="shared" si="3"/>
        <v>0</v>
      </c>
      <c r="J7" s="13">
        <f t="shared" si="3"/>
        <v>-30079.273972602739</v>
      </c>
      <c r="K7" s="13">
        <f t="shared" si="3"/>
        <v>-6802.6712328767126</v>
      </c>
      <c r="L7" s="13">
        <f t="shared" si="3"/>
        <v>1743.8767123287671</v>
      </c>
      <c r="M7" s="13">
        <f t="shared" si="3"/>
        <v>-8460.3287671232883</v>
      </c>
      <c r="N7" s="13">
        <f t="shared" si="3"/>
        <v>-43598.397260273974</v>
      </c>
      <c r="O7" s="13">
        <f t="shared" si="3"/>
        <v>4036.5342465753424</v>
      </c>
      <c r="P7" s="13">
        <f t="shared" si="3"/>
        <v>-39561.863013698632</v>
      </c>
      <c r="Q7" s="5"/>
      <c r="R7" s="5"/>
      <c r="S7" s="5"/>
    </row>
    <row r="8" spans="1:19" ht="18.75" customHeight="1" x14ac:dyDescent="0.2">
      <c r="A8" s="4">
        <v>44377</v>
      </c>
      <c r="B8" s="13">
        <f>(B6-B10)/($A10-$A6)*($A10-$A8)+B10</f>
        <v>204012.298630137</v>
      </c>
      <c r="C8" s="13">
        <f>(C6-C10)/($A10-$A6)*($A10-$A8)+C10</f>
        <v>-155686.92876712329</v>
      </c>
      <c r="D8" s="13">
        <f>(D6-D10)/($A10-$A6)*($A10-$A8)+D10</f>
        <v>48325.369863013701</v>
      </c>
      <c r="E8" s="13">
        <f t="shared" ref="E8:S8" si="4">(E6-E10)/($A10-$A6)*($A10-$A8)+E10</f>
        <v>-26791.320547945204</v>
      </c>
      <c r="F8" s="13">
        <f t="shared" si="4"/>
        <v>-21239.435616438357</v>
      </c>
      <c r="G8" s="13">
        <f t="shared" si="4"/>
        <v>-31289.564383561643</v>
      </c>
      <c r="H8" s="13">
        <f t="shared" si="4"/>
        <v>1099.4219178082192</v>
      </c>
      <c r="I8" s="13">
        <f t="shared" si="4"/>
        <v>0</v>
      </c>
      <c r="J8" s="13">
        <f t="shared" si="4"/>
        <v>-29895.528767123287</v>
      </c>
      <c r="K8" s="13">
        <f t="shared" si="4"/>
        <v>-4551.6054794520551</v>
      </c>
      <c r="L8" s="13">
        <f t="shared" si="4"/>
        <v>1716.4520547945206</v>
      </c>
      <c r="M8" s="13">
        <f t="shared" si="4"/>
        <v>-6761.9945205479453</v>
      </c>
      <c r="N8" s="13">
        <f t="shared" si="4"/>
        <v>-39492.676712328765</v>
      </c>
      <c r="O8" s="13">
        <f t="shared" si="4"/>
        <v>3979.4410958904109</v>
      </c>
      <c r="P8" s="13">
        <f t="shared" si="4"/>
        <v>-35513.235616438353</v>
      </c>
      <c r="Q8" s="5"/>
      <c r="R8" s="5"/>
      <c r="S8" s="5"/>
    </row>
    <row r="9" spans="1:19" ht="18.75" customHeight="1" x14ac:dyDescent="0.2">
      <c r="A9" s="4">
        <v>44469</v>
      </c>
      <c r="B9" s="13">
        <f>(B8-B10)/($A10-$A8)*($A10-$A9)+B10</f>
        <v>208808.6493150685</v>
      </c>
      <c r="C9" s="13">
        <f>(C8-C10)/($A10-$A8)*($A10-$A9)+C10</f>
        <v>-160137.96438356163</v>
      </c>
      <c r="D9" s="13">
        <f>(D8-D10)/($A10-$A8)*($A10-$A9)+D10</f>
        <v>48670.684931506854</v>
      </c>
      <c r="E9" s="13">
        <f t="shared" ref="E9:S9" si="5">(E8-E10)/($A10-$A8)*($A10-$A9)+E10</f>
        <v>-25851.6602739726</v>
      </c>
      <c r="F9" s="13">
        <f t="shared" si="5"/>
        <v>-21672.717808219179</v>
      </c>
      <c r="G9" s="13">
        <f t="shared" si="5"/>
        <v>-31500.282191780821</v>
      </c>
      <c r="H9" s="13">
        <f t="shared" si="5"/>
        <v>644.21095890410959</v>
      </c>
      <c r="I9" s="13">
        <f t="shared" si="5"/>
        <v>0</v>
      </c>
      <c r="J9" s="13">
        <f t="shared" si="5"/>
        <v>-29709.764383561644</v>
      </c>
      <c r="K9" s="13">
        <f t="shared" si="5"/>
        <v>-2275.8027397260275</v>
      </c>
      <c r="L9" s="13">
        <f t="shared" si="5"/>
        <v>1688.7260273972602</v>
      </c>
      <c r="M9" s="13">
        <f t="shared" si="5"/>
        <v>-5044.9972602739726</v>
      </c>
      <c r="N9" s="13">
        <f t="shared" si="5"/>
        <v>-35341.838356164386</v>
      </c>
      <c r="O9" s="13">
        <f t="shared" si="5"/>
        <v>3921.7205479452055</v>
      </c>
      <c r="P9" s="13">
        <f t="shared" si="5"/>
        <v>-31420.117808219176</v>
      </c>
      <c r="Q9" s="5"/>
      <c r="R9" s="5"/>
      <c r="S9" s="5"/>
    </row>
    <row r="10" spans="1:19" ht="18.75" customHeight="1" x14ac:dyDescent="0.2">
      <c r="A10" s="4">
        <v>44561</v>
      </c>
      <c r="B10" s="12">
        <v>213605</v>
      </c>
      <c r="C10" s="12">
        <v>-164589</v>
      </c>
      <c r="D10" s="12">
        <v>49016</v>
      </c>
      <c r="E10" s="12">
        <v>-24912</v>
      </c>
      <c r="F10" s="12">
        <v>-22106</v>
      </c>
      <c r="G10" s="12">
        <v>-31711</v>
      </c>
      <c r="H10" s="12">
        <v>189</v>
      </c>
      <c r="I10" s="12">
        <v>0</v>
      </c>
      <c r="J10" s="12">
        <v>-29524</v>
      </c>
      <c r="K10" s="12">
        <v>0</v>
      </c>
      <c r="L10" s="12">
        <v>1661</v>
      </c>
      <c r="M10" s="12">
        <v>-3328</v>
      </c>
      <c r="N10" s="12">
        <v>-31191</v>
      </c>
      <c r="O10" s="12">
        <v>3864</v>
      </c>
      <c r="P10" s="12">
        <v>-27327</v>
      </c>
      <c r="Q10" s="7"/>
      <c r="R10" s="7"/>
    </row>
    <row r="11" spans="1:19" ht="18.75" customHeight="1" x14ac:dyDescent="0.2">
      <c r="A11" s="4">
        <v>44651</v>
      </c>
      <c r="B11" s="13">
        <f>(B10-B12)/($A12-$A10)*($A12-$A11)+B12</f>
        <v>209850.64383561644</v>
      </c>
      <c r="C11" s="13">
        <f>(C10-C12)/($A12-$A10)*($A12-$A11)+C12</f>
        <v>-185525.46575342465</v>
      </c>
      <c r="D11" s="13">
        <f>(D10-D12)/($A12-$A10)*($A12-$A11)+D12</f>
        <v>24325.178082191782</v>
      </c>
      <c r="E11" s="13">
        <f t="shared" ref="E11:S11" si="6">(E10-E12)/($A12-$A10)*($A12-$A11)+E12</f>
        <v>-34376.794520547948</v>
      </c>
      <c r="F11" s="13">
        <f t="shared" si="6"/>
        <v>-34888.219178082189</v>
      </c>
      <c r="G11" s="13">
        <f t="shared" si="6"/>
        <v>-34683.219178082189</v>
      </c>
      <c r="H11" s="13">
        <f t="shared" si="6"/>
        <v>174.69863013698631</v>
      </c>
      <c r="I11" s="13">
        <f t="shared" si="6"/>
        <v>0</v>
      </c>
      <c r="J11" s="13">
        <f t="shared" si="6"/>
        <v>-79448.356164383556</v>
      </c>
      <c r="K11" s="13">
        <f t="shared" si="6"/>
        <v>0</v>
      </c>
      <c r="L11" s="13">
        <f t="shared" si="6"/>
        <v>1719.9315068493152</v>
      </c>
      <c r="M11" s="13">
        <f t="shared" si="6"/>
        <v>-3208.6575342465753</v>
      </c>
      <c r="N11" s="13">
        <f t="shared" si="6"/>
        <v>-80937.082191780821</v>
      </c>
      <c r="O11" s="13">
        <f t="shared" si="6"/>
        <v>4172.465753424658</v>
      </c>
      <c r="P11" s="13">
        <f t="shared" si="6"/>
        <v>-76764.61643835617</v>
      </c>
      <c r="Q11" s="5"/>
      <c r="R11" s="5"/>
      <c r="S11" s="5"/>
    </row>
    <row r="12" spans="1:19" ht="18.75" customHeight="1" x14ac:dyDescent="0.2">
      <c r="A12" s="4">
        <v>44742</v>
      </c>
      <c r="B12" s="13">
        <f>(B10-B14)/($A14-$A10)*($A14-$A12)+B14</f>
        <v>206054.57260273973</v>
      </c>
      <c r="C12" s="13">
        <f>(C10-C14)/($A14-$A10)*($A14-$A12)+C14</f>
        <v>-206694.55890410958</v>
      </c>
      <c r="D12" s="13">
        <f>(D10-D14)/($A14-$A10)*($A14-$A12)+D14</f>
        <v>-639.98630136986321</v>
      </c>
      <c r="E12" s="13">
        <f t="shared" ref="E12:S12" si="7">(E10-E14)/($A14-$A10)*($A14-$A12)+E14</f>
        <v>-43946.753424657538</v>
      </c>
      <c r="F12" s="13">
        <f t="shared" si="7"/>
        <v>-47812.463013698623</v>
      </c>
      <c r="G12" s="13">
        <f t="shared" si="7"/>
        <v>-37688.463013698631</v>
      </c>
      <c r="H12" s="13">
        <f t="shared" si="7"/>
        <v>160.23835616438356</v>
      </c>
      <c r="I12" s="13">
        <f t="shared" si="7"/>
        <v>0</v>
      </c>
      <c r="J12" s="13">
        <f t="shared" si="7"/>
        <v>-129927.42739726027</v>
      </c>
      <c r="K12" s="13">
        <f t="shared" si="7"/>
        <v>0</v>
      </c>
      <c r="L12" s="13">
        <f t="shared" si="7"/>
        <v>1779.5178082191781</v>
      </c>
      <c r="M12" s="13">
        <f t="shared" si="7"/>
        <v>-3087.9890410958906</v>
      </c>
      <c r="N12" s="13">
        <f t="shared" si="7"/>
        <v>-131235.89863013697</v>
      </c>
      <c r="O12" s="13">
        <f t="shared" si="7"/>
        <v>4484.3589041095893</v>
      </c>
      <c r="P12" s="13">
        <f t="shared" si="7"/>
        <v>-126751.5397260274</v>
      </c>
      <c r="Q12" s="5"/>
      <c r="R12" s="5"/>
      <c r="S12" s="5"/>
    </row>
    <row r="13" spans="1:19" ht="18.75" customHeight="1" x14ac:dyDescent="0.2">
      <c r="A13" s="4">
        <v>44834</v>
      </c>
      <c r="B13" s="13">
        <f>(B12-B14)/($A14-$A12)*($A14-$A13)+B14</f>
        <v>202216.78630136987</v>
      </c>
      <c r="C13" s="13">
        <f>(C12-C14)/($A14-$A12)*($A14-$A13)+C14</f>
        <v>-228096.27945205479</v>
      </c>
      <c r="D13" s="13">
        <f>(D12-D14)/($A14-$A12)*($A14-$A13)+D14</f>
        <v>-25879.493150684932</v>
      </c>
      <c r="E13" s="13">
        <f t="shared" ref="E13:S13" si="8">(E12-E14)/($A14-$A12)*($A14-$A13)+E14</f>
        <v>-53621.876712328769</v>
      </c>
      <c r="F13" s="13">
        <f t="shared" si="8"/>
        <v>-60878.731506849312</v>
      </c>
      <c r="G13" s="13">
        <f t="shared" si="8"/>
        <v>-40726.731506849319</v>
      </c>
      <c r="H13" s="13">
        <f t="shared" si="8"/>
        <v>145.61917808219178</v>
      </c>
      <c r="I13" s="13">
        <f t="shared" si="8"/>
        <v>0</v>
      </c>
      <c r="J13" s="13">
        <f t="shared" si="8"/>
        <v>-180961.21369863013</v>
      </c>
      <c r="K13" s="13">
        <f t="shared" si="8"/>
        <v>0</v>
      </c>
      <c r="L13" s="13">
        <f t="shared" si="8"/>
        <v>1839.7589041095889</v>
      </c>
      <c r="M13" s="13">
        <f t="shared" si="8"/>
        <v>-2965.9945205479453</v>
      </c>
      <c r="N13" s="13">
        <f t="shared" si="8"/>
        <v>-182087.44931506849</v>
      </c>
      <c r="O13" s="13">
        <f t="shared" si="8"/>
        <v>4799.6794520547946</v>
      </c>
      <c r="P13" s="13">
        <f t="shared" si="8"/>
        <v>-177287.7698630137</v>
      </c>
      <c r="Q13" s="5"/>
      <c r="R13" s="5"/>
      <c r="S13" s="5"/>
    </row>
    <row r="14" spans="1:19" ht="18.75" customHeight="1" x14ac:dyDescent="0.2">
      <c r="A14" s="4">
        <v>44926</v>
      </c>
      <c r="B14" s="12">
        <v>198379</v>
      </c>
      <c r="C14" s="12">
        <v>-249498</v>
      </c>
      <c r="D14" s="12">
        <v>-51119</v>
      </c>
      <c r="E14" s="12">
        <v>-63297</v>
      </c>
      <c r="F14" s="12">
        <v>-73945</v>
      </c>
      <c r="G14" s="12">
        <v>-43765</v>
      </c>
      <c r="H14" s="12">
        <v>131</v>
      </c>
      <c r="I14" s="12">
        <v>0</v>
      </c>
      <c r="J14" s="12">
        <v>-231995</v>
      </c>
      <c r="K14" s="12">
        <v>0</v>
      </c>
      <c r="L14" s="12">
        <v>1900</v>
      </c>
      <c r="M14" s="12">
        <v>-2844</v>
      </c>
      <c r="N14" s="12">
        <v>-232939</v>
      </c>
      <c r="O14" s="12">
        <v>5115</v>
      </c>
      <c r="P14" s="12">
        <v>-227824</v>
      </c>
      <c r="Q14" s="7"/>
      <c r="R14" s="7"/>
    </row>
    <row r="15" spans="1:19" ht="18.75" customHeight="1" x14ac:dyDescent="0.2">
      <c r="A15" s="4">
        <v>45016</v>
      </c>
      <c r="B15" s="13">
        <f>(B14-B16)/($A16-$A14)*($A16-$A15)+B16</f>
        <v>208109.35616438356</v>
      </c>
      <c r="C15" s="13">
        <f>(C14-C16)/($A16-$A14)*($A16-$A15)+C16</f>
        <v>-242033.42465753423</v>
      </c>
      <c r="D15" s="13">
        <f>(D14-D16)/($A16-$A14)*($A16-$A15)+D16</f>
        <v>-33924.068493150684</v>
      </c>
      <c r="E15" s="13">
        <f t="shared" ref="E15:S15" si="9">(E14-E16)/($A16-$A14)*($A16-$A15)+E16</f>
        <v>-53746.150684931505</v>
      </c>
      <c r="F15" s="13">
        <f t="shared" si="9"/>
        <v>-65551.57534246576</v>
      </c>
      <c r="G15" s="13">
        <f t="shared" si="9"/>
        <v>-47427.136986301368</v>
      </c>
      <c r="H15" s="13">
        <f t="shared" si="9"/>
        <v>5043.2739726027403</v>
      </c>
      <c r="I15" s="13">
        <f t="shared" si="9"/>
        <v>0</v>
      </c>
      <c r="J15" s="13">
        <f t="shared" si="9"/>
        <v>-195605.65753424657</v>
      </c>
      <c r="K15" s="13">
        <f t="shared" si="9"/>
        <v>0</v>
      </c>
      <c r="L15" s="13">
        <f t="shared" si="9"/>
        <v>5558.1917808219168</v>
      </c>
      <c r="M15" s="13">
        <f t="shared" si="9"/>
        <v>-8663.6712328767135</v>
      </c>
      <c r="N15" s="13">
        <f t="shared" si="9"/>
        <v>-198711.13698630137</v>
      </c>
      <c r="O15" s="13">
        <f t="shared" si="9"/>
        <v>4229.7945205479455</v>
      </c>
      <c r="P15" s="13">
        <f t="shared" si="9"/>
        <v>-194481.34246575343</v>
      </c>
      <c r="Q15" s="5"/>
      <c r="R15" s="5"/>
      <c r="S15" s="5"/>
    </row>
    <row r="16" spans="1:19" ht="18.75" customHeight="1" x14ac:dyDescent="0.2">
      <c r="A16" s="4">
        <v>45107</v>
      </c>
      <c r="B16" s="13">
        <f>(B14-B18)/($A18-$A14)*($A18-$A16)+B18</f>
        <v>217947.82739726026</v>
      </c>
      <c r="C16" s="13">
        <f>(C14-C18)/($A18-$A14)*($A18-$A16)+C18</f>
        <v>-234485.90958904108</v>
      </c>
      <c r="D16" s="13">
        <f>(D14-D18)/($A18-$A14)*($A18-$A16)+D18</f>
        <v>-16538.082191780821</v>
      </c>
      <c r="E16" s="13">
        <f t="shared" ref="E16:S16" si="10">(E14-E18)/($A18-$A14)*($A18-$A16)+E18</f>
        <v>-44089.180821917806</v>
      </c>
      <c r="F16" s="13">
        <f t="shared" si="10"/>
        <v>-57064.890410958906</v>
      </c>
      <c r="G16" s="13">
        <f t="shared" si="10"/>
        <v>-51129.964383561644</v>
      </c>
      <c r="H16" s="13">
        <f t="shared" si="10"/>
        <v>10010.128767123288</v>
      </c>
      <c r="I16" s="13">
        <f t="shared" si="10"/>
        <v>0</v>
      </c>
      <c r="J16" s="13">
        <f t="shared" si="10"/>
        <v>-158811.98904109589</v>
      </c>
      <c r="K16" s="13">
        <f t="shared" si="10"/>
        <v>0</v>
      </c>
      <c r="L16" s="13">
        <f t="shared" si="10"/>
        <v>9257.0301369863009</v>
      </c>
      <c r="M16" s="13">
        <f t="shared" si="10"/>
        <v>-14548.005479452055</v>
      </c>
      <c r="N16" s="13">
        <f t="shared" si="10"/>
        <v>-164102.96438356163</v>
      </c>
      <c r="O16" s="13">
        <f t="shared" si="10"/>
        <v>3334.7534246575342</v>
      </c>
      <c r="P16" s="13">
        <f t="shared" si="10"/>
        <v>-160768.21095890412</v>
      </c>
      <c r="Q16" s="5"/>
      <c r="R16" s="5"/>
      <c r="S16" s="5"/>
    </row>
    <row r="17" spans="1:19" ht="18.75" customHeight="1" x14ac:dyDescent="0.2">
      <c r="A17" s="4">
        <v>45199</v>
      </c>
      <c r="B17" s="13">
        <f>(B16-B18)/($A18-$A16)*($A18-$A17)+B18</f>
        <v>227894.41369863012</v>
      </c>
      <c r="C17" s="13">
        <f>(C16-C18)/($A18-$A16)*($A18-$A17)+C18</f>
        <v>-226855.45479452054</v>
      </c>
      <c r="D17" s="13">
        <f>(D16-D18)/($A18-$A16)*($A18-$A17)+D18</f>
        <v>1038.9589041095896</v>
      </c>
      <c r="E17" s="13">
        <f t="shared" ref="E17:S17" si="11">(E16-E18)/($A18-$A16)*($A18-$A17)+E18</f>
        <v>-34326.090410958903</v>
      </c>
      <c r="F17" s="13">
        <f t="shared" si="11"/>
        <v>-48484.945205479453</v>
      </c>
      <c r="G17" s="13">
        <f t="shared" si="11"/>
        <v>-54873.482191780822</v>
      </c>
      <c r="H17" s="13">
        <f t="shared" si="11"/>
        <v>15031.564383561643</v>
      </c>
      <c r="I17" s="13">
        <f t="shared" si="11"/>
        <v>0</v>
      </c>
      <c r="J17" s="13">
        <f t="shared" si="11"/>
        <v>-121613.99452054795</v>
      </c>
      <c r="K17" s="13">
        <f t="shared" si="11"/>
        <v>0</v>
      </c>
      <c r="L17" s="13">
        <f t="shared" si="11"/>
        <v>12996.51506849315</v>
      </c>
      <c r="M17" s="13">
        <f t="shared" si="11"/>
        <v>-20497.002739726027</v>
      </c>
      <c r="N17" s="13">
        <f t="shared" si="11"/>
        <v>-129114.48219178081</v>
      </c>
      <c r="O17" s="13">
        <f t="shared" si="11"/>
        <v>2429.8767123287671</v>
      </c>
      <c r="P17" s="13">
        <f t="shared" si="11"/>
        <v>-126684.60547945206</v>
      </c>
      <c r="Q17" s="5"/>
      <c r="R17" s="5"/>
      <c r="S17" s="5"/>
    </row>
    <row r="18" spans="1:19" ht="18.75" customHeight="1" x14ac:dyDescent="0.2">
      <c r="A18" s="4">
        <v>45291</v>
      </c>
      <c r="B18" s="12">
        <v>237841</v>
      </c>
      <c r="C18" s="12">
        <v>-219225</v>
      </c>
      <c r="D18" s="12">
        <v>18616</v>
      </c>
      <c r="E18" s="12">
        <v>-24563</v>
      </c>
      <c r="F18" s="12">
        <v>-39905</v>
      </c>
      <c r="G18" s="12">
        <v>-58617</v>
      </c>
      <c r="H18" s="12">
        <v>20053</v>
      </c>
      <c r="I18" s="12">
        <v>0</v>
      </c>
      <c r="J18" s="12">
        <v>-84416</v>
      </c>
      <c r="K18" s="12">
        <v>0</v>
      </c>
      <c r="L18" s="12">
        <v>16736</v>
      </c>
      <c r="M18" s="12">
        <v>-26446</v>
      </c>
      <c r="N18" s="12">
        <v>-94126</v>
      </c>
      <c r="O18" s="12">
        <v>1525</v>
      </c>
      <c r="P18" s="12">
        <v>-92601</v>
      </c>
      <c r="Q18" s="7"/>
      <c r="R18" s="7"/>
    </row>
    <row r="19" spans="1:19" ht="18.75" customHeight="1" x14ac:dyDescent="0.2">
      <c r="B19" s="7"/>
      <c r="C19" s="7"/>
    </row>
    <row r="20" spans="1:19" ht="18.75" customHeight="1" x14ac:dyDescent="0.2">
      <c r="B20" s="7"/>
      <c r="C20" s="7"/>
    </row>
    <row r="21" spans="1:19" ht="18.75" customHeight="1" x14ac:dyDescent="0.2">
      <c r="B21" s="7"/>
      <c r="C21" s="7"/>
    </row>
    <row r="22" spans="1:19" ht="18.75" customHeight="1" x14ac:dyDescent="0.2">
      <c r="B22" s="7"/>
      <c r="C22" s="7"/>
    </row>
    <row r="23" spans="1:19" ht="18.75" customHeight="1" x14ac:dyDescent="0.2">
      <c r="B23" s="7"/>
      <c r="C23" s="7"/>
    </row>
    <row r="24" spans="1:19" ht="18.75" customHeight="1" x14ac:dyDescent="0.2">
      <c r="B24" s="7"/>
    </row>
    <row r="25" spans="1:19" ht="18.75" customHeight="1" x14ac:dyDescent="0.2">
      <c r="B25" s="7"/>
      <c r="C25" s="7"/>
    </row>
    <row r="26" spans="1:19" ht="18.75" customHeight="1" x14ac:dyDescent="0.2">
      <c r="B26" s="7"/>
    </row>
    <row r="27" spans="1:19" ht="18.75" customHeight="1" x14ac:dyDescent="0.2">
      <c r="B27" s="7"/>
      <c r="C27" s="7"/>
    </row>
    <row r="28" spans="1:19" ht="18.75" customHeight="1" x14ac:dyDescent="0.2">
      <c r="B28" s="7"/>
      <c r="C28" s="7"/>
    </row>
    <row r="29" spans="1:19" ht="18.75" customHeight="1" x14ac:dyDescent="0.2">
      <c r="B29" s="7"/>
      <c r="C29" s="7"/>
    </row>
    <row r="30" spans="1:19" ht="18.75" customHeight="1" x14ac:dyDescent="0.2">
      <c r="B30" s="7"/>
      <c r="C30" s="7"/>
    </row>
    <row r="31" spans="1:19" ht="18.75" customHeight="1" x14ac:dyDescent="0.2">
      <c r="B31" s="7"/>
      <c r="C31" s="7"/>
    </row>
    <row r="32" spans="1:19" ht="18.75" customHeight="1" x14ac:dyDescent="0.2">
      <c r="B32" s="7"/>
      <c r="C32" s="7"/>
    </row>
    <row r="33" spans="2:3" ht="18.75" customHeight="1" x14ac:dyDescent="0.2">
      <c r="B33" s="7"/>
      <c r="C33" s="7"/>
    </row>
    <row r="34" spans="2:3" ht="18.75" customHeight="1" x14ac:dyDescent="0.2">
      <c r="B34" s="7"/>
    </row>
    <row r="36" spans="2:3" ht="18.75" customHeight="1" x14ac:dyDescent="0.2">
      <c r="B36" s="7"/>
    </row>
    <row r="37" spans="2:3" ht="18.75" customHeight="1" x14ac:dyDescent="0.2">
      <c r="B37" s="7"/>
    </row>
    <row r="39" spans="2:3" ht="18.75" customHeight="1" x14ac:dyDescent="0.2">
      <c r="B39" s="7"/>
    </row>
    <row r="41" spans="2:3" ht="18.75" customHeight="1" x14ac:dyDescent="0.2">
      <c r="B41" s="7"/>
    </row>
    <row r="43" spans="2:3" ht="18.75" customHeight="1" x14ac:dyDescent="0.2">
      <c r="B43" s="7"/>
    </row>
    <row r="44" spans="2:3" ht="18.75" customHeight="1" x14ac:dyDescent="0.2">
      <c r="B44" s="7"/>
    </row>
    <row r="46" spans="2:3" ht="18.75" customHeight="1" x14ac:dyDescent="0.2">
      <c r="B46" s="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1979-FA0F-4419-90CA-F871DC7A8226}">
  <dimension ref="A1:AP45"/>
  <sheetViews>
    <sheetView zoomScale="85" zoomScaleNormal="85" workbookViewId="0">
      <selection activeCell="B25" sqref="B25"/>
    </sheetView>
  </sheetViews>
  <sheetFormatPr defaultRowHeight="18.75" x14ac:dyDescent="0.4"/>
  <cols>
    <col min="1" max="1" width="12.75" bestFit="1" customWidth="1"/>
    <col min="2" max="2" width="13.75" bestFit="1" customWidth="1"/>
    <col min="3" max="3" width="17.625" customWidth="1"/>
    <col min="4" max="6" width="14.875" bestFit="1" customWidth="1"/>
    <col min="7" max="8" width="13.75" bestFit="1" customWidth="1"/>
    <col min="9" max="9" width="16" bestFit="1" customWidth="1"/>
    <col min="10" max="12" width="14.875" bestFit="1" customWidth="1"/>
    <col min="13" max="15" width="13.75" bestFit="1" customWidth="1"/>
    <col min="16" max="18" width="16" bestFit="1" customWidth="1"/>
    <col min="19" max="19" width="13.75" bestFit="1" customWidth="1"/>
    <col min="20" max="20" width="16" bestFit="1" customWidth="1"/>
    <col min="21" max="21" width="12.125" bestFit="1" customWidth="1"/>
    <col min="22" max="22" width="14.875" bestFit="1" customWidth="1"/>
    <col min="23" max="23" width="18" bestFit="1" customWidth="1"/>
    <col min="24" max="24" width="16" bestFit="1" customWidth="1"/>
    <col min="25" max="25" width="14.875" bestFit="1" customWidth="1"/>
    <col min="26" max="26" width="9.875" bestFit="1" customWidth="1"/>
    <col min="27" max="29" width="14.875" bestFit="1" customWidth="1"/>
    <col min="30" max="30" width="13.75" bestFit="1" customWidth="1"/>
    <col min="31" max="33" width="14.875" bestFit="1" customWidth="1"/>
    <col min="34" max="35" width="13.75" bestFit="1" customWidth="1"/>
    <col min="36" max="38" width="14.875" bestFit="1" customWidth="1"/>
    <col min="39" max="41" width="16" bestFit="1" customWidth="1"/>
  </cols>
  <sheetData>
    <row r="1" spans="1:42" s="10" customFormat="1" x14ac:dyDescent="0.4">
      <c r="A1" s="8" t="s">
        <v>0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  <c r="O1" s="9" t="s">
        <v>29</v>
      </c>
      <c r="P1" s="9" t="s">
        <v>30</v>
      </c>
      <c r="Q1" s="9" t="s">
        <v>31</v>
      </c>
      <c r="R1" s="9" t="s">
        <v>32</v>
      </c>
      <c r="S1" s="9" t="s">
        <v>33</v>
      </c>
      <c r="T1" s="9" t="s">
        <v>34</v>
      </c>
      <c r="U1" s="9" t="s">
        <v>47</v>
      </c>
      <c r="V1" s="9" t="s">
        <v>35</v>
      </c>
      <c r="W1" s="9" t="s">
        <v>36</v>
      </c>
      <c r="X1" s="9" t="s">
        <v>37</v>
      </c>
      <c r="Y1" s="9" t="s">
        <v>38</v>
      </c>
      <c r="Z1" s="9" t="s">
        <v>48</v>
      </c>
      <c r="AA1" s="9" t="s">
        <v>39</v>
      </c>
      <c r="AB1" s="9" t="s">
        <v>40</v>
      </c>
      <c r="AC1" s="9" t="s">
        <v>41</v>
      </c>
      <c r="AD1" s="9" t="s">
        <v>38</v>
      </c>
      <c r="AE1" s="9" t="s">
        <v>39</v>
      </c>
      <c r="AF1" s="9" t="s">
        <v>42</v>
      </c>
      <c r="AG1" s="9" t="s">
        <v>49</v>
      </c>
      <c r="AH1" s="9" t="s">
        <v>28</v>
      </c>
      <c r="AI1" s="9" t="s">
        <v>43</v>
      </c>
      <c r="AJ1" s="9" t="s">
        <v>50</v>
      </c>
      <c r="AK1" s="9" t="s">
        <v>40</v>
      </c>
      <c r="AL1" s="9" t="s">
        <v>51</v>
      </c>
      <c r="AM1" s="9" t="s">
        <v>44</v>
      </c>
      <c r="AN1" s="9" t="s">
        <v>45</v>
      </c>
      <c r="AO1" s="9" t="s">
        <v>46</v>
      </c>
    </row>
    <row r="2" spans="1:42" x14ac:dyDescent="0.4">
      <c r="A2" s="4">
        <v>43830</v>
      </c>
      <c r="B2" s="11">
        <v>3710</v>
      </c>
      <c r="C2" s="11">
        <v>116844</v>
      </c>
      <c r="D2" s="11">
        <v>31062</v>
      </c>
      <c r="E2" s="11">
        <v>54541</v>
      </c>
      <c r="F2" s="11">
        <v>11672</v>
      </c>
      <c r="G2" s="11">
        <v>1173</v>
      </c>
      <c r="H2" s="11">
        <v>4071</v>
      </c>
      <c r="I2" s="11">
        <v>223073</v>
      </c>
      <c r="J2" s="11">
        <v>24133</v>
      </c>
      <c r="K2" s="11">
        <v>13087</v>
      </c>
      <c r="L2" s="11">
        <v>37212</v>
      </c>
      <c r="M2" s="11">
        <v>6588</v>
      </c>
      <c r="N2" s="11">
        <v>4125</v>
      </c>
      <c r="O2" s="11">
        <v>1375</v>
      </c>
      <c r="P2" s="11">
        <v>127160</v>
      </c>
      <c r="Q2" s="11">
        <v>213680</v>
      </c>
      <c r="R2" s="11">
        <v>436753</v>
      </c>
      <c r="S2" s="11">
        <v>3660</v>
      </c>
      <c r="T2" s="11">
        <v>581599</v>
      </c>
      <c r="U2" s="11">
        <v>0</v>
      </c>
      <c r="V2" s="11">
        <v>7771</v>
      </c>
      <c r="W2" s="11">
        <v>-297348</v>
      </c>
      <c r="X2" s="11">
        <v>295682</v>
      </c>
      <c r="Y2" s="11">
        <v>14874</v>
      </c>
      <c r="Z2" s="11">
        <v>0</v>
      </c>
      <c r="AA2" s="11">
        <v>43956</v>
      </c>
      <c r="AB2" s="11">
        <v>2933</v>
      </c>
      <c r="AC2" s="11">
        <v>61763</v>
      </c>
      <c r="AD2" s="11">
        <v>8966</v>
      </c>
      <c r="AE2" s="11">
        <v>10769</v>
      </c>
      <c r="AF2" s="11">
        <v>9621</v>
      </c>
      <c r="AG2" s="11">
        <v>29156</v>
      </c>
      <c r="AH2" s="11">
        <v>4132</v>
      </c>
      <c r="AI2" s="11">
        <v>163</v>
      </c>
      <c r="AJ2" s="11">
        <v>0</v>
      </c>
      <c r="AK2" s="11">
        <v>16501</v>
      </c>
      <c r="AL2" s="11">
        <v>0</v>
      </c>
      <c r="AM2" s="11">
        <v>79308</v>
      </c>
      <c r="AN2" s="11">
        <v>141071</v>
      </c>
      <c r="AO2" s="11">
        <v>436753</v>
      </c>
    </row>
    <row r="3" spans="1:42" x14ac:dyDescent="0.4">
      <c r="A3" s="4">
        <v>43921</v>
      </c>
      <c r="B3" s="11">
        <f>(B2-B4)/($A4-$A2)*($A4-$A3)+B4</f>
        <v>3710</v>
      </c>
      <c r="C3" s="11">
        <f>(C2-C4)/($A4-$A2)*($A4-$A3)+C4</f>
        <v>116110.28142076504</v>
      </c>
      <c r="D3" s="11">
        <f>(D2-D4)/($A4-$A2)*($A4-$A3)+D4</f>
        <v>28905.349726775956</v>
      </c>
      <c r="E3" s="11">
        <f t="shared" ref="E3" si="0">(E2-E4)/($A4-$A2)*($A4-$A3)+E4</f>
        <v>51585.986338797818</v>
      </c>
      <c r="F3" s="11">
        <f t="shared" ref="F3" si="1">(F2-F4)/($A4-$A2)*($A4-$A3)+F4</f>
        <v>8769.9453551912557</v>
      </c>
      <c r="G3" s="11">
        <f t="shared" ref="G3" si="2">(G2-G4)/($A4-$A2)*($A4-$A3)+G4</f>
        <v>1264.4972677595629</v>
      </c>
      <c r="H3" s="11">
        <f t="shared" ref="H3" si="3">(H2-H4)/($A4-$A2)*($A4-$A3)+H4</f>
        <v>4070.5027322404371</v>
      </c>
      <c r="I3" s="11">
        <f t="shared" ref="I3" si="4">(I2-I4)/($A4-$A2)*($A4-$A3)+I4</f>
        <v>214416.56284153007</v>
      </c>
      <c r="J3" s="11">
        <f t="shared" ref="J3" si="5">(J2-J4)/($A4-$A2)*($A4-$A3)+J4</f>
        <v>24708.836065573771</v>
      </c>
      <c r="K3" s="11">
        <f t="shared" ref="K3" si="6">(K2-K4)/($A4-$A2)*($A4-$A3)+K4</f>
        <v>14717.043715846994</v>
      </c>
      <c r="L3" s="11">
        <f t="shared" ref="L3" si="7">(L2-L4)/($A4-$A2)*($A4-$A3)+L4</f>
        <v>33362.401639344258</v>
      </c>
      <c r="M3" s="11">
        <f t="shared" ref="M3" si="8">(M2-M4)/($A4-$A2)*($A4-$A3)+M4</f>
        <v>6206.0983606557384</v>
      </c>
      <c r="N3" s="11">
        <f t="shared" ref="N3" si="9">(N2-N4)/($A4-$A2)*($A4-$A3)+N4</f>
        <v>3683.1775956284155</v>
      </c>
      <c r="O3" s="11">
        <f t="shared" ref="O3" si="10">(O2-O4)/($A4-$A2)*($A4-$A3)+O4</f>
        <v>2044.5710382513662</v>
      </c>
      <c r="P3" s="11">
        <f t="shared" ref="P3" si="11">(P2-P4)/($A4-$A2)*($A4-$A3)+P4</f>
        <v>129234.10382513661</v>
      </c>
      <c r="Q3" s="11">
        <f t="shared" ref="Q3" si="12">(Q2-Q4)/($A4-$A2)*($A4-$A3)+Q4</f>
        <v>213956.23224043715</v>
      </c>
      <c r="R3" s="11">
        <f t="shared" ref="R3" si="13">(R2-R4)/($A4-$A2)*($A4-$A3)+R4</f>
        <v>428372.79508196726</v>
      </c>
      <c r="S3" s="11">
        <f t="shared" ref="S3" si="14">(S2-S4)/($A4-$A2)*($A4-$A3)+S4</f>
        <v>3660</v>
      </c>
      <c r="T3" s="11">
        <f t="shared" ref="T3" si="15">(T2-T4)/($A4-$A2)*($A4-$A3)+T4</f>
        <v>581599</v>
      </c>
      <c r="U3" s="11">
        <f t="shared" ref="U3" si="16">(U2-U4)/($A4-$A2)*($A4-$A3)+U4</f>
        <v>0</v>
      </c>
      <c r="V3" s="11">
        <f t="shared" ref="V3" si="17">(V2-V4)/($A4-$A2)*($A4-$A3)+V4</f>
        <v>6481.0874316939889</v>
      </c>
      <c r="W3" s="11">
        <f t="shared" ref="W3" si="18">(W2-W4)/($A4-$A2)*($A4-$A3)+W4</f>
        <v>-308057.40710382513</v>
      </c>
      <c r="X3" s="11">
        <f t="shared" ref="X3" si="19">(X2-X4)/($A4-$A2)*($A4-$A3)+X4</f>
        <v>283682.68032786885</v>
      </c>
      <c r="Y3" s="11">
        <f t="shared" ref="Y3" si="20">(Y2-Y4)/($A4-$A2)*($A4-$A3)+Y4</f>
        <v>14722.333333333332</v>
      </c>
      <c r="Z3" s="11">
        <f t="shared" ref="Z3" si="21">(Z2-Z4)/($A4-$A2)*($A4-$A3)+Z4</f>
        <v>0</v>
      </c>
      <c r="AA3" s="11">
        <f t="shared" ref="AA3" si="22">(AA2-AA4)/($A4-$A2)*($A4-$A3)+AA4</f>
        <v>40919.93169398907</v>
      </c>
      <c r="AB3" s="11">
        <f t="shared" ref="AB3" si="23">(AB2-AB4)/($A4-$A2)*($A4-$A3)+AB4</f>
        <v>4131.166666666667</v>
      </c>
      <c r="AC3" s="11">
        <f t="shared" ref="AC3" si="24">(AC2-AC4)/($A4-$A2)*($A4-$A3)+AC4</f>
        <v>59773.43169398907</v>
      </c>
      <c r="AD3" s="11">
        <f t="shared" ref="AD3" si="25">(AD2-AD4)/($A4-$A2)*($A4-$A3)+AD4</f>
        <v>7883.6967213114749</v>
      </c>
      <c r="AE3" s="11">
        <f t="shared" ref="AE3" si="26">(AE2-AE4)/($A4-$A2)*($A4-$A3)+AE4</f>
        <v>10801.571038251366</v>
      </c>
      <c r="AF3" s="11">
        <f t="shared" ref="AF3" si="27">(AF2-AF4)/($A4-$A2)*($A4-$A3)+AF4</f>
        <v>12743.592896174863</v>
      </c>
      <c r="AG3" s="11">
        <f t="shared" ref="AG3" si="28">(AG2-AG4)/($A4-$A2)*($A4-$A3)+AG4</f>
        <v>32902.166666666672</v>
      </c>
      <c r="AH3" s="11">
        <f t="shared" ref="AH3" si="29">(AH2-AH4)/($A4-$A2)*($A4-$A3)+AH4</f>
        <v>3557.1584699453551</v>
      </c>
      <c r="AI3" s="11">
        <f t="shared" ref="AI3" si="30">(AI2-AI4)/($A4-$A2)*($A4-$A3)+AI4</f>
        <v>417.60109289617486</v>
      </c>
      <c r="AJ3" s="11">
        <f t="shared" ref="AJ3" si="31">(AJ2-AJ4)/($A4-$A2)*($A4-$A3)+AJ4</f>
        <v>0</v>
      </c>
      <c r="AK3" s="11">
        <f t="shared" ref="AK3" si="32">(AK2-AK4)/($A4-$A2)*($A4-$A3)+AK4</f>
        <v>16610.896174863388</v>
      </c>
      <c r="AL3" s="11">
        <f t="shared" ref="AL3" si="33">(AL2-AL4)/($A4-$A2)*($A4-$A3)+AL4</f>
        <v>0</v>
      </c>
      <c r="AM3" s="11">
        <f t="shared" ref="AM3" si="34">(AM2-AM4)/($A4-$A2)*($A4-$A3)+AM4</f>
        <v>84916.683060109295</v>
      </c>
      <c r="AN3" s="11">
        <f t="shared" ref="AN3" si="35">(AN2-AN4)/($A4-$A2)*($A4-$A3)+AN4</f>
        <v>144690.11475409835</v>
      </c>
      <c r="AO3" s="11">
        <f t="shared" ref="AO3" si="36">(AO2-AO4)/($A4-$A2)*($A4-$A3)+AO4</f>
        <v>428372.79508196726</v>
      </c>
      <c r="AP3" s="3"/>
    </row>
    <row r="4" spans="1:42" x14ac:dyDescent="0.4">
      <c r="A4" s="4">
        <v>44012</v>
      </c>
      <c r="B4" s="11">
        <f>(B2-B6)/($A6-$A2)*($A6-$A4)+B6</f>
        <v>3710</v>
      </c>
      <c r="C4" s="11">
        <f>(C2-C6)/($A6-$A2)*($A6-$A4)+C6</f>
        <v>115376.56284153006</v>
      </c>
      <c r="D4" s="11">
        <f>(D2-D6)/($A6-$A2)*($A6-$A4)+D6</f>
        <v>26748.699453551912</v>
      </c>
      <c r="E4" s="11">
        <f t="shared" ref="E4:AP4" si="37">(E2-E6)/($A6-$A2)*($A6-$A4)+E6</f>
        <v>48630.97267759563</v>
      </c>
      <c r="F4" s="11">
        <f t="shared" si="37"/>
        <v>5867.8907103825131</v>
      </c>
      <c r="G4" s="11">
        <f t="shared" si="37"/>
        <v>1355.9945355191257</v>
      </c>
      <c r="H4" s="11">
        <f t="shared" si="37"/>
        <v>4070.0054644808743</v>
      </c>
      <c r="I4" s="11">
        <f t="shared" si="37"/>
        <v>205760.12568306012</v>
      </c>
      <c r="J4" s="11">
        <f t="shared" si="37"/>
        <v>25284.672131147541</v>
      </c>
      <c r="K4" s="11">
        <f t="shared" si="37"/>
        <v>16347.087431693988</v>
      </c>
      <c r="L4" s="11">
        <f t="shared" si="37"/>
        <v>29512.803278688523</v>
      </c>
      <c r="M4" s="11">
        <f t="shared" si="37"/>
        <v>5824.1967213114758</v>
      </c>
      <c r="N4" s="11">
        <f t="shared" si="37"/>
        <v>3241.3551912568305</v>
      </c>
      <c r="O4" s="11">
        <f t="shared" si="37"/>
        <v>2714.1420765027324</v>
      </c>
      <c r="P4" s="11">
        <f t="shared" si="37"/>
        <v>131308.20765027322</v>
      </c>
      <c r="Q4" s="11">
        <f t="shared" si="37"/>
        <v>214232.4644808743</v>
      </c>
      <c r="R4" s="11">
        <f t="shared" si="37"/>
        <v>419992.59016393445</v>
      </c>
      <c r="S4" s="11">
        <f t="shared" si="37"/>
        <v>3660</v>
      </c>
      <c r="T4" s="11">
        <f t="shared" si="37"/>
        <v>581599</v>
      </c>
      <c r="U4" s="11">
        <f t="shared" si="37"/>
        <v>0</v>
      </c>
      <c r="V4" s="11">
        <f t="shared" si="37"/>
        <v>5191.1748633879779</v>
      </c>
      <c r="W4" s="11">
        <f t="shared" si="37"/>
        <v>-318766.81420765026</v>
      </c>
      <c r="X4" s="11">
        <f t="shared" si="37"/>
        <v>271683.36065573769</v>
      </c>
      <c r="Y4" s="11">
        <f t="shared" si="37"/>
        <v>14570.666666666666</v>
      </c>
      <c r="Z4" s="11">
        <f t="shared" si="37"/>
        <v>0</v>
      </c>
      <c r="AA4" s="11">
        <f t="shared" si="37"/>
        <v>37883.863387978141</v>
      </c>
      <c r="AB4" s="11">
        <f t="shared" si="37"/>
        <v>5329.3333333333339</v>
      </c>
      <c r="AC4" s="11">
        <f t="shared" si="37"/>
        <v>57783.863387978141</v>
      </c>
      <c r="AD4" s="11">
        <f t="shared" si="37"/>
        <v>6801.3934426229507</v>
      </c>
      <c r="AE4" s="11">
        <f t="shared" si="37"/>
        <v>10834.142076502732</v>
      </c>
      <c r="AF4" s="11">
        <f t="shared" si="37"/>
        <v>15866.185792349726</v>
      </c>
      <c r="AG4" s="11">
        <f t="shared" si="37"/>
        <v>36648.333333333336</v>
      </c>
      <c r="AH4" s="11">
        <f t="shared" si="37"/>
        <v>2982.3169398907103</v>
      </c>
      <c r="AI4" s="11">
        <f t="shared" si="37"/>
        <v>672.20218579234972</v>
      </c>
      <c r="AJ4" s="11">
        <f t="shared" si="37"/>
        <v>0</v>
      </c>
      <c r="AK4" s="11">
        <f t="shared" si="37"/>
        <v>16720.792349726777</v>
      </c>
      <c r="AL4" s="11">
        <f t="shared" si="37"/>
        <v>0</v>
      </c>
      <c r="AM4" s="11">
        <f t="shared" si="37"/>
        <v>90525.366120218576</v>
      </c>
      <c r="AN4" s="11">
        <f t="shared" si="37"/>
        <v>148309.22950819673</v>
      </c>
      <c r="AO4" s="11">
        <f t="shared" si="37"/>
        <v>419992.59016393445</v>
      </c>
      <c r="AP4" s="3"/>
    </row>
    <row r="5" spans="1:42" x14ac:dyDescent="0.4">
      <c r="A5" s="4">
        <v>44104</v>
      </c>
      <c r="B5" s="11">
        <f>(B4-B6)/($A6-$A4)*($A6-$A5)+B6</f>
        <v>3710</v>
      </c>
      <c r="C5" s="11">
        <f>(C4-C6)/($A6-$A4)*($A6-$A5)+C6</f>
        <v>114634.78142076504</v>
      </c>
      <c r="D5" s="11">
        <f>(D4-D6)/($A6-$A4)*($A6-$A5)+D6</f>
        <v>24568.349726775956</v>
      </c>
      <c r="E5" s="11">
        <f t="shared" ref="E5" si="38">(E4-E6)/($A6-$A4)*($A6-$A5)+E6</f>
        <v>45643.486338797811</v>
      </c>
      <c r="F5" s="11">
        <f t="shared" ref="F5" si="39">(F4-F6)/($A6-$A4)*($A6-$A5)+F6</f>
        <v>2933.9453551912566</v>
      </c>
      <c r="G5" s="11">
        <f t="shared" ref="G5" si="40">(G4-G6)/($A6-$A4)*($A6-$A5)+G6</f>
        <v>1448.4972677595629</v>
      </c>
      <c r="H5" s="11">
        <f t="shared" ref="H5" si="41">(H4-H6)/($A6-$A4)*($A6-$A5)+H6</f>
        <v>4069.5027322404371</v>
      </c>
      <c r="I5" s="11">
        <f t="shared" ref="I5" si="42">(I4-I6)/($A6-$A4)*($A6-$A5)+I6</f>
        <v>197008.56284153007</v>
      </c>
      <c r="J5" s="11">
        <f t="shared" ref="J5" si="43">(J4-J6)/($A6-$A4)*($A6-$A5)+J6</f>
        <v>25866.836065573771</v>
      </c>
      <c r="K5" s="11">
        <f t="shared" ref="K5" si="44">(K4-K6)/($A6-$A4)*($A6-$A5)+K6</f>
        <v>17995.043715846994</v>
      </c>
      <c r="L5" s="11">
        <f t="shared" ref="L5" si="45">(L4-L6)/($A6-$A4)*($A6-$A5)+L6</f>
        <v>25620.901639344262</v>
      </c>
      <c r="M5" s="11">
        <f t="shared" ref="M5" si="46">(M4-M6)/($A6-$A4)*($A6-$A5)+M6</f>
        <v>5438.0983606557384</v>
      </c>
      <c r="N5" s="11">
        <f t="shared" ref="N5" si="47">(N4-N6)/($A6-$A4)*($A6-$A5)+N6</f>
        <v>2794.6775956284155</v>
      </c>
      <c r="O5" s="11">
        <f t="shared" ref="O5" si="48">(O4-O6)/($A6-$A4)*($A6-$A5)+O6</f>
        <v>3391.0710382513662</v>
      </c>
      <c r="P5" s="11">
        <f t="shared" ref="P5" si="49">(P4-P6)/($A6-$A4)*($A6-$A5)+P6</f>
        <v>133405.10382513661</v>
      </c>
      <c r="Q5" s="11">
        <f t="shared" ref="Q5" si="50">(Q4-Q6)/($A6-$A4)*($A6-$A5)+Q6</f>
        <v>214511.73224043715</v>
      </c>
      <c r="R5" s="11">
        <f t="shared" ref="R5" si="51">(R4-R6)/($A6-$A4)*($A6-$A5)+R6</f>
        <v>411520.29508196726</v>
      </c>
      <c r="S5" s="11">
        <f t="shared" ref="S5" si="52">(S4-S6)/($A6-$A4)*($A6-$A5)+S6</f>
        <v>3660</v>
      </c>
      <c r="T5" s="11">
        <f t="shared" ref="T5" si="53">(T4-T6)/($A6-$A4)*($A6-$A5)+T6</f>
        <v>581599</v>
      </c>
      <c r="U5" s="11">
        <f t="shared" ref="U5" si="54">(U4-U6)/($A6-$A4)*($A6-$A5)+U6</f>
        <v>0</v>
      </c>
      <c r="V5" s="11">
        <f t="shared" ref="V5" si="55">(V4-V6)/($A6-$A4)*($A6-$A5)+V6</f>
        <v>3887.0874316939889</v>
      </c>
      <c r="W5" s="11">
        <f t="shared" ref="W5" si="56">(W4-W6)/($A6-$A4)*($A6-$A5)+W6</f>
        <v>-329593.90710382513</v>
      </c>
      <c r="X5" s="11">
        <f t="shared" ref="X5" si="57">(X4-X6)/($A6-$A4)*($A6-$A5)+X6</f>
        <v>259552.18032786885</v>
      </c>
      <c r="Y5" s="11">
        <f t="shared" ref="Y5" si="58">(Y4-Y6)/($A6-$A4)*($A6-$A5)+Y6</f>
        <v>14417.333333333332</v>
      </c>
      <c r="Z5" s="11">
        <f t="shared" ref="Z5" si="59">(Z4-Z6)/($A6-$A4)*($A6-$A5)+Z6</f>
        <v>0</v>
      </c>
      <c r="AA5" s="11">
        <f t="shared" ref="AA5" si="60">(AA4-AA6)/($A6-$A4)*($A6-$A5)+AA6</f>
        <v>34814.43169398907</v>
      </c>
      <c r="AB5" s="11">
        <f t="shared" ref="AB5" si="61">(AB4-AB6)/($A6-$A4)*($A6-$A5)+AB6</f>
        <v>6540.666666666667</v>
      </c>
      <c r="AC5" s="11">
        <f t="shared" ref="AC5" si="62">(AC4-AC6)/($A6-$A4)*($A6-$A5)+AC6</f>
        <v>55772.43169398907</v>
      </c>
      <c r="AD5" s="11">
        <f t="shared" ref="AD5" si="63">(AD4-AD6)/($A6-$A4)*($A6-$A5)+AD6</f>
        <v>5707.1967213114749</v>
      </c>
      <c r="AE5" s="11">
        <f t="shared" ref="AE5" si="64">(AE4-AE6)/($A6-$A4)*($A6-$A5)+AE6</f>
        <v>10867.071038251366</v>
      </c>
      <c r="AF5" s="11">
        <f t="shared" ref="AF5" si="65">(AF4-AF6)/($A6-$A4)*($A6-$A5)+AF6</f>
        <v>19023.092896174865</v>
      </c>
      <c r="AG5" s="11">
        <f t="shared" ref="AG5" si="66">(AG4-AG6)/($A6-$A4)*($A6-$A5)+AG6</f>
        <v>40435.666666666672</v>
      </c>
      <c r="AH5" s="11">
        <f t="shared" ref="AH5" si="67">(AH4-AH6)/($A6-$A4)*($A6-$A5)+AH6</f>
        <v>2401.1584699453551</v>
      </c>
      <c r="AI5" s="11">
        <f t="shared" ref="AI5" si="68">(AI4-AI6)/($A6-$A4)*($A6-$A5)+AI6</f>
        <v>929.6010928961748</v>
      </c>
      <c r="AJ5" s="11">
        <f t="shared" ref="AJ5" si="69">(AJ4-AJ6)/($A6-$A4)*($A6-$A5)+AJ6</f>
        <v>0</v>
      </c>
      <c r="AK5" s="11">
        <f t="shared" ref="AK5" si="70">(AK4-AK6)/($A6-$A4)*($A6-$A5)+AK6</f>
        <v>16831.896174863388</v>
      </c>
      <c r="AL5" s="11">
        <f t="shared" ref="AL5" si="71">(AL4-AL6)/($A6-$A4)*($A6-$A5)+AL6</f>
        <v>0</v>
      </c>
      <c r="AM5" s="11">
        <f t="shared" ref="AM5" si="72">(AM4-AM6)/($A6-$A4)*($A6-$A5)+AM6</f>
        <v>96195.683060109295</v>
      </c>
      <c r="AN5" s="11">
        <f t="shared" ref="AN5" si="73">(AN4-AN6)/($A6-$A4)*($A6-$A5)+AN6</f>
        <v>151968.11475409838</v>
      </c>
      <c r="AO5" s="11">
        <f t="shared" ref="AO5" si="74">(AO4-AO6)/($A6-$A4)*($A6-$A5)+AO6</f>
        <v>411520.29508196726</v>
      </c>
      <c r="AP5" s="3"/>
    </row>
    <row r="6" spans="1:42" x14ac:dyDescent="0.4">
      <c r="A6" s="4">
        <v>44196</v>
      </c>
      <c r="B6" s="11">
        <v>3710</v>
      </c>
      <c r="C6" s="11">
        <v>113893</v>
      </c>
      <c r="D6" s="11">
        <v>22388</v>
      </c>
      <c r="E6" s="11">
        <v>42656</v>
      </c>
      <c r="F6" s="11">
        <v>0</v>
      </c>
      <c r="G6" s="11">
        <v>1541</v>
      </c>
      <c r="H6" s="11">
        <v>4069</v>
      </c>
      <c r="I6" s="11">
        <v>188257</v>
      </c>
      <c r="J6" s="11">
        <v>26449</v>
      </c>
      <c r="K6" s="11">
        <v>19643</v>
      </c>
      <c r="L6" s="11">
        <v>21729</v>
      </c>
      <c r="M6" s="11">
        <v>5052</v>
      </c>
      <c r="N6" s="11">
        <v>2348</v>
      </c>
      <c r="O6" s="11">
        <v>4068</v>
      </c>
      <c r="P6" s="11">
        <v>135502</v>
      </c>
      <c r="Q6" s="11">
        <v>214791</v>
      </c>
      <c r="R6" s="11">
        <v>403048</v>
      </c>
      <c r="S6" s="11">
        <v>3660</v>
      </c>
      <c r="T6" s="11">
        <v>581599</v>
      </c>
      <c r="U6" s="11">
        <v>0</v>
      </c>
      <c r="V6" s="11">
        <v>2583</v>
      </c>
      <c r="W6" s="11">
        <v>-340421</v>
      </c>
      <c r="X6" s="11">
        <v>247421</v>
      </c>
      <c r="Y6" s="11">
        <v>14264</v>
      </c>
      <c r="Z6" s="11">
        <v>0</v>
      </c>
      <c r="AA6" s="11">
        <v>31745</v>
      </c>
      <c r="AB6" s="11">
        <v>7752</v>
      </c>
      <c r="AC6" s="11">
        <v>53761</v>
      </c>
      <c r="AD6" s="11">
        <v>4613</v>
      </c>
      <c r="AE6" s="11">
        <v>10900</v>
      </c>
      <c r="AF6" s="11">
        <v>22180</v>
      </c>
      <c r="AG6" s="11">
        <v>44223</v>
      </c>
      <c r="AH6" s="11">
        <v>1820</v>
      </c>
      <c r="AI6" s="11">
        <v>1187</v>
      </c>
      <c r="AJ6" s="11">
        <v>0</v>
      </c>
      <c r="AK6" s="11">
        <v>16943</v>
      </c>
      <c r="AL6" s="11">
        <v>0</v>
      </c>
      <c r="AM6" s="11">
        <v>101866</v>
      </c>
      <c r="AN6" s="11">
        <v>155627</v>
      </c>
      <c r="AO6" s="11">
        <v>403048</v>
      </c>
    </row>
    <row r="7" spans="1:42" x14ac:dyDescent="0.4">
      <c r="A7" s="4">
        <v>44286</v>
      </c>
      <c r="B7" s="11">
        <f>(B6-B8)/($A8-$A6)*($A8-$A7)+B8</f>
        <v>3710</v>
      </c>
      <c r="C7" s="11">
        <f>(C6-C8)/($A8-$A6)*($A8-$A7)+C8</f>
        <v>117290.80821917808</v>
      </c>
      <c r="D7" s="11">
        <f t="shared" ref="D7:AO7" si="75">(D6-D8)/($A8-$A6)*($A8-$A7)+D8</f>
        <v>20873.287671232876</v>
      </c>
      <c r="E7" s="11">
        <f t="shared" si="75"/>
        <v>40324.630136986299</v>
      </c>
      <c r="F7" s="11">
        <f t="shared" si="75"/>
        <v>0</v>
      </c>
      <c r="G7" s="11">
        <f t="shared" si="75"/>
        <v>1248.8082191780823</v>
      </c>
      <c r="H7" s="11">
        <f t="shared" si="75"/>
        <v>4090.4520547945203</v>
      </c>
      <c r="I7" s="11">
        <f t="shared" si="75"/>
        <v>187537.98630136985</v>
      </c>
      <c r="J7" s="11">
        <f t="shared" si="75"/>
        <v>28794.424657534248</v>
      </c>
      <c r="K7" s="11">
        <f t="shared" si="75"/>
        <v>23395.136986301372</v>
      </c>
      <c r="L7" s="11">
        <f t="shared" si="75"/>
        <v>23263.438356164384</v>
      </c>
      <c r="M7" s="11">
        <f t="shared" si="75"/>
        <v>5233.4794520547948</v>
      </c>
      <c r="N7" s="11">
        <f t="shared" si="75"/>
        <v>2798</v>
      </c>
      <c r="O7" s="11">
        <f t="shared" si="75"/>
        <v>3670.027397260274</v>
      </c>
      <c r="P7" s="11">
        <f t="shared" si="75"/>
        <v>126568.32876712328</v>
      </c>
      <c r="Q7" s="11">
        <f t="shared" si="75"/>
        <v>213722.83561643836</v>
      </c>
      <c r="R7" s="11">
        <f t="shared" si="75"/>
        <v>401260.82191780821</v>
      </c>
      <c r="S7" s="11">
        <f t="shared" si="75"/>
        <v>3660</v>
      </c>
      <c r="T7" s="11">
        <f t="shared" si="75"/>
        <v>581599</v>
      </c>
      <c r="U7" s="11">
        <f t="shared" si="75"/>
        <v>0</v>
      </c>
      <c r="V7" s="11">
        <f t="shared" si="75"/>
        <v>3743.3835616438355</v>
      </c>
      <c r="W7" s="11">
        <f t="shared" si="75"/>
        <v>-347136.9726027397</v>
      </c>
      <c r="X7" s="11">
        <f t="shared" si="75"/>
        <v>241865.4109589041</v>
      </c>
      <c r="Y7" s="11">
        <f t="shared" si="75"/>
        <v>13286.821917808218</v>
      </c>
      <c r="Z7" s="11">
        <f t="shared" si="75"/>
        <v>0</v>
      </c>
      <c r="AA7" s="11">
        <f t="shared" si="75"/>
        <v>29594.123287671235</v>
      </c>
      <c r="AB7" s="11">
        <f t="shared" si="75"/>
        <v>8463.6164383561645</v>
      </c>
      <c r="AC7" s="11">
        <f t="shared" si="75"/>
        <v>51344.561643835616</v>
      </c>
      <c r="AD7" s="11">
        <f t="shared" si="75"/>
        <v>4345.7123287671229</v>
      </c>
      <c r="AE7" s="11">
        <f t="shared" si="75"/>
        <v>10634.438356164383</v>
      </c>
      <c r="AF7" s="11">
        <f t="shared" si="75"/>
        <v>24312.876712328769</v>
      </c>
      <c r="AG7" s="11">
        <f t="shared" si="75"/>
        <v>48030.369863013701</v>
      </c>
      <c r="AH7" s="11">
        <f t="shared" si="75"/>
        <v>1923.8082191780823</v>
      </c>
      <c r="AI7" s="11">
        <f t="shared" si="75"/>
        <v>1256.7808219178082</v>
      </c>
      <c r="AJ7" s="11">
        <f t="shared" si="75"/>
        <v>0</v>
      </c>
      <c r="AK7" s="11">
        <f t="shared" si="75"/>
        <v>17410.013698630137</v>
      </c>
      <c r="AL7" s="11">
        <f t="shared" si="75"/>
        <v>136.84931506849315</v>
      </c>
      <c r="AM7" s="11">
        <f t="shared" si="75"/>
        <v>108050.8493150685</v>
      </c>
      <c r="AN7" s="11">
        <f t="shared" si="75"/>
        <v>159395.4109589041</v>
      </c>
      <c r="AO7" s="11">
        <f t="shared" si="75"/>
        <v>401260.82191780821</v>
      </c>
    </row>
    <row r="8" spans="1:42" x14ac:dyDescent="0.4">
      <c r="A8" s="4">
        <v>44377</v>
      </c>
      <c r="B8" s="11">
        <f>(B6-B10)/($A10-$A6)*($A10-$A8)+B10</f>
        <v>3710</v>
      </c>
      <c r="C8" s="11">
        <f>(C6-C10)/($A10-$A6)*($A10-$A8)+C10</f>
        <v>120726.36986301369</v>
      </c>
      <c r="D8" s="11">
        <f t="shared" ref="D8:AO8" si="76">(D6-D10)/($A10-$A6)*($A10-$A8)+D10</f>
        <v>19341.745205479452</v>
      </c>
      <c r="E8" s="11">
        <f t="shared" si="76"/>
        <v>37967.356164383564</v>
      </c>
      <c r="F8" s="11">
        <f t="shared" si="76"/>
        <v>0</v>
      </c>
      <c r="G8" s="11">
        <f t="shared" si="76"/>
        <v>953.3698630136987</v>
      </c>
      <c r="H8" s="11">
        <f t="shared" si="76"/>
        <v>4112.1424657534244</v>
      </c>
      <c r="I8" s="11">
        <f t="shared" si="76"/>
        <v>186810.98356164384</v>
      </c>
      <c r="J8" s="11">
        <f t="shared" si="76"/>
        <v>31165.909589041097</v>
      </c>
      <c r="K8" s="11">
        <f t="shared" si="76"/>
        <v>27188.964383561644</v>
      </c>
      <c r="L8" s="11">
        <f t="shared" si="76"/>
        <v>24814.926027397261</v>
      </c>
      <c r="M8" s="11">
        <f t="shared" si="76"/>
        <v>5416.9753424657538</v>
      </c>
      <c r="N8" s="11">
        <f t="shared" si="76"/>
        <v>3253</v>
      </c>
      <c r="O8" s="11">
        <f t="shared" si="76"/>
        <v>3267.6328767123287</v>
      </c>
      <c r="P8" s="11">
        <f t="shared" si="76"/>
        <v>117535.39452054794</v>
      </c>
      <c r="Q8" s="11">
        <f t="shared" si="76"/>
        <v>212642.80273972603</v>
      </c>
      <c r="R8" s="11">
        <f t="shared" si="76"/>
        <v>399453.78630136984</v>
      </c>
      <c r="S8" s="11">
        <f t="shared" si="76"/>
        <v>3660</v>
      </c>
      <c r="T8" s="11">
        <f t="shared" si="76"/>
        <v>581599</v>
      </c>
      <c r="U8" s="11">
        <f t="shared" si="76"/>
        <v>0</v>
      </c>
      <c r="V8" s="11">
        <f t="shared" si="76"/>
        <v>4916.6602739726022</v>
      </c>
      <c r="W8" s="11">
        <f t="shared" si="76"/>
        <v>-353927.56712328765</v>
      </c>
      <c r="X8" s="11">
        <f t="shared" si="76"/>
        <v>236248.09315068493</v>
      </c>
      <c r="Y8" s="11">
        <f t="shared" si="76"/>
        <v>12298.786301369862</v>
      </c>
      <c r="Z8" s="11">
        <f t="shared" si="76"/>
        <v>0</v>
      </c>
      <c r="AA8" s="11">
        <f t="shared" si="76"/>
        <v>27419.347945205482</v>
      </c>
      <c r="AB8" s="11">
        <f t="shared" si="76"/>
        <v>9183.139726027397</v>
      </c>
      <c r="AC8" s="11">
        <f t="shared" si="76"/>
        <v>48901.273972602743</v>
      </c>
      <c r="AD8" s="11">
        <f t="shared" si="76"/>
        <v>4075.4547945205477</v>
      </c>
      <c r="AE8" s="11">
        <f t="shared" si="76"/>
        <v>10365.92602739726</v>
      </c>
      <c r="AF8" s="11">
        <f t="shared" si="76"/>
        <v>26469.452054794521</v>
      </c>
      <c r="AG8" s="11">
        <f t="shared" si="76"/>
        <v>51880.043835616438</v>
      </c>
      <c r="AH8" s="11">
        <f t="shared" si="76"/>
        <v>2028.7698630136986</v>
      </c>
      <c r="AI8" s="11">
        <f t="shared" si="76"/>
        <v>1327.33698630137</v>
      </c>
      <c r="AJ8" s="11">
        <f t="shared" si="76"/>
        <v>0</v>
      </c>
      <c r="AK8" s="11">
        <f t="shared" si="76"/>
        <v>17882.216438356165</v>
      </c>
      <c r="AL8" s="11">
        <f t="shared" si="76"/>
        <v>275.21917808219177</v>
      </c>
      <c r="AM8" s="11">
        <f t="shared" si="76"/>
        <v>114304.41917808219</v>
      </c>
      <c r="AN8" s="11">
        <f t="shared" si="76"/>
        <v>163205.69315068494</v>
      </c>
      <c r="AO8" s="11">
        <f t="shared" si="76"/>
        <v>399453.78630136984</v>
      </c>
    </row>
    <row r="9" spans="1:42" x14ac:dyDescent="0.4">
      <c r="A9" s="4">
        <v>44469</v>
      </c>
      <c r="B9" s="11">
        <f>(B8-B10)/($A10-$A8)*($A10-$A9)+B10</f>
        <v>3710</v>
      </c>
      <c r="C9" s="11">
        <f>(C8-C10)/($A10-$A8)*($A10-$A9)+C10</f>
        <v>124199.68493150684</v>
      </c>
      <c r="D9" s="11">
        <f t="shared" ref="D9:AO9" si="77">(D8-D10)/($A10-$A8)*($A10-$A9)+D10</f>
        <v>17793.372602739728</v>
      </c>
      <c r="E9" s="11">
        <f t="shared" si="77"/>
        <v>35584.178082191778</v>
      </c>
      <c r="F9" s="11">
        <f t="shared" si="77"/>
        <v>0</v>
      </c>
      <c r="G9" s="11">
        <f t="shared" si="77"/>
        <v>654.68493150684935</v>
      </c>
      <c r="H9" s="11">
        <f t="shared" si="77"/>
        <v>4134.0712328767122</v>
      </c>
      <c r="I9" s="11">
        <f t="shared" si="77"/>
        <v>186075.99178082193</v>
      </c>
      <c r="J9" s="11">
        <f t="shared" si="77"/>
        <v>33563.454794520549</v>
      </c>
      <c r="K9" s="11">
        <f t="shared" si="77"/>
        <v>31024.482191780822</v>
      </c>
      <c r="L9" s="11">
        <f t="shared" si="77"/>
        <v>26383.463013698631</v>
      </c>
      <c r="M9" s="11">
        <f t="shared" si="77"/>
        <v>5602.4876712328769</v>
      </c>
      <c r="N9" s="11">
        <f t="shared" si="77"/>
        <v>3713</v>
      </c>
      <c r="O9" s="11">
        <f t="shared" si="77"/>
        <v>2860.8164383561643</v>
      </c>
      <c r="P9" s="11">
        <f t="shared" si="77"/>
        <v>108403.19726027397</v>
      </c>
      <c r="Q9" s="11">
        <f t="shared" si="77"/>
        <v>211550.90136986302</v>
      </c>
      <c r="R9" s="11">
        <f t="shared" si="77"/>
        <v>397626.89315068489</v>
      </c>
      <c r="S9" s="11">
        <f t="shared" si="77"/>
        <v>3660</v>
      </c>
      <c r="T9" s="11">
        <f t="shared" si="77"/>
        <v>581599</v>
      </c>
      <c r="U9" s="11">
        <f t="shared" si="77"/>
        <v>0</v>
      </c>
      <c r="V9" s="11">
        <f t="shared" si="77"/>
        <v>6102.8301369863011</v>
      </c>
      <c r="W9" s="11">
        <f t="shared" si="77"/>
        <v>-360792.7835616438</v>
      </c>
      <c r="X9" s="11">
        <f t="shared" si="77"/>
        <v>230569.04657534248</v>
      </c>
      <c r="Y9" s="11">
        <f t="shared" si="77"/>
        <v>11299.893150684931</v>
      </c>
      <c r="Z9" s="11">
        <f t="shared" si="77"/>
        <v>0</v>
      </c>
      <c r="AA9" s="11">
        <f t="shared" si="77"/>
        <v>25220.673972602741</v>
      </c>
      <c r="AB9" s="11">
        <f t="shared" si="77"/>
        <v>9910.5698630136976</v>
      </c>
      <c r="AC9" s="11">
        <f t="shared" si="77"/>
        <v>46431.136986301368</v>
      </c>
      <c r="AD9" s="11">
        <f t="shared" si="77"/>
        <v>3802.2273972602738</v>
      </c>
      <c r="AE9" s="11">
        <f t="shared" si="77"/>
        <v>10094.463013698631</v>
      </c>
      <c r="AF9" s="11">
        <f t="shared" si="77"/>
        <v>28649.726027397261</v>
      </c>
      <c r="AG9" s="11">
        <f t="shared" si="77"/>
        <v>55772.021917808219</v>
      </c>
      <c r="AH9" s="11">
        <f t="shared" si="77"/>
        <v>2134.8849315068492</v>
      </c>
      <c r="AI9" s="11">
        <f t="shared" si="77"/>
        <v>1398.668493150685</v>
      </c>
      <c r="AJ9" s="11">
        <f t="shared" si="77"/>
        <v>0</v>
      </c>
      <c r="AK9" s="11">
        <f t="shared" si="77"/>
        <v>18359.608219178081</v>
      </c>
      <c r="AL9" s="11">
        <f t="shared" si="77"/>
        <v>415.10958904109589</v>
      </c>
      <c r="AM9" s="11">
        <f t="shared" si="77"/>
        <v>120626.7095890411</v>
      </c>
      <c r="AN9" s="11">
        <f t="shared" si="77"/>
        <v>167057.84657534247</v>
      </c>
      <c r="AO9" s="11">
        <f t="shared" si="77"/>
        <v>397626.89315068489</v>
      </c>
    </row>
    <row r="10" spans="1:42" x14ac:dyDescent="0.4">
      <c r="A10" s="4">
        <v>44561</v>
      </c>
      <c r="B10" s="11">
        <v>3710</v>
      </c>
      <c r="C10" s="11">
        <v>127673</v>
      </c>
      <c r="D10" s="11">
        <v>16245</v>
      </c>
      <c r="E10" s="11">
        <v>33201</v>
      </c>
      <c r="F10" s="11">
        <v>0</v>
      </c>
      <c r="G10" s="11">
        <v>356</v>
      </c>
      <c r="H10" s="11">
        <v>4156</v>
      </c>
      <c r="I10" s="11">
        <v>185341</v>
      </c>
      <c r="J10" s="11">
        <v>35961</v>
      </c>
      <c r="K10" s="11">
        <v>34860</v>
      </c>
      <c r="L10" s="11">
        <v>27952</v>
      </c>
      <c r="M10" s="11">
        <v>5788</v>
      </c>
      <c r="N10" s="11">
        <v>4173</v>
      </c>
      <c r="O10" s="11">
        <v>2454</v>
      </c>
      <c r="P10" s="11">
        <v>99271</v>
      </c>
      <c r="Q10" s="11">
        <v>210459</v>
      </c>
      <c r="R10" s="11">
        <v>395800</v>
      </c>
      <c r="S10" s="11">
        <v>3660</v>
      </c>
      <c r="T10" s="11">
        <v>581599</v>
      </c>
      <c r="U10" s="11">
        <v>0</v>
      </c>
      <c r="V10" s="11">
        <v>7289</v>
      </c>
      <c r="W10" s="11">
        <v>-367658</v>
      </c>
      <c r="X10" s="11">
        <v>224890</v>
      </c>
      <c r="Y10" s="11">
        <v>10301</v>
      </c>
      <c r="Z10" s="11">
        <v>0</v>
      </c>
      <c r="AA10" s="11">
        <v>23022</v>
      </c>
      <c r="AB10" s="11">
        <v>10638</v>
      </c>
      <c r="AC10" s="11">
        <v>43961</v>
      </c>
      <c r="AD10" s="11">
        <v>3529</v>
      </c>
      <c r="AE10" s="11">
        <v>9823</v>
      </c>
      <c r="AF10" s="11">
        <v>30830</v>
      </c>
      <c r="AG10" s="11">
        <v>59664</v>
      </c>
      <c r="AH10" s="11">
        <v>2241</v>
      </c>
      <c r="AI10" s="11">
        <v>1470</v>
      </c>
      <c r="AJ10" s="11">
        <v>0</v>
      </c>
      <c r="AK10" s="11">
        <v>18837</v>
      </c>
      <c r="AL10" s="11">
        <v>555</v>
      </c>
      <c r="AM10" s="11">
        <v>126949</v>
      </c>
      <c r="AN10" s="11">
        <v>170910</v>
      </c>
      <c r="AO10" s="11">
        <v>395800</v>
      </c>
    </row>
    <row r="11" spans="1:42" x14ac:dyDescent="0.4">
      <c r="A11" s="4">
        <v>44651</v>
      </c>
      <c r="B11" s="11">
        <f>(B10-B12)/($A12-$A10)*($A12-$A11)+B12</f>
        <v>2795.2054794520545</v>
      </c>
      <c r="C11" s="11">
        <f>(C10-C12)/($A12-$A10)*($A12-$A11)+C12</f>
        <v>126356.04109589041</v>
      </c>
      <c r="D11" s="11">
        <f t="shared" ref="D11:AO11" si="78">(D10-D12)/($A12-$A10)*($A12-$A11)+D12</f>
        <v>16866.863013698628</v>
      </c>
      <c r="E11" s="11">
        <f t="shared" si="78"/>
        <v>35760.452054794521</v>
      </c>
      <c r="F11" s="11">
        <f t="shared" si="78"/>
        <v>0</v>
      </c>
      <c r="G11" s="11">
        <f t="shared" si="78"/>
        <v>268.21917808219177</v>
      </c>
      <c r="H11" s="11">
        <f t="shared" si="78"/>
        <v>4313.3150684931506</v>
      </c>
      <c r="I11" s="11">
        <f t="shared" si="78"/>
        <v>186360.09589041094</v>
      </c>
      <c r="J11" s="11">
        <f t="shared" si="78"/>
        <v>38476.315068493153</v>
      </c>
      <c r="K11" s="11">
        <f t="shared" si="78"/>
        <v>33480.164383561641</v>
      </c>
      <c r="L11" s="11">
        <f t="shared" si="78"/>
        <v>25979.890410958906</v>
      </c>
      <c r="M11" s="11">
        <f t="shared" si="78"/>
        <v>6061.6986301369861</v>
      </c>
      <c r="N11" s="11">
        <f t="shared" si="78"/>
        <v>4138.4794520547948</v>
      </c>
      <c r="O11" s="11">
        <f t="shared" si="78"/>
        <v>3153.2876712328766</v>
      </c>
      <c r="P11" s="11">
        <f t="shared" si="78"/>
        <v>82954.123287671231</v>
      </c>
      <c r="Q11" s="11">
        <f t="shared" si="78"/>
        <v>194243.9589041096</v>
      </c>
      <c r="R11" s="11">
        <f t="shared" si="78"/>
        <v>380604.05479452055</v>
      </c>
      <c r="S11" s="11">
        <f t="shared" si="78"/>
        <v>3840.2465753424658</v>
      </c>
      <c r="T11" s="11">
        <f t="shared" si="78"/>
        <v>605000.47945205483</v>
      </c>
      <c r="U11" s="11">
        <f t="shared" si="78"/>
        <v>0</v>
      </c>
      <c r="V11" s="11">
        <f t="shared" si="78"/>
        <v>10053.356164383562</v>
      </c>
      <c r="W11" s="11">
        <f t="shared" si="78"/>
        <v>-423615.80821917811</v>
      </c>
      <c r="X11" s="11">
        <f t="shared" si="78"/>
        <v>195278.27397260274</v>
      </c>
      <c r="Y11" s="11">
        <f t="shared" si="78"/>
        <v>9458.6986301369852</v>
      </c>
      <c r="Z11" s="11">
        <f t="shared" si="78"/>
        <v>0</v>
      </c>
      <c r="AA11" s="11">
        <f t="shared" si="78"/>
        <v>25329.945205479453</v>
      </c>
      <c r="AB11" s="11">
        <f t="shared" si="78"/>
        <v>10116</v>
      </c>
      <c r="AC11" s="11">
        <f t="shared" si="78"/>
        <v>44904.643835616444</v>
      </c>
      <c r="AD11" s="11">
        <f t="shared" si="78"/>
        <v>3701.3561643835615</v>
      </c>
      <c r="AE11" s="11">
        <f t="shared" si="78"/>
        <v>10478.397260273972</v>
      </c>
      <c r="AF11" s="11">
        <f t="shared" si="78"/>
        <v>30072.273972602739</v>
      </c>
      <c r="AG11" s="11">
        <f t="shared" si="78"/>
        <v>57640.602739726033</v>
      </c>
      <c r="AH11" s="11">
        <f t="shared" si="78"/>
        <v>2245.9315068493152</v>
      </c>
      <c r="AI11" s="11">
        <f t="shared" si="78"/>
        <v>1383.6986301369864</v>
      </c>
      <c r="AJ11" s="11">
        <f t="shared" si="78"/>
        <v>13051.232876712329</v>
      </c>
      <c r="AK11" s="11">
        <f t="shared" si="78"/>
        <v>18124.397260273974</v>
      </c>
      <c r="AL11" s="11">
        <f t="shared" si="78"/>
        <v>3723.2465753424658</v>
      </c>
      <c r="AM11" s="11">
        <f t="shared" si="78"/>
        <v>140421.13698630137</v>
      </c>
      <c r="AN11" s="11">
        <f t="shared" si="78"/>
        <v>185325.78082191781</v>
      </c>
      <c r="AO11" s="11">
        <f t="shared" si="78"/>
        <v>380604.05479452055</v>
      </c>
    </row>
    <row r="12" spans="1:42" x14ac:dyDescent="0.4">
      <c r="A12" s="4">
        <v>44742</v>
      </c>
      <c r="B12" s="11">
        <f>(B10-B14)/($A14-$A10)*($A14-$A12)+B14</f>
        <v>1870.2465753424658</v>
      </c>
      <c r="C12" s="11">
        <f>(C10-C14)/($A14-$A10)*($A14-$A12)+C14</f>
        <v>125024.44931506849</v>
      </c>
      <c r="D12" s="11">
        <f t="shared" ref="D12:AO12" si="79">(D10-D14)/($A14-$A10)*($A14-$A12)+D14</f>
        <v>17495.635616438354</v>
      </c>
      <c r="E12" s="11">
        <f t="shared" si="79"/>
        <v>38348.342465753427</v>
      </c>
      <c r="F12" s="11">
        <f t="shared" si="79"/>
        <v>0</v>
      </c>
      <c r="G12" s="11">
        <f t="shared" si="79"/>
        <v>179.46301369863014</v>
      </c>
      <c r="H12" s="11">
        <f t="shared" si="79"/>
        <v>4472.3780821917808</v>
      </c>
      <c r="I12" s="11">
        <f t="shared" si="79"/>
        <v>187390.51506849314</v>
      </c>
      <c r="J12" s="11">
        <f t="shared" si="79"/>
        <v>41019.57808219178</v>
      </c>
      <c r="K12" s="11">
        <f t="shared" si="79"/>
        <v>32084.997260273973</v>
      </c>
      <c r="L12" s="11">
        <f t="shared" si="79"/>
        <v>23985.868493150687</v>
      </c>
      <c r="M12" s="11">
        <f t="shared" si="79"/>
        <v>6338.4383561643835</v>
      </c>
      <c r="N12" s="11">
        <f t="shared" si="79"/>
        <v>4103.5753424657532</v>
      </c>
      <c r="O12" s="11">
        <f t="shared" si="79"/>
        <v>3860.345205479452</v>
      </c>
      <c r="P12" s="11">
        <f t="shared" si="79"/>
        <v>66455.94794520548</v>
      </c>
      <c r="Q12" s="11">
        <f t="shared" si="79"/>
        <v>177848.75068493153</v>
      </c>
      <c r="R12" s="11">
        <f t="shared" si="79"/>
        <v>365239.26575342467</v>
      </c>
      <c r="S12" s="11">
        <f t="shared" si="79"/>
        <v>4022.495890410959</v>
      </c>
      <c r="T12" s="11">
        <f t="shared" si="79"/>
        <v>628661.9753424658</v>
      </c>
      <c r="U12" s="11">
        <f t="shared" si="79"/>
        <v>0</v>
      </c>
      <c r="V12" s="11">
        <f t="shared" si="79"/>
        <v>12848.427397260275</v>
      </c>
      <c r="W12" s="11">
        <f t="shared" si="79"/>
        <v>-480195.36986301374</v>
      </c>
      <c r="X12" s="11">
        <f t="shared" si="79"/>
        <v>165337.52876712329</v>
      </c>
      <c r="Y12" s="11">
        <f t="shared" si="79"/>
        <v>8607.038356164383</v>
      </c>
      <c r="Z12" s="11">
        <f t="shared" si="79"/>
        <v>0</v>
      </c>
      <c r="AA12" s="11">
        <f t="shared" si="79"/>
        <v>27663.534246575342</v>
      </c>
      <c r="AB12" s="11">
        <f t="shared" si="79"/>
        <v>9588.2000000000007</v>
      </c>
      <c r="AC12" s="11">
        <f t="shared" si="79"/>
        <v>45858.772602739729</v>
      </c>
      <c r="AD12" s="11">
        <f t="shared" si="79"/>
        <v>3875.6273972602739</v>
      </c>
      <c r="AE12" s="11">
        <f t="shared" si="79"/>
        <v>11141.076712328768</v>
      </c>
      <c r="AF12" s="11">
        <f t="shared" si="79"/>
        <v>29306.128767123286</v>
      </c>
      <c r="AG12" s="11">
        <f t="shared" si="79"/>
        <v>55594.723287671237</v>
      </c>
      <c r="AH12" s="11">
        <f t="shared" si="79"/>
        <v>2250.9178082191779</v>
      </c>
      <c r="AI12" s="11">
        <f t="shared" si="79"/>
        <v>1296.4383561643835</v>
      </c>
      <c r="AJ12" s="11">
        <f t="shared" si="79"/>
        <v>26247.479452054795</v>
      </c>
      <c r="AK12" s="11">
        <f t="shared" si="79"/>
        <v>17403.876712328769</v>
      </c>
      <c r="AL12" s="11">
        <f t="shared" si="79"/>
        <v>6926.6958904109588</v>
      </c>
      <c r="AM12" s="11">
        <f t="shared" si="79"/>
        <v>154042.96438356166</v>
      </c>
      <c r="AN12" s="11">
        <f t="shared" si="79"/>
        <v>199901.73698630137</v>
      </c>
      <c r="AO12" s="11">
        <f t="shared" si="79"/>
        <v>365239.26575342467</v>
      </c>
    </row>
    <row r="13" spans="1:42" x14ac:dyDescent="0.4">
      <c r="A13" s="4">
        <v>44834</v>
      </c>
      <c r="B13" s="11">
        <f>(B12-B14)/($A14-$A12)*($A14-$A13)+B14</f>
        <v>935.1232876712329</v>
      </c>
      <c r="C13" s="11">
        <f>(C12-C14)/($A14-$A12)*($A14-$A13)+C14</f>
        <v>123678.22465753424</v>
      </c>
      <c r="D13" s="11">
        <f t="shared" ref="D13:AO13" si="80">(D12-D14)/($A14-$A12)*($A14-$A13)+D14</f>
        <v>18131.317808219177</v>
      </c>
      <c r="E13" s="11">
        <f t="shared" si="80"/>
        <v>40964.671232876717</v>
      </c>
      <c r="F13" s="11">
        <f t="shared" si="80"/>
        <v>0</v>
      </c>
      <c r="G13" s="11">
        <f t="shared" si="80"/>
        <v>89.731506849315068</v>
      </c>
      <c r="H13" s="11">
        <f t="shared" si="80"/>
        <v>4633.1890410958904</v>
      </c>
      <c r="I13" s="11">
        <f t="shared" si="80"/>
        <v>188432.25753424657</v>
      </c>
      <c r="J13" s="11">
        <f t="shared" si="80"/>
        <v>43590.789041095893</v>
      </c>
      <c r="K13" s="11">
        <f t="shared" si="80"/>
        <v>30674.498630136986</v>
      </c>
      <c r="L13" s="11">
        <f t="shared" si="80"/>
        <v>21969.934246575343</v>
      </c>
      <c r="M13" s="11">
        <f t="shared" si="80"/>
        <v>6618.2191780821922</v>
      </c>
      <c r="N13" s="11">
        <f t="shared" si="80"/>
        <v>4068.2876712328766</v>
      </c>
      <c r="O13" s="11">
        <f t="shared" si="80"/>
        <v>4575.1726027397262</v>
      </c>
      <c r="P13" s="11">
        <f t="shared" si="80"/>
        <v>49776.47397260274</v>
      </c>
      <c r="Q13" s="11">
        <f t="shared" si="80"/>
        <v>161273.37534246576</v>
      </c>
      <c r="R13" s="11">
        <f t="shared" si="80"/>
        <v>349705.63287671236</v>
      </c>
      <c r="S13" s="11">
        <f t="shared" si="80"/>
        <v>4206.7479452054795</v>
      </c>
      <c r="T13" s="11">
        <f t="shared" si="80"/>
        <v>652583.4876712329</v>
      </c>
      <c r="U13" s="11">
        <f t="shared" si="80"/>
        <v>0</v>
      </c>
      <c r="V13" s="11">
        <f t="shared" si="80"/>
        <v>15674.213698630138</v>
      </c>
      <c r="W13" s="11">
        <f t="shared" si="80"/>
        <v>-537396.68493150687</v>
      </c>
      <c r="X13" s="11">
        <f t="shared" si="80"/>
        <v>135067.76438356165</v>
      </c>
      <c r="Y13" s="11">
        <f t="shared" si="80"/>
        <v>7746.0191780821915</v>
      </c>
      <c r="Z13" s="11">
        <f t="shared" si="80"/>
        <v>0</v>
      </c>
      <c r="AA13" s="11">
        <f t="shared" si="80"/>
        <v>30022.767123287671</v>
      </c>
      <c r="AB13" s="11">
        <f t="shared" si="80"/>
        <v>9054.6</v>
      </c>
      <c r="AC13" s="11">
        <f t="shared" si="80"/>
        <v>46823.386301369865</v>
      </c>
      <c r="AD13" s="11">
        <f t="shared" si="80"/>
        <v>4051.813698630137</v>
      </c>
      <c r="AE13" s="11">
        <f t="shared" si="80"/>
        <v>11811.038356164383</v>
      </c>
      <c r="AF13" s="11">
        <f t="shared" si="80"/>
        <v>28531.564383561643</v>
      </c>
      <c r="AG13" s="11">
        <f t="shared" si="80"/>
        <v>53526.361643835618</v>
      </c>
      <c r="AH13" s="11">
        <f t="shared" si="80"/>
        <v>2255.9589041095887</v>
      </c>
      <c r="AI13" s="11">
        <f t="shared" si="80"/>
        <v>1208.2191780821918</v>
      </c>
      <c r="AJ13" s="11">
        <f t="shared" si="80"/>
        <v>39588.739726027401</v>
      </c>
      <c r="AK13" s="11">
        <f t="shared" si="80"/>
        <v>16675.438356164384</v>
      </c>
      <c r="AL13" s="11">
        <f t="shared" si="80"/>
        <v>10165.34794520548</v>
      </c>
      <c r="AM13" s="11">
        <f t="shared" si="80"/>
        <v>167814.48219178081</v>
      </c>
      <c r="AN13" s="11">
        <f t="shared" si="80"/>
        <v>214637.86849315069</v>
      </c>
      <c r="AO13" s="11">
        <f t="shared" si="80"/>
        <v>349705.63287671236</v>
      </c>
    </row>
    <row r="14" spans="1:42" x14ac:dyDescent="0.4">
      <c r="A14" s="4">
        <v>44926</v>
      </c>
      <c r="B14" s="11">
        <v>0</v>
      </c>
      <c r="C14" s="11">
        <v>122332</v>
      </c>
      <c r="D14" s="11">
        <v>18767</v>
      </c>
      <c r="E14" s="11">
        <v>43581</v>
      </c>
      <c r="F14" s="11">
        <v>0</v>
      </c>
      <c r="G14" s="11">
        <v>0</v>
      </c>
      <c r="H14" s="11">
        <v>4794</v>
      </c>
      <c r="I14" s="11">
        <v>189474</v>
      </c>
      <c r="J14" s="11">
        <v>46162</v>
      </c>
      <c r="K14" s="11">
        <v>29264</v>
      </c>
      <c r="L14" s="11">
        <v>19954</v>
      </c>
      <c r="M14" s="11">
        <v>6898</v>
      </c>
      <c r="N14" s="11">
        <v>4033</v>
      </c>
      <c r="O14" s="11">
        <v>5290</v>
      </c>
      <c r="P14" s="11">
        <v>33097</v>
      </c>
      <c r="Q14" s="11">
        <v>144698</v>
      </c>
      <c r="R14" s="11">
        <v>334172</v>
      </c>
      <c r="S14" s="11">
        <v>4391</v>
      </c>
      <c r="T14" s="11">
        <v>676505</v>
      </c>
      <c r="U14" s="11">
        <v>0</v>
      </c>
      <c r="V14" s="11">
        <v>18500</v>
      </c>
      <c r="W14" s="11">
        <v>-594598</v>
      </c>
      <c r="X14" s="11">
        <v>104798</v>
      </c>
      <c r="Y14" s="11">
        <v>6885</v>
      </c>
      <c r="Z14" s="11">
        <v>0</v>
      </c>
      <c r="AA14" s="11">
        <v>32382</v>
      </c>
      <c r="AB14" s="11">
        <v>8521</v>
      </c>
      <c r="AC14" s="11">
        <v>47788</v>
      </c>
      <c r="AD14" s="11">
        <v>4228</v>
      </c>
      <c r="AE14" s="11">
        <v>12481</v>
      </c>
      <c r="AF14" s="11">
        <v>27757</v>
      </c>
      <c r="AG14" s="11">
        <v>51458</v>
      </c>
      <c r="AH14" s="11">
        <v>2261</v>
      </c>
      <c r="AI14" s="11">
        <v>1120</v>
      </c>
      <c r="AJ14" s="11">
        <v>52930</v>
      </c>
      <c r="AK14" s="11">
        <v>15947</v>
      </c>
      <c r="AL14" s="11">
        <v>13404</v>
      </c>
      <c r="AM14" s="11">
        <v>181586</v>
      </c>
      <c r="AN14" s="11">
        <v>229374</v>
      </c>
      <c r="AO14" s="11">
        <v>334172</v>
      </c>
    </row>
    <row r="15" spans="1:42" x14ac:dyDescent="0.4">
      <c r="A15" s="4">
        <v>45016</v>
      </c>
      <c r="B15" s="11">
        <f>(B14-B16)/($A16-$A14)*($A16-$A15)+B16</f>
        <v>0</v>
      </c>
      <c r="C15" s="11">
        <f>(C14-C16)/($A16-$A14)*($A16-$A15)+C16</f>
        <v>114962.10958904109</v>
      </c>
      <c r="D15" s="11">
        <f t="shared" ref="D15" si="81">(D14-D16)/($A16-$A14)*($A16-$A15)+D16</f>
        <v>16890.31506849315</v>
      </c>
      <c r="E15" s="11">
        <f t="shared" ref="E15" si="82">(E14-E16)/($A16-$A14)*($A16-$A15)+E16</f>
        <v>40231.767123287675</v>
      </c>
      <c r="F15" s="11">
        <f t="shared" ref="F15" si="83">(F14-F16)/($A16-$A14)*($A16-$A15)+F16</f>
        <v>0</v>
      </c>
      <c r="G15" s="11">
        <f t="shared" ref="G15" si="84">(G14-G16)/($A16-$A14)*($A16-$A15)+G16</f>
        <v>0</v>
      </c>
      <c r="H15" s="11">
        <f t="shared" ref="H15" si="85">(H14-H16)/($A16-$A14)*($A16-$A15)+H16</f>
        <v>4795.4794520547948</v>
      </c>
      <c r="I15" s="11">
        <f t="shared" ref="I15" si="86">(I14-I16)/($A16-$A14)*($A16-$A15)+I16</f>
        <v>176879.67123287672</v>
      </c>
      <c r="J15" s="11">
        <f t="shared" ref="J15" si="87">(J14-J16)/($A16-$A14)*($A16-$A15)+J16</f>
        <v>45499.452054794521</v>
      </c>
      <c r="K15" s="11">
        <f t="shared" ref="K15" si="88">(K14-K16)/($A16-$A14)*($A16-$A15)+K16</f>
        <v>27612.68493150685</v>
      </c>
      <c r="L15" s="11">
        <f t="shared" ref="L15" si="89">(L14-L16)/($A16-$A14)*($A16-$A15)+L16</f>
        <v>21283.287671232876</v>
      </c>
      <c r="M15" s="11">
        <f t="shared" ref="M15" si="90">(M14-M16)/($A16-$A14)*($A16-$A15)+M16</f>
        <v>5688.301369863013</v>
      </c>
      <c r="N15" s="11">
        <f t="shared" ref="N15" si="91">(N14-N16)/($A16-$A14)*($A16-$A15)+N16</f>
        <v>4203.6301369863013</v>
      </c>
      <c r="O15" s="11">
        <f t="shared" ref="O15" si="92">(O14-O16)/($A16-$A14)*($A16-$A15)+O16</f>
        <v>5127.5068493150684</v>
      </c>
      <c r="P15" s="11">
        <f t="shared" ref="P15" si="93">(P14-P16)/($A16-$A14)*($A16-$A15)+P16</f>
        <v>39996.178082191778</v>
      </c>
      <c r="Q15" s="11">
        <f t="shared" ref="Q15" si="94">(Q14-Q16)/($A16-$A14)*($A16-$A15)+Q16</f>
        <v>149411.0410958904</v>
      </c>
      <c r="R15" s="11">
        <f t="shared" ref="R15" si="95">(R14-R16)/($A16-$A14)*($A16-$A15)+R16</f>
        <v>326290.71232876711</v>
      </c>
      <c r="S15" s="11">
        <f t="shared" ref="S15" si="96">(S14-S16)/($A16-$A14)*($A16-$A15)+S16</f>
        <v>5736.3150684931506</v>
      </c>
      <c r="T15" s="11">
        <f t="shared" ref="T15" si="97">(T14-T16)/($A16-$A14)*($A16-$A15)+T16</f>
        <v>699337.1369863014</v>
      </c>
      <c r="U15" s="11">
        <f t="shared" ref="U15" si="98">(U14-U16)/($A16-$A14)*($A16-$A15)+U16</f>
        <v>28.109589041095894</v>
      </c>
      <c r="V15" s="11">
        <f t="shared" ref="V15" si="99">(V14-V16)/($A16-$A14)*($A16-$A15)+V16</f>
        <v>18357.232876712329</v>
      </c>
      <c r="W15" s="11">
        <f t="shared" ref="W15" si="100">(W14-W16)/($A16-$A14)*($A16-$A15)+W16</f>
        <v>-617431.12328767125</v>
      </c>
      <c r="X15" s="11">
        <f t="shared" ref="X15" si="101">(X14-X16)/($A16-$A14)*($A16-$A15)+X16</f>
        <v>106027.67123287672</v>
      </c>
      <c r="Y15" s="11">
        <f t="shared" ref="Y15" si="102">(Y14-Y16)/($A16-$A14)*($A16-$A15)+Y16</f>
        <v>18275.054794520547</v>
      </c>
      <c r="Z15" s="11">
        <f t="shared" ref="Z15" si="103">(Z14-Z16)/($A16-$A14)*($A16-$A15)+Z16</f>
        <v>1.7706575342465751</v>
      </c>
      <c r="AA15" s="11">
        <f t="shared" ref="AA15" si="104">(AA14-AA16)/($A16-$A14)*($A16-$A15)+AA16</f>
        <v>29620.35616438356</v>
      </c>
      <c r="AB15" s="11">
        <f t="shared" ref="AB15" si="105">(AB14-AB16)/($A16-$A14)*($A16-$A15)+AB16</f>
        <v>8475.6301369863013</v>
      </c>
      <c r="AC15" s="11">
        <f t="shared" ref="AC15" si="106">(AC14-AC16)/($A16-$A14)*($A16-$A15)+AC16</f>
        <v>58141.698630136983</v>
      </c>
      <c r="AD15" s="11">
        <f t="shared" ref="AD15" si="107">(AD14-AD16)/($A16-$A14)*($A16-$A15)+AD16</f>
        <v>4264.2465753424658</v>
      </c>
      <c r="AE15" s="11">
        <f t="shared" ref="AE15" si="108">(AE14-AE16)/($A16-$A14)*($A16-$A15)+AE16</f>
        <v>12347.602739726028</v>
      </c>
      <c r="AF15" s="11">
        <f t="shared" ref="AF15" si="109">(AF14-AF16)/($A16-$A14)*($A16-$A15)+AF16</f>
        <v>25291.246575342466</v>
      </c>
      <c r="AG15" s="11">
        <f t="shared" ref="AG15" si="110">(AG14-AG16)/($A16-$A14)*($A16-$A15)+AG16</f>
        <v>50895.808219178085</v>
      </c>
      <c r="AH15" s="11">
        <f t="shared" ref="AH15" si="111">(AH14-AH16)/($A16-$A14)*($A16-$A15)+AH16</f>
        <v>2131.7945205479455</v>
      </c>
      <c r="AI15" s="11">
        <f t="shared" ref="AI15" si="112">(AI14-AI16)/($A16-$A14)*($A16-$A15)+AI16</f>
        <v>1100.7671232876712</v>
      </c>
      <c r="AJ15" s="11">
        <f t="shared" ref="AJ15" si="113">(AJ14-AJ16)/($A16-$A14)*($A16-$A15)+AJ16</f>
        <v>39917.232876712325</v>
      </c>
      <c r="AK15" s="11">
        <f t="shared" ref="AK15" si="114">(AK14-AK16)/($A16-$A14)*($A16-$A15)+AK16</f>
        <v>14880.068493150684</v>
      </c>
      <c r="AL15" s="11">
        <f t="shared" ref="AL15" si="115">(AL14-AL16)/($A16-$A14)*($A16-$A15)+AL16</f>
        <v>11292.575342465754</v>
      </c>
      <c r="AM15" s="11">
        <f t="shared" ref="AM15" si="116">(AM14-AM16)/($A16-$A14)*($A16-$A15)+AM16</f>
        <v>162121.34246575343</v>
      </c>
      <c r="AN15" s="11">
        <f t="shared" ref="AN15" si="117">(AN14-AN16)/($A16-$A14)*($A16-$A15)+AN16</f>
        <v>220263.0410958904</v>
      </c>
      <c r="AO15" s="11">
        <f t="shared" ref="AO15" si="118">(AO14-AO16)/($A16-$A14)*($A16-$A15)+AO16</f>
        <v>326290.71232876711</v>
      </c>
    </row>
    <row r="16" spans="1:42" x14ac:dyDescent="0.4">
      <c r="A16" s="4">
        <v>45107</v>
      </c>
      <c r="B16" s="11">
        <f>(B14-B18)/($A18-$A14)*($A18-$A16)+B18</f>
        <v>0</v>
      </c>
      <c r="C16" s="11">
        <f>(C14-C18)/($A18-$A14)*($A18-$A16)+C18</f>
        <v>107510.33150684931</v>
      </c>
      <c r="D16" s="11">
        <f t="shared" ref="D16:AO16" si="119">(D14-D18)/($A18-$A14)*($A18-$A16)+D18</f>
        <v>14992.77808219178</v>
      </c>
      <c r="E16" s="11">
        <f t="shared" si="119"/>
        <v>36845.320547945208</v>
      </c>
      <c r="F16" s="11">
        <f t="shared" si="119"/>
        <v>0</v>
      </c>
      <c r="G16" s="11">
        <f t="shared" si="119"/>
        <v>0</v>
      </c>
      <c r="H16" s="11">
        <f t="shared" si="119"/>
        <v>4796.9753424657538</v>
      </c>
      <c r="I16" s="11">
        <f t="shared" si="119"/>
        <v>164145.40547945205</v>
      </c>
      <c r="J16" s="11">
        <f t="shared" si="119"/>
        <v>44829.542465753424</v>
      </c>
      <c r="K16" s="11">
        <f t="shared" si="119"/>
        <v>25943.021917808219</v>
      </c>
      <c r="L16" s="11">
        <f t="shared" si="119"/>
        <v>22627.345205479451</v>
      </c>
      <c r="M16" s="11">
        <f t="shared" si="119"/>
        <v>4465.1616438356159</v>
      </c>
      <c r="N16" s="11">
        <f t="shared" si="119"/>
        <v>4376.1561643835612</v>
      </c>
      <c r="O16" s="11">
        <f t="shared" si="119"/>
        <v>4963.2082191780819</v>
      </c>
      <c r="P16" s="11">
        <f t="shared" si="119"/>
        <v>46972.013698630137</v>
      </c>
      <c r="Q16" s="11">
        <f t="shared" si="119"/>
        <v>154176.44931506849</v>
      </c>
      <c r="R16" s="11">
        <f t="shared" si="119"/>
        <v>318321.85479452054</v>
      </c>
      <c r="S16" s="11">
        <f t="shared" si="119"/>
        <v>7096.5780821917806</v>
      </c>
      <c r="T16" s="11">
        <f t="shared" si="119"/>
        <v>722422.96438356163</v>
      </c>
      <c r="U16" s="11">
        <f t="shared" si="119"/>
        <v>56.531506849315072</v>
      </c>
      <c r="V16" s="11">
        <f t="shared" si="119"/>
        <v>18212.879452054796</v>
      </c>
      <c r="W16" s="11">
        <f t="shared" si="119"/>
        <v>-640517.94794520549</v>
      </c>
      <c r="X16" s="11">
        <f t="shared" si="119"/>
        <v>107271.00547945205</v>
      </c>
      <c r="Y16" s="11">
        <f t="shared" si="119"/>
        <v>29791.665753424655</v>
      </c>
      <c r="Z16" s="11">
        <f t="shared" si="119"/>
        <v>3.56098904109589</v>
      </c>
      <c r="AA16" s="11">
        <f t="shared" si="119"/>
        <v>26828.027397260274</v>
      </c>
      <c r="AB16" s="11">
        <f t="shared" si="119"/>
        <v>8429.7561643835616</v>
      </c>
      <c r="AC16" s="11">
        <f t="shared" si="119"/>
        <v>68610.438356164377</v>
      </c>
      <c r="AD16" s="11">
        <f t="shared" si="119"/>
        <v>4300.8958904109586</v>
      </c>
      <c r="AE16" s="11">
        <f t="shared" si="119"/>
        <v>12212.723287671233</v>
      </c>
      <c r="AF16" s="11">
        <f t="shared" si="119"/>
        <v>22798.095890410958</v>
      </c>
      <c r="AG16" s="11">
        <f t="shared" si="119"/>
        <v>50327.369863013701</v>
      </c>
      <c r="AH16" s="11">
        <f t="shared" si="119"/>
        <v>2001.1534246575343</v>
      </c>
      <c r="AI16" s="11">
        <f t="shared" si="119"/>
        <v>1081.3205479452056</v>
      </c>
      <c r="AJ16" s="11">
        <f t="shared" si="119"/>
        <v>26759.879452054793</v>
      </c>
      <c r="AK16" s="11">
        <f t="shared" si="119"/>
        <v>13801.282191780821</v>
      </c>
      <c r="AL16" s="11">
        <f t="shared" si="119"/>
        <v>9157.690410958905</v>
      </c>
      <c r="AM16" s="11">
        <f t="shared" si="119"/>
        <v>142440.4109589041</v>
      </c>
      <c r="AN16" s="11">
        <f t="shared" si="119"/>
        <v>211050.84931506848</v>
      </c>
      <c r="AO16" s="11">
        <f t="shared" si="119"/>
        <v>318321.85479452054</v>
      </c>
    </row>
    <row r="17" spans="1:41" x14ac:dyDescent="0.4">
      <c r="A17" s="4">
        <v>45199</v>
      </c>
      <c r="B17" s="11">
        <f>(B16-B18)/($A18-$A16)*($A18-$A17)+B18</f>
        <v>0</v>
      </c>
      <c r="C17" s="11">
        <f>(C16-C18)/($A18-$A16)*($A18-$A17)+C18</f>
        <v>99976.665753424662</v>
      </c>
      <c r="D17" s="11">
        <f t="shared" ref="D17" si="120">(D16-D18)/($A18-$A16)*($A18-$A17)+D18</f>
        <v>13074.38904109589</v>
      </c>
      <c r="E17" s="11">
        <f t="shared" ref="E17" si="121">(E16-E18)/($A18-$A16)*($A18-$A17)+E18</f>
        <v>33421.660273972608</v>
      </c>
      <c r="F17" s="11">
        <f t="shared" ref="F17" si="122">(F16-F18)/($A18-$A16)*($A18-$A17)+F18</f>
        <v>0</v>
      </c>
      <c r="G17" s="11">
        <f t="shared" ref="G17" si="123">(G16-G18)/($A18-$A16)*($A18-$A17)+G18</f>
        <v>0</v>
      </c>
      <c r="H17" s="11">
        <f t="shared" ref="H17" si="124">(H16-H18)/($A18-$A16)*($A18-$A17)+H18</f>
        <v>4798.4876712328769</v>
      </c>
      <c r="I17" s="11">
        <f t="shared" ref="I17" si="125">(I16-I18)/($A18-$A16)*($A18-$A17)+I18</f>
        <v>151271.20273972602</v>
      </c>
      <c r="J17" s="11">
        <f t="shared" ref="J17" si="126">(J16-J18)/($A18-$A16)*($A18-$A17)+J18</f>
        <v>44152.271232876708</v>
      </c>
      <c r="K17" s="11">
        <f t="shared" ref="K17" si="127">(K16-K18)/($A18-$A16)*($A18-$A17)+K18</f>
        <v>24255.010958904109</v>
      </c>
      <c r="L17" s="11">
        <f t="shared" ref="L17" si="128">(L16-L18)/($A18-$A16)*($A18-$A17)+L18</f>
        <v>23986.172602739724</v>
      </c>
      <c r="M17" s="11">
        <f t="shared" ref="M17" si="129">(M16-M18)/($A18-$A16)*($A18-$A17)+M18</f>
        <v>3228.580821917808</v>
      </c>
      <c r="N17" s="11">
        <f t="shared" ref="N17" si="130">(N16-N18)/($A18-$A16)*($A18-$A17)+N18</f>
        <v>4550.5780821917806</v>
      </c>
      <c r="O17" s="11">
        <f t="shared" ref="O17" si="131">(O16-O18)/($A18-$A16)*($A18-$A17)+O18</f>
        <v>4797.1041095890414</v>
      </c>
      <c r="P17" s="11">
        <f t="shared" ref="P17" si="132">(P16-P18)/($A18-$A16)*($A18-$A17)+P18</f>
        <v>54024.506849315068</v>
      </c>
      <c r="Q17" s="11">
        <f t="shared" ref="Q17" si="133">(Q16-Q18)/($A18-$A16)*($A18-$A17)+Q18</f>
        <v>158994.22465753424</v>
      </c>
      <c r="R17" s="11">
        <f t="shared" ref="R17" si="134">(R16-R18)/($A18-$A16)*($A18-$A17)+R18</f>
        <v>310265.42739726027</v>
      </c>
      <c r="S17" s="11">
        <f t="shared" ref="S17" si="135">(S16-S18)/($A18-$A16)*($A18-$A17)+S18</f>
        <v>8471.7890410958898</v>
      </c>
      <c r="T17" s="11">
        <f t="shared" ref="T17" si="136">(T16-T18)/($A18-$A16)*($A18-$A17)+T18</f>
        <v>745762.48219178081</v>
      </c>
      <c r="U17" s="11">
        <f t="shared" ref="U17" si="137">(U16-U18)/($A18-$A16)*($A18-$A17)+U18</f>
        <v>85.265753424657532</v>
      </c>
      <c r="V17" s="11">
        <f t="shared" ref="V17" si="138">(V16-V18)/($A18-$A16)*($A18-$A17)+V18</f>
        <v>18066.939726027398</v>
      </c>
      <c r="W17" s="11">
        <f t="shared" ref="W17" si="139">(W16-W18)/($A18-$A16)*($A18-$A17)+W18</f>
        <v>-663858.47397260275</v>
      </c>
      <c r="X17" s="11">
        <f t="shared" ref="X17" si="140">(X16-X18)/($A18-$A16)*($A18-$A17)+X18</f>
        <v>108528.00273972603</v>
      </c>
      <c r="Y17" s="11">
        <f t="shared" ref="Y17" si="141">(Y16-Y18)/($A18-$A16)*($A18-$A17)+Y18</f>
        <v>41434.832876712331</v>
      </c>
      <c r="Z17" s="11">
        <f t="shared" ref="Z17" si="142">(Z16-Z18)/($A18-$A16)*($A18-$A17)+Z18</f>
        <v>5.3709945205479448</v>
      </c>
      <c r="AA17" s="11">
        <f t="shared" ref="AA17" si="143">(AA16-AA18)/($A18-$A16)*($A18-$A17)+AA18</f>
        <v>24005.013698630137</v>
      </c>
      <c r="AB17" s="11">
        <f t="shared" ref="AB17" si="144">(AB16-AB18)/($A18-$A16)*($A18-$A17)+AB18</f>
        <v>8383.3780821917808</v>
      </c>
      <c r="AC17" s="11">
        <f t="shared" ref="AC17" si="145">(AC16-AC18)/($A18-$A16)*($A18-$A17)+AC18</f>
        <v>79194.219178082189</v>
      </c>
      <c r="AD17" s="11">
        <f t="shared" ref="AD17" si="146">(AD16-AD18)/($A18-$A16)*($A18-$A17)+AD18</f>
        <v>4337.9479452054793</v>
      </c>
      <c r="AE17" s="11">
        <f t="shared" ref="AE17" si="147">(AE16-AE18)/($A18-$A16)*($A18-$A17)+AE18</f>
        <v>12076.361643835617</v>
      </c>
      <c r="AF17" s="11">
        <f t="shared" ref="AF17" si="148">(AF16-AF18)/($A18-$A16)*($A18-$A17)+AF18</f>
        <v>20277.547945205479</v>
      </c>
      <c r="AG17" s="11">
        <f t="shared" ref="AG17" si="149">(AG16-AG18)/($A18-$A16)*($A18-$A17)+AG18</f>
        <v>49752.684931506854</v>
      </c>
      <c r="AH17" s="11">
        <f t="shared" ref="AH17" si="150">(AH16-AH18)/($A18-$A16)*($A18-$A17)+AH18</f>
        <v>1869.0767123287671</v>
      </c>
      <c r="AI17" s="11">
        <f t="shared" ref="AI17" si="151">(AI16-AI18)/($A18-$A16)*($A18-$A17)+AI18</f>
        <v>1061.6602739726027</v>
      </c>
      <c r="AJ17" s="11">
        <f t="shared" ref="AJ17" si="152">(AJ16-AJ18)/($A18-$A16)*($A18-$A17)+AJ18</f>
        <v>13457.939726027396</v>
      </c>
      <c r="AK17" s="11">
        <f t="shared" ref="AK17" si="153">(AK16-AK18)/($A18-$A16)*($A18-$A17)+AK18</f>
        <v>12710.641095890411</v>
      </c>
      <c r="AL17" s="11">
        <f t="shared" ref="AL17" si="154">(AL16-AL18)/($A18-$A16)*($A18-$A17)+AL18</f>
        <v>6999.3452054794525</v>
      </c>
      <c r="AM17" s="11">
        <f t="shared" ref="AM17" si="155">(AM16-AM18)/($A18-$A16)*($A18-$A17)+AM18</f>
        <v>122543.20547945205</v>
      </c>
      <c r="AN17" s="11">
        <f t="shared" ref="AN17" si="156">(AN16-AN18)/($A18-$A16)*($A18-$A17)+AN18</f>
        <v>201737.42465753423</v>
      </c>
      <c r="AO17" s="11">
        <f t="shared" ref="AO17" si="157">(AO16-AO18)/($A18-$A16)*($A18-$A17)+AO18</f>
        <v>310265.42739726027</v>
      </c>
    </row>
    <row r="18" spans="1:41" x14ac:dyDescent="0.4">
      <c r="A18" s="4">
        <v>45291</v>
      </c>
      <c r="B18" s="11">
        <v>0</v>
      </c>
      <c r="C18" s="11">
        <v>92443</v>
      </c>
      <c r="D18" s="11">
        <v>11156</v>
      </c>
      <c r="E18" s="11">
        <v>29998</v>
      </c>
      <c r="F18" s="11">
        <v>0</v>
      </c>
      <c r="G18" s="11">
        <v>0</v>
      </c>
      <c r="H18" s="11">
        <v>4800</v>
      </c>
      <c r="I18" s="11">
        <v>138397</v>
      </c>
      <c r="J18" s="11">
        <v>43475</v>
      </c>
      <c r="K18" s="11">
        <v>22567</v>
      </c>
      <c r="L18" s="11">
        <v>25345</v>
      </c>
      <c r="M18" s="11">
        <v>1992</v>
      </c>
      <c r="N18" s="11">
        <v>4725</v>
      </c>
      <c r="O18" s="11">
        <v>4631</v>
      </c>
      <c r="P18" s="11">
        <v>61077</v>
      </c>
      <c r="Q18" s="11">
        <v>163812</v>
      </c>
      <c r="R18" s="11">
        <v>302209</v>
      </c>
      <c r="S18" s="11">
        <v>9847</v>
      </c>
      <c r="T18" s="11">
        <v>769102</v>
      </c>
      <c r="U18" s="11">
        <v>114</v>
      </c>
      <c r="V18" s="11">
        <v>17921</v>
      </c>
      <c r="W18" s="11">
        <v>-687199</v>
      </c>
      <c r="X18" s="11">
        <v>109785</v>
      </c>
      <c r="Y18" s="11">
        <v>53078</v>
      </c>
      <c r="Z18" s="11">
        <v>7.181</v>
      </c>
      <c r="AA18" s="11">
        <v>21182</v>
      </c>
      <c r="AB18" s="11">
        <v>8337</v>
      </c>
      <c r="AC18" s="11">
        <v>89778</v>
      </c>
      <c r="AD18" s="11">
        <v>4375</v>
      </c>
      <c r="AE18" s="11">
        <v>11940</v>
      </c>
      <c r="AF18" s="11">
        <v>17757</v>
      </c>
      <c r="AG18" s="11">
        <v>49178</v>
      </c>
      <c r="AH18" s="11">
        <v>1737</v>
      </c>
      <c r="AI18" s="11">
        <v>1042</v>
      </c>
      <c r="AJ18" s="11">
        <v>156</v>
      </c>
      <c r="AK18" s="11">
        <v>11620</v>
      </c>
      <c r="AL18" s="11">
        <v>4841</v>
      </c>
      <c r="AM18" s="11">
        <v>102646</v>
      </c>
      <c r="AN18" s="11">
        <v>192424</v>
      </c>
      <c r="AO18" s="11">
        <v>302209</v>
      </c>
    </row>
    <row r="23" spans="1:41" x14ac:dyDescent="0.4">
      <c r="E23" s="2"/>
      <c r="F23" s="2"/>
      <c r="G23" s="2"/>
      <c r="N23" s="2"/>
      <c r="O23" s="2"/>
      <c r="P23" s="2"/>
      <c r="Q23" s="2"/>
      <c r="R23" s="2"/>
    </row>
    <row r="24" spans="1:41" x14ac:dyDescent="0.4">
      <c r="E24" s="2"/>
      <c r="F24" s="2"/>
      <c r="G24" s="2"/>
      <c r="H24" s="2"/>
      <c r="I24" s="2"/>
      <c r="N24" s="2"/>
      <c r="O24" s="2"/>
      <c r="P24" s="2"/>
      <c r="Q24" s="2"/>
      <c r="R24" s="2"/>
    </row>
    <row r="25" spans="1:41" x14ac:dyDescent="0.4">
      <c r="E25" s="2"/>
      <c r="F25" s="2"/>
      <c r="G25" s="2"/>
      <c r="H25" s="2"/>
      <c r="I25" s="2"/>
    </row>
    <row r="26" spans="1:41" x14ac:dyDescent="0.4">
      <c r="E26" s="2"/>
      <c r="F26" s="2"/>
      <c r="G26" s="2"/>
      <c r="H26" s="2"/>
      <c r="I26" s="2"/>
      <c r="N26" s="2"/>
      <c r="O26" s="2"/>
      <c r="P26" s="2"/>
      <c r="Q26" s="2"/>
      <c r="R26" s="2"/>
    </row>
    <row r="27" spans="1:41" x14ac:dyDescent="0.4">
      <c r="E27" s="2"/>
      <c r="N27" s="2"/>
      <c r="O27" s="2"/>
      <c r="P27" s="2"/>
      <c r="Q27" s="2"/>
      <c r="R27" s="2"/>
    </row>
    <row r="28" spans="1:41" x14ac:dyDescent="0.4">
      <c r="E28" s="2"/>
      <c r="F28" s="2"/>
      <c r="N28" s="2"/>
      <c r="O28" s="2"/>
      <c r="P28" s="2"/>
      <c r="Q28" s="2"/>
      <c r="R28" s="2"/>
    </row>
    <row r="29" spans="1:41" x14ac:dyDescent="0.4">
      <c r="E29" s="2"/>
      <c r="F29" s="2"/>
      <c r="G29" s="2"/>
      <c r="H29" s="2"/>
      <c r="I29" s="2"/>
      <c r="N29" s="2"/>
      <c r="O29" s="2"/>
      <c r="P29" s="2"/>
      <c r="Q29" s="2"/>
      <c r="R29" s="2"/>
    </row>
    <row r="30" spans="1:41" x14ac:dyDescent="0.4">
      <c r="E30" s="2"/>
      <c r="F30" s="2"/>
      <c r="G30" s="2"/>
      <c r="H30" s="2"/>
      <c r="I30" s="2"/>
      <c r="Q30" s="2"/>
    </row>
    <row r="31" spans="1:41" x14ac:dyDescent="0.4">
      <c r="E31" s="2"/>
      <c r="F31" s="2"/>
      <c r="G31" s="2"/>
      <c r="H31" s="2"/>
      <c r="I31" s="2"/>
      <c r="N31" s="2"/>
      <c r="O31" s="2"/>
      <c r="P31" s="2"/>
      <c r="Q31" s="2"/>
      <c r="R31" s="2"/>
    </row>
    <row r="32" spans="1:41" x14ac:dyDescent="0.4">
      <c r="E32" s="2"/>
      <c r="F32" s="2"/>
      <c r="G32" s="2"/>
      <c r="H32" s="2"/>
      <c r="I32" s="2"/>
      <c r="N32" s="2"/>
      <c r="O32" s="2"/>
      <c r="P32" s="2"/>
      <c r="Q32" s="2"/>
      <c r="R32" s="2"/>
    </row>
    <row r="33" spans="5:18" x14ac:dyDescent="0.4">
      <c r="E33" s="2"/>
      <c r="F33" s="2"/>
      <c r="G33" s="2"/>
      <c r="H33" s="2"/>
      <c r="I33" s="2"/>
      <c r="N33" s="2"/>
      <c r="O33" s="2"/>
      <c r="P33" s="2"/>
      <c r="Q33" s="2"/>
      <c r="R33" s="2"/>
    </row>
    <row r="34" spans="5:18" x14ac:dyDescent="0.4">
      <c r="E34" s="2"/>
      <c r="F34" s="2"/>
      <c r="G34" s="2"/>
      <c r="H34" s="2"/>
      <c r="I34" s="2"/>
      <c r="N34" s="2"/>
      <c r="O34" s="2"/>
      <c r="P34" s="2"/>
      <c r="Q34" s="2"/>
      <c r="R34" s="2"/>
    </row>
    <row r="35" spans="5:18" x14ac:dyDescent="0.4">
      <c r="E35" s="2"/>
      <c r="F35" s="2"/>
      <c r="G35" s="2"/>
      <c r="H35" s="2"/>
      <c r="I35" s="2"/>
      <c r="N35" s="2"/>
      <c r="O35" s="2"/>
      <c r="P35" s="2"/>
      <c r="Q35" s="2"/>
      <c r="R35" s="2"/>
    </row>
    <row r="36" spans="5:18" x14ac:dyDescent="0.4">
      <c r="E36" s="2"/>
      <c r="F36" s="2"/>
      <c r="G36" s="2"/>
      <c r="H36" s="2"/>
      <c r="I36" s="2"/>
      <c r="N36" s="2"/>
      <c r="O36" s="2"/>
      <c r="P36" s="2"/>
      <c r="Q36" s="2"/>
      <c r="R36" s="2"/>
    </row>
    <row r="37" spans="5:18" x14ac:dyDescent="0.4">
      <c r="E37" s="2"/>
      <c r="F37" s="2"/>
      <c r="G37" s="2"/>
      <c r="H37" s="2"/>
      <c r="I37" s="2"/>
      <c r="N37" s="2"/>
      <c r="O37" s="2"/>
      <c r="P37" s="2"/>
      <c r="Q37" s="2"/>
      <c r="R37" s="2"/>
    </row>
    <row r="38" spans="5:18" x14ac:dyDescent="0.4">
      <c r="E38" s="2"/>
      <c r="F38" s="2"/>
      <c r="G38" s="2"/>
      <c r="H38" s="2"/>
      <c r="I38" s="2"/>
      <c r="N38" s="2"/>
      <c r="O38" s="2"/>
      <c r="P38" s="2"/>
      <c r="Q38" s="2"/>
      <c r="R38" s="2"/>
    </row>
    <row r="39" spans="5:18" x14ac:dyDescent="0.4">
      <c r="E39" s="2"/>
      <c r="F39" s="2"/>
      <c r="G39" s="2"/>
      <c r="H39" s="2"/>
      <c r="I39" s="2"/>
      <c r="N39" s="2"/>
      <c r="O39" s="2"/>
      <c r="P39" s="2"/>
      <c r="Q39" s="2"/>
      <c r="R39" s="2"/>
    </row>
    <row r="40" spans="5:18" x14ac:dyDescent="0.4">
      <c r="Q40" s="2"/>
    </row>
    <row r="41" spans="5:18" x14ac:dyDescent="0.4">
      <c r="N41" s="2"/>
      <c r="O41" s="2"/>
      <c r="P41" s="2"/>
      <c r="Q41" s="2"/>
      <c r="R41" s="2"/>
    </row>
    <row r="42" spans="5:18" x14ac:dyDescent="0.4">
      <c r="N42" s="2"/>
      <c r="O42" s="2"/>
      <c r="Q42" s="2"/>
      <c r="R42" s="2"/>
    </row>
    <row r="43" spans="5:18" x14ac:dyDescent="0.4">
      <c r="N43" s="2"/>
      <c r="O43" s="2"/>
      <c r="P43" s="2"/>
      <c r="Q43" s="2"/>
      <c r="R43" s="2"/>
    </row>
    <row r="44" spans="5:18" x14ac:dyDescent="0.4">
      <c r="N44" s="2"/>
      <c r="O44" s="2"/>
      <c r="P44" s="2"/>
      <c r="Q44" s="2"/>
      <c r="R44" s="2"/>
    </row>
    <row r="45" spans="5:18" x14ac:dyDescent="0.4">
      <c r="N45" s="2"/>
      <c r="O45" s="2"/>
      <c r="P45" s="2"/>
      <c r="Q45" s="2"/>
      <c r="R45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Consolidated Income</vt:lpstr>
      <vt:lpstr>Assets, Equity, and Liabilities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鬼頭　伸典</dc:creator>
  <cp:lastModifiedBy>鬼頭　伸典</cp:lastModifiedBy>
  <dcterms:created xsi:type="dcterms:W3CDTF">2024-07-04T09:17:21Z</dcterms:created>
  <dcterms:modified xsi:type="dcterms:W3CDTF">2024-07-04T10:04:07Z</dcterms:modified>
</cp:coreProperties>
</file>