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ormond/Documents/Uni/Third Year/SCIE310/SCIE310_Project_Assignment_2/"/>
    </mc:Choice>
  </mc:AlternateContent>
  <xr:revisionPtr revIDLastSave="0" documentId="8_{5DC0ACA9-A9DD-7144-8EF6-BA6B1BDA1C4A}" xr6:coauthVersionLast="47" xr6:coauthVersionMax="47" xr10:uidLastSave="{00000000-0000-0000-0000-000000000000}"/>
  <bookViews>
    <workbookView xWindow="10020" yWindow="1500" windowWidth="18400" windowHeight="14800" xr2:uid="{8C511F90-4B51-4343-BB6C-C88AF499EE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F2" i="1"/>
  <c r="F17" i="1"/>
  <c r="F16" i="1"/>
  <c r="F14" i="1"/>
</calcChain>
</file>

<file path=xl/sharedStrings.xml><?xml version="1.0" encoding="utf-8"?>
<sst xmlns="http://schemas.openxmlformats.org/spreadsheetml/2006/main" count="26" uniqueCount="26">
  <si>
    <t>ONT Flongle 1fcell 126 channels</t>
  </si>
  <si>
    <t>ONT MinION Mk1b 1fcell 512 channels</t>
  </si>
  <si>
    <t>ONT MinION Mk1c 1fcell 512 channels</t>
  </si>
  <si>
    <t>ONT GridION X5 5fcells</t>
  </si>
  <si>
    <t>ONT P2 Solo 1fcell</t>
  </si>
  <si>
    <t>ONT P2 1fcell</t>
  </si>
  <si>
    <t>ONT PromethION 24fcells 10,700 channels</t>
  </si>
  <si>
    <t>ONT PromethION 48fcells 10,700 channels</t>
  </si>
  <si>
    <t>platform</t>
  </si>
  <si>
    <t>max_price_per_Gb_USD</t>
  </si>
  <si>
    <t>min_price_per_Gb_USD</t>
  </si>
  <si>
    <t>reagent_max_price_USD</t>
  </si>
  <si>
    <t>machine_price_USD</t>
  </si>
  <si>
    <t>ILMN NovaSeq SP 2fcells</t>
  </si>
  <si>
    <t>ILMN NovaSeq S1 2fcells</t>
  </si>
  <si>
    <t>ILMN NovaSeq S2 2fcells</t>
  </si>
  <si>
    <t>ILMN NovaSeq S4 v1.5 2fcells</t>
  </si>
  <si>
    <t>ILMN iSeq 100 1fcell</t>
  </si>
  <si>
    <t>ILMN MiniSeq 1fcell</t>
  </si>
  <si>
    <t>ILMN MiSeq 1fcell</t>
  </si>
  <si>
    <t>ILMN NextSeq 550 1fcell</t>
  </si>
  <si>
    <t>ILMN HiSeq 4000 2fcells</t>
  </si>
  <si>
    <t>ILMN NextSeq 1000 P1/P2 1fcell</t>
  </si>
  <si>
    <t>ILMN NextSeq 2000 P3 1fcell</t>
  </si>
  <si>
    <t>run_time_days</t>
  </si>
  <si>
    <t>PACB 8M Sequel II/IIe v2.0 chem 1 flowcell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</si>
</sst>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2" fontId="3" fillId="0" borderId="0" xfId="0" applyNumberFormat="1" applyFont="1" applyAlignment="1">
      <alignment horizontal="right" wrapText="1"/>
    </xf>
    <xf numFmtId="2" fontId="3" fillId="0" borderId="0" xfId="0" applyNumberFormat="1" applyFont="1" applyFill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AABD-7806-1B47-A8BC-817B4F9359C7}">
  <dimension ref="A1:F21"/>
  <sheetViews>
    <sheetView tabSelected="1" workbookViewId="0">
      <selection activeCell="B21" sqref="B21"/>
    </sheetView>
  </sheetViews>
  <sheetFormatPr baseColWidth="10" defaultRowHeight="16" x14ac:dyDescent="0.2"/>
  <cols>
    <col min="1" max="1" width="37.83203125" customWidth="1"/>
    <col min="2" max="2" width="21.6640625" customWidth="1"/>
    <col min="3" max="3" width="21.83203125" customWidth="1"/>
    <col min="4" max="4" width="21.6640625" customWidth="1"/>
    <col min="5" max="5" width="26.6640625" customWidth="1"/>
  </cols>
  <sheetData>
    <row r="1" spans="1: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24</v>
      </c>
    </row>
    <row r="2" spans="1:6" x14ac:dyDescent="0.2">
      <c r="A2" s="1" t="s">
        <v>0</v>
      </c>
      <c r="B2" s="2">
        <v>90</v>
      </c>
      <c r="C2" s="2">
        <v>22.5</v>
      </c>
      <c r="D2" s="2">
        <v>67.5</v>
      </c>
      <c r="E2" s="2">
        <v>15000</v>
      </c>
      <c r="F2" s="5">
        <f>ROUND(16/24,1)</f>
        <v>0.7</v>
      </c>
    </row>
    <row r="3" spans="1:6" x14ac:dyDescent="0.2">
      <c r="A3" s="1" t="s">
        <v>1</v>
      </c>
      <c r="B3" s="2">
        <v>68</v>
      </c>
      <c r="C3" s="2">
        <v>8.5</v>
      </c>
      <c r="D3" s="2">
        <v>900</v>
      </c>
      <c r="E3" s="2">
        <v>1000</v>
      </c>
      <c r="F3" s="5">
        <v>3</v>
      </c>
    </row>
    <row r="4" spans="1:6" x14ac:dyDescent="0.2">
      <c r="A4" s="1" t="s">
        <v>2</v>
      </c>
      <c r="B4" s="2">
        <v>68</v>
      </c>
      <c r="C4" s="2">
        <v>8.5</v>
      </c>
      <c r="D4" s="2">
        <v>900</v>
      </c>
      <c r="E4" s="2">
        <v>5000</v>
      </c>
      <c r="F4" s="5">
        <v>3</v>
      </c>
    </row>
    <row r="5" spans="1:6" x14ac:dyDescent="0.2">
      <c r="A5" s="1" t="s">
        <v>3</v>
      </c>
      <c r="B5" s="2">
        <v>68</v>
      </c>
      <c r="C5" s="2">
        <v>8.5</v>
      </c>
      <c r="D5" s="2">
        <v>900</v>
      </c>
      <c r="E5" s="2">
        <v>70000</v>
      </c>
      <c r="F5" s="5">
        <v>3</v>
      </c>
    </row>
    <row r="6" spans="1:6" x14ac:dyDescent="0.2">
      <c r="A6" s="1" t="s">
        <v>4</v>
      </c>
      <c r="B6" s="2">
        <v>35</v>
      </c>
      <c r="C6" s="2">
        <v>4.5</v>
      </c>
      <c r="D6" s="2">
        <v>1400</v>
      </c>
      <c r="E6" s="2">
        <v>105000</v>
      </c>
      <c r="F6" s="5">
        <v>3</v>
      </c>
    </row>
    <row r="7" spans="1:6" x14ac:dyDescent="0.2">
      <c r="A7" s="1" t="s">
        <v>5</v>
      </c>
      <c r="B7" s="2">
        <v>9.5</v>
      </c>
      <c r="C7" s="2">
        <v>4.5</v>
      </c>
      <c r="D7" s="2">
        <v>1400</v>
      </c>
      <c r="E7" s="2">
        <v>60000</v>
      </c>
      <c r="F7" s="5">
        <v>3</v>
      </c>
    </row>
    <row r="8" spans="1:6" x14ac:dyDescent="0.2">
      <c r="A8" s="1" t="s">
        <v>6</v>
      </c>
      <c r="B8" s="2">
        <v>9.5</v>
      </c>
      <c r="C8" s="2">
        <v>3</v>
      </c>
      <c r="D8" s="2">
        <v>1400</v>
      </c>
      <c r="E8" s="2">
        <v>225000</v>
      </c>
      <c r="F8" s="5">
        <v>3</v>
      </c>
    </row>
    <row r="9" spans="1:6" x14ac:dyDescent="0.2">
      <c r="A9" s="1" t="s">
        <v>7</v>
      </c>
      <c r="B9" s="2">
        <v>9.5</v>
      </c>
      <c r="C9" s="2">
        <v>3</v>
      </c>
      <c r="D9" s="2">
        <v>1400</v>
      </c>
      <c r="E9" s="2">
        <v>310000</v>
      </c>
      <c r="F9" s="5">
        <v>3</v>
      </c>
    </row>
    <row r="10" spans="1:6" x14ac:dyDescent="0.2">
      <c r="A10" s="1" t="s">
        <v>13</v>
      </c>
      <c r="B10" s="2">
        <v>27.25</v>
      </c>
      <c r="C10" s="2">
        <v>10.9</v>
      </c>
      <c r="D10" s="2">
        <v>8720</v>
      </c>
      <c r="E10" s="2">
        <v>985000</v>
      </c>
      <c r="F10" s="2">
        <v>1.58</v>
      </c>
    </row>
    <row r="11" spans="1:6" x14ac:dyDescent="0.2">
      <c r="A11" s="1" t="s">
        <v>14</v>
      </c>
      <c r="B11" s="2">
        <v>23.93</v>
      </c>
      <c r="C11" s="2">
        <v>10.9</v>
      </c>
      <c r="D11" s="2">
        <v>10898</v>
      </c>
      <c r="E11" s="2">
        <v>985000</v>
      </c>
      <c r="F11" s="4">
        <v>1.04</v>
      </c>
    </row>
    <row r="12" spans="1:6" x14ac:dyDescent="0.2">
      <c r="A12" s="1" t="s">
        <v>15</v>
      </c>
      <c r="B12" s="2">
        <v>18.04</v>
      </c>
      <c r="C12" s="2">
        <v>7.97</v>
      </c>
      <c r="D12" s="2">
        <v>19928</v>
      </c>
      <c r="E12" s="2">
        <v>985000</v>
      </c>
      <c r="F12" s="4">
        <v>1.5</v>
      </c>
    </row>
    <row r="13" spans="1:6" x14ac:dyDescent="0.2">
      <c r="A13" s="1" t="s">
        <v>16</v>
      </c>
      <c r="B13" s="2">
        <v>31.13</v>
      </c>
      <c r="C13" s="2">
        <v>4.84</v>
      </c>
      <c r="D13" s="2">
        <v>29020</v>
      </c>
      <c r="E13" s="2">
        <v>985000</v>
      </c>
      <c r="F13" s="4">
        <v>1.83</v>
      </c>
    </row>
    <row r="14" spans="1:6" x14ac:dyDescent="0.2">
      <c r="A14" s="1" t="s">
        <v>17</v>
      </c>
      <c r="B14" s="2">
        <v>485</v>
      </c>
      <c r="C14" s="2">
        <v>485</v>
      </c>
      <c r="D14" s="2">
        <v>582</v>
      </c>
      <c r="E14" s="2">
        <v>199000</v>
      </c>
      <c r="F14" s="4">
        <f>19/24</f>
        <v>0.79166666666666663</v>
      </c>
    </row>
    <row r="15" spans="1:6" x14ac:dyDescent="0.2">
      <c r="A15" s="1" t="s">
        <v>18</v>
      </c>
      <c r="B15" s="2">
        <v>534.12</v>
      </c>
      <c r="C15" s="2">
        <v>233.33</v>
      </c>
      <c r="D15" s="2">
        <v>1750</v>
      </c>
      <c r="E15" s="2">
        <v>65000</v>
      </c>
      <c r="F15" s="4">
        <v>1</v>
      </c>
    </row>
    <row r="16" spans="1:6" x14ac:dyDescent="0.2">
      <c r="A16" s="1" t="s">
        <v>19</v>
      </c>
      <c r="B16" s="2">
        <v>1122.98</v>
      </c>
      <c r="C16" s="2">
        <v>117.97</v>
      </c>
      <c r="D16" s="2">
        <v>1750</v>
      </c>
      <c r="E16" s="2">
        <v>99000</v>
      </c>
      <c r="F16" s="4">
        <f>56/24</f>
        <v>2.3333333333333335</v>
      </c>
    </row>
    <row r="17" spans="1:6" x14ac:dyDescent="0.2">
      <c r="A17" s="1" t="s">
        <v>20</v>
      </c>
      <c r="B17" s="2">
        <v>64.13</v>
      </c>
      <c r="C17" s="2">
        <v>43.8</v>
      </c>
      <c r="D17" s="2">
        <v>5256</v>
      </c>
      <c r="E17" s="2">
        <v>250000</v>
      </c>
      <c r="F17" s="4">
        <f>30/24</f>
        <v>1.25</v>
      </c>
    </row>
    <row r="18" spans="1:6" x14ac:dyDescent="0.2">
      <c r="A18" s="1" t="s">
        <v>21</v>
      </c>
      <c r="B18" s="2"/>
      <c r="C18" s="2">
        <v>25</v>
      </c>
      <c r="D18" s="2">
        <v>34450</v>
      </c>
      <c r="E18" s="2">
        <v>900000</v>
      </c>
      <c r="F18" s="4">
        <v>3.5</v>
      </c>
    </row>
    <row r="19" spans="1:6" x14ac:dyDescent="0.2">
      <c r="A19" s="1" t="s">
        <v>22</v>
      </c>
      <c r="B19" s="2">
        <v>60.9</v>
      </c>
      <c r="C19" s="2">
        <v>30.61</v>
      </c>
      <c r="D19" s="2">
        <v>3800</v>
      </c>
      <c r="E19" s="2">
        <v>225000</v>
      </c>
      <c r="F19" s="4">
        <v>2</v>
      </c>
    </row>
    <row r="20" spans="1:6" x14ac:dyDescent="0.2">
      <c r="A20" s="1" t="s">
        <v>23</v>
      </c>
      <c r="B20" s="2">
        <v>38.92</v>
      </c>
      <c r="C20" s="2">
        <v>17.3</v>
      </c>
      <c r="D20" s="2">
        <v>6000</v>
      </c>
      <c r="E20" s="2">
        <v>335000</v>
      </c>
      <c r="F20" s="4">
        <v>2</v>
      </c>
    </row>
    <row r="21" spans="1:6" x14ac:dyDescent="0.2">
      <c r="A21" s="6" t="s">
        <v>25</v>
      </c>
      <c r="B21" s="7">
        <v>43.3</v>
      </c>
      <c r="C21" s="5">
        <v>7.2</v>
      </c>
      <c r="D21" s="3">
        <f>1.3*1000</f>
        <v>1300</v>
      </c>
      <c r="E21" s="2">
        <v>525000</v>
      </c>
      <c r="F21" s="4">
        <v>1</v>
      </c>
    </row>
  </sheetData>
  <conditionalFormatting sqref="B21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C21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Ormond</dc:creator>
  <cp:lastModifiedBy>Holly Ormond</cp:lastModifiedBy>
  <dcterms:created xsi:type="dcterms:W3CDTF">2022-10-19T05:47:45Z</dcterms:created>
  <dcterms:modified xsi:type="dcterms:W3CDTF">2022-10-19T06:05:22Z</dcterms:modified>
</cp:coreProperties>
</file>