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sca\Semester 3\IF6170 - Visualisasi dan Narasi Data\"/>
    </mc:Choice>
  </mc:AlternateContent>
  <xr:revisionPtr revIDLastSave="0" documentId="13_ncr:1_{42B6763D-551B-4C94-90C7-C59A119D1757}" xr6:coauthVersionLast="47" xr6:coauthVersionMax="47" xr10:uidLastSave="{00000000-0000-0000-0000-000000000000}"/>
  <bookViews>
    <workbookView xWindow="-110" yWindow="-110" windowWidth="19420" windowHeight="10420" activeTab="1" xr2:uid="{B5EC3822-8237-482B-9177-E1D8114F0BF7}"/>
  </bookViews>
  <sheets>
    <sheet name="LookUp T" sheetId="8" r:id="rId1"/>
    <sheet name="Rute Angkot" sheetId="7" r:id="rId2"/>
    <sheet name="Sheet1" sheetId="1" r:id="rId3"/>
    <sheet name="Sheet2" sheetId="2" r:id="rId4"/>
    <sheet name="Sheet3" sheetId="3" r:id="rId5"/>
    <sheet name="Sheet4" sheetId="4" r:id="rId6"/>
    <sheet name="Sheet5" sheetId="5" r:id="rId7"/>
    <sheet name="Sheet6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9" i="7" l="1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48" i="7"/>
  <c r="B140" i="7"/>
  <c r="F131" i="7"/>
  <c r="F132" i="7"/>
  <c r="F133" i="7"/>
  <c r="F134" i="7"/>
  <c r="F135" i="7"/>
  <c r="F136" i="7"/>
  <c r="F130" i="7"/>
  <c r="D131" i="7"/>
  <c r="D132" i="7"/>
  <c r="D133" i="7"/>
  <c r="D134" i="7"/>
  <c r="D135" i="7"/>
  <c r="D136" i="7"/>
  <c r="D130" i="7"/>
  <c r="B122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97" i="7"/>
  <c r="B89" i="7"/>
  <c r="F70" i="7"/>
  <c r="F73" i="7"/>
  <c r="F81" i="7"/>
  <c r="D68" i="7"/>
  <c r="F68" i="7" s="1"/>
  <c r="D69" i="7"/>
  <c r="F69" i="7" s="1"/>
  <c r="D70" i="7"/>
  <c r="D71" i="7"/>
  <c r="F71" i="7" s="1"/>
  <c r="D72" i="7"/>
  <c r="F72" i="7" s="1"/>
  <c r="D73" i="7"/>
  <c r="D74" i="7"/>
  <c r="F74" i="7" s="1"/>
  <c r="D75" i="7"/>
  <c r="F75" i="7" s="1"/>
  <c r="D76" i="7"/>
  <c r="F76" i="7" s="1"/>
  <c r="D77" i="7"/>
  <c r="F77" i="7" s="1"/>
  <c r="D78" i="7"/>
  <c r="F78" i="7" s="1"/>
  <c r="D79" i="7"/>
  <c r="F79" i="7" s="1"/>
  <c r="D80" i="7"/>
  <c r="F80" i="7" s="1"/>
  <c r="D81" i="7"/>
  <c r="D82" i="7"/>
  <c r="F82" i="7" s="1"/>
  <c r="D83" i="7"/>
  <c r="F83" i="7" s="1"/>
  <c r="D84" i="7"/>
  <c r="F84" i="7" s="1"/>
  <c r="D85" i="7"/>
  <c r="F85" i="7" s="1"/>
  <c r="D67" i="7"/>
  <c r="F67" i="7" s="1"/>
  <c r="B59" i="7"/>
  <c r="D41" i="7"/>
  <c r="F41" i="7" s="1"/>
  <c r="D42" i="7"/>
  <c r="F42" i="7" s="1"/>
  <c r="D43" i="7"/>
  <c r="F43" i="7" s="1"/>
  <c r="D44" i="7"/>
  <c r="F44" i="7" s="1"/>
  <c r="D45" i="7"/>
  <c r="F45" i="7" s="1"/>
  <c r="D46" i="7"/>
  <c r="F46" i="7" s="1"/>
  <c r="D47" i="7"/>
  <c r="F47" i="7" s="1"/>
  <c r="D48" i="7"/>
  <c r="F48" i="7" s="1"/>
  <c r="D49" i="7"/>
  <c r="F49" i="7" s="1"/>
  <c r="D50" i="7"/>
  <c r="F50" i="7" s="1"/>
  <c r="D51" i="7"/>
  <c r="F51" i="7" s="1"/>
  <c r="D52" i="7"/>
  <c r="F52" i="7" s="1"/>
  <c r="D53" i="7"/>
  <c r="F53" i="7" s="1"/>
  <c r="D54" i="7"/>
  <c r="F54" i="7" s="1"/>
  <c r="D55" i="7"/>
  <c r="F55" i="7" s="1"/>
  <c r="D40" i="7"/>
  <c r="F40" i="7" s="1"/>
  <c r="D39" i="7"/>
  <c r="F39" i="7" s="1"/>
  <c r="B31" i="7"/>
  <c r="D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31" i="5"/>
  <c r="G231" i="5" s="1"/>
  <c r="D5" i="5"/>
  <c r="E5" i="5" s="1"/>
  <c r="G5" i="5" s="1"/>
  <c r="D6" i="5"/>
  <c r="E6" i="5" s="1"/>
  <c r="G6" i="5" s="1"/>
  <c r="D7" i="5"/>
  <c r="D8" i="5"/>
  <c r="E8" i="5" s="1"/>
  <c r="G8" i="5" s="1"/>
  <c r="D9" i="5"/>
  <c r="E9" i="5" s="1"/>
  <c r="G9" i="5" s="1"/>
  <c r="D10" i="5"/>
  <c r="D11" i="5"/>
  <c r="D12" i="5"/>
  <c r="E12" i="5" s="1"/>
  <c r="G12" i="5" s="1"/>
  <c r="D13" i="5"/>
  <c r="E13" i="5" s="1"/>
  <c r="G13" i="5" s="1"/>
  <c r="D14" i="5"/>
  <c r="E14" i="5" s="1"/>
  <c r="G14" i="5" s="1"/>
  <c r="D15" i="5"/>
  <c r="D16" i="5"/>
  <c r="E16" i="5" s="1"/>
  <c r="G16" i="5" s="1"/>
  <c r="D17" i="5"/>
  <c r="E17" i="5" s="1"/>
  <c r="G17" i="5" s="1"/>
  <c r="D18" i="5"/>
  <c r="E18" i="5" s="1"/>
  <c r="G18" i="5" s="1"/>
  <c r="D19" i="5"/>
  <c r="D20" i="5"/>
  <c r="E20" i="5" s="1"/>
  <c r="G20" i="5" s="1"/>
  <c r="D21" i="5"/>
  <c r="E21" i="5" s="1"/>
  <c r="G21" i="5" s="1"/>
  <c r="D22" i="5"/>
  <c r="E22" i="5" s="1"/>
  <c r="G22" i="5" s="1"/>
  <c r="D23" i="5"/>
  <c r="E23" i="5" s="1"/>
  <c r="G23" i="5" s="1"/>
  <c r="D24" i="5"/>
  <c r="E24" i="5" s="1"/>
  <c r="G24" i="5" s="1"/>
  <c r="D25" i="5"/>
  <c r="E25" i="5" s="1"/>
  <c r="G25" i="5" s="1"/>
  <c r="D26" i="5"/>
  <c r="D27" i="5"/>
  <c r="D28" i="5"/>
  <c r="E28" i="5" s="1"/>
  <c r="G28" i="5" s="1"/>
  <c r="D29" i="5"/>
  <c r="E29" i="5" s="1"/>
  <c r="G29" i="5" s="1"/>
  <c r="D30" i="5"/>
  <c r="E30" i="5" s="1"/>
  <c r="G30" i="5" s="1"/>
  <c r="D31" i="5"/>
  <c r="D32" i="5"/>
  <c r="E32" i="5" s="1"/>
  <c r="G32" i="5" s="1"/>
  <c r="D33" i="5"/>
  <c r="E33" i="5" s="1"/>
  <c r="G33" i="5" s="1"/>
  <c r="D34" i="5"/>
  <c r="E34" i="5" s="1"/>
  <c r="G34" i="5" s="1"/>
  <c r="D35" i="5"/>
  <c r="D36" i="5"/>
  <c r="E36" i="5" s="1"/>
  <c r="G36" i="5" s="1"/>
  <c r="D37" i="5"/>
  <c r="E37" i="5" s="1"/>
  <c r="G37" i="5" s="1"/>
  <c r="D38" i="5"/>
  <c r="E38" i="5" s="1"/>
  <c r="G38" i="5" s="1"/>
  <c r="D39" i="5"/>
  <c r="D40" i="5"/>
  <c r="E40" i="5" s="1"/>
  <c r="G40" i="5" s="1"/>
  <c r="D41" i="5"/>
  <c r="E41" i="5" s="1"/>
  <c r="G41" i="5" s="1"/>
  <c r="D42" i="5"/>
  <c r="D43" i="5"/>
  <c r="E43" i="5" s="1"/>
  <c r="G43" i="5" s="1"/>
  <c r="D44" i="5"/>
  <c r="E44" i="5" s="1"/>
  <c r="G44" i="5" s="1"/>
  <c r="D45" i="5"/>
  <c r="E45" i="5" s="1"/>
  <c r="G45" i="5" s="1"/>
  <c r="D46" i="5"/>
  <c r="D47" i="5"/>
  <c r="E47" i="5" s="1"/>
  <c r="G47" i="5" s="1"/>
  <c r="D48" i="5"/>
  <c r="E48" i="5" s="1"/>
  <c r="G48" i="5" s="1"/>
  <c r="D49" i="5"/>
  <c r="E49" i="5" s="1"/>
  <c r="G49" i="5" s="1"/>
  <c r="D50" i="5"/>
  <c r="D51" i="5"/>
  <c r="E51" i="5" s="1"/>
  <c r="G51" i="5" s="1"/>
  <c r="D52" i="5"/>
  <c r="E52" i="5" s="1"/>
  <c r="G52" i="5" s="1"/>
  <c r="D53" i="5"/>
  <c r="E53" i="5" s="1"/>
  <c r="G53" i="5" s="1"/>
  <c r="D54" i="5"/>
  <c r="E54" i="5" s="1"/>
  <c r="G54" i="5" s="1"/>
  <c r="D55" i="5"/>
  <c r="E55" i="5" s="1"/>
  <c r="G55" i="5" s="1"/>
  <c r="D56" i="5"/>
  <c r="E56" i="5" s="1"/>
  <c r="G56" i="5" s="1"/>
  <c r="D57" i="5"/>
  <c r="E57" i="5" s="1"/>
  <c r="G57" i="5" s="1"/>
  <c r="D58" i="5"/>
  <c r="E58" i="5" s="1"/>
  <c r="G58" i="5" s="1"/>
  <c r="D59" i="5"/>
  <c r="D60" i="5"/>
  <c r="E60" i="5" s="1"/>
  <c r="G60" i="5" s="1"/>
  <c r="D61" i="5"/>
  <c r="E61" i="5" s="1"/>
  <c r="G61" i="5" s="1"/>
  <c r="D62" i="5"/>
  <c r="E62" i="5" s="1"/>
  <c r="G62" i="5" s="1"/>
  <c r="D63" i="5"/>
  <c r="E63" i="5" s="1"/>
  <c r="G63" i="5" s="1"/>
  <c r="D64" i="5"/>
  <c r="E64" i="5" s="1"/>
  <c r="G64" i="5" s="1"/>
  <c r="D65" i="5"/>
  <c r="E65" i="5" s="1"/>
  <c r="G65" i="5" s="1"/>
  <c r="D66" i="5"/>
  <c r="E66" i="5" s="1"/>
  <c r="G66" i="5" s="1"/>
  <c r="D67" i="5"/>
  <c r="E67" i="5" s="1"/>
  <c r="G67" i="5" s="1"/>
  <c r="D68" i="5"/>
  <c r="E68" i="5" s="1"/>
  <c r="G68" i="5" s="1"/>
  <c r="D69" i="5"/>
  <c r="E69" i="5" s="1"/>
  <c r="G69" i="5" s="1"/>
  <c r="D70" i="5"/>
  <c r="E70" i="5" s="1"/>
  <c r="G70" i="5" s="1"/>
  <c r="D71" i="5"/>
  <c r="D72" i="5"/>
  <c r="E72" i="5" s="1"/>
  <c r="G72" i="5" s="1"/>
  <c r="D73" i="5"/>
  <c r="E73" i="5" s="1"/>
  <c r="G73" i="5" s="1"/>
  <c r="D74" i="5"/>
  <c r="E74" i="5" s="1"/>
  <c r="G74" i="5" s="1"/>
  <c r="D75" i="5"/>
  <c r="E75" i="5" s="1"/>
  <c r="G75" i="5" s="1"/>
  <c r="D76" i="5"/>
  <c r="E76" i="5" s="1"/>
  <c r="G76" i="5" s="1"/>
  <c r="D77" i="5"/>
  <c r="E77" i="5" s="1"/>
  <c r="G77" i="5" s="1"/>
  <c r="D78" i="5"/>
  <c r="E78" i="5" s="1"/>
  <c r="G78" i="5" s="1"/>
  <c r="D79" i="5"/>
  <c r="E79" i="5" s="1"/>
  <c r="G79" i="5" s="1"/>
  <c r="D80" i="5"/>
  <c r="E80" i="5" s="1"/>
  <c r="G80" i="5" s="1"/>
  <c r="D81" i="5"/>
  <c r="E81" i="5" s="1"/>
  <c r="G81" i="5" s="1"/>
  <c r="D82" i="5"/>
  <c r="E82" i="5" s="1"/>
  <c r="G82" i="5" s="1"/>
  <c r="D83" i="5"/>
  <c r="E83" i="5" s="1"/>
  <c r="G83" i="5" s="1"/>
  <c r="D84" i="5"/>
  <c r="E84" i="5" s="1"/>
  <c r="G84" i="5" s="1"/>
  <c r="D85" i="5"/>
  <c r="E85" i="5" s="1"/>
  <c r="G85" i="5" s="1"/>
  <c r="D86" i="5"/>
  <c r="E86" i="5" s="1"/>
  <c r="G86" i="5" s="1"/>
  <c r="D87" i="5"/>
  <c r="E87" i="5" s="1"/>
  <c r="G87" i="5" s="1"/>
  <c r="D88" i="5"/>
  <c r="E88" i="5" s="1"/>
  <c r="G88" i="5" s="1"/>
  <c r="D89" i="5"/>
  <c r="E89" i="5" s="1"/>
  <c r="G89" i="5" s="1"/>
  <c r="D90" i="5"/>
  <c r="E90" i="5" s="1"/>
  <c r="G90" i="5" s="1"/>
  <c r="D91" i="5"/>
  <c r="E91" i="5" s="1"/>
  <c r="G91" i="5" s="1"/>
  <c r="D92" i="5"/>
  <c r="E92" i="5" s="1"/>
  <c r="G92" i="5" s="1"/>
  <c r="D93" i="5"/>
  <c r="E93" i="5" s="1"/>
  <c r="G93" i="5" s="1"/>
  <c r="D94" i="5"/>
  <c r="E94" i="5" s="1"/>
  <c r="G94" i="5" s="1"/>
  <c r="D95" i="5"/>
  <c r="E95" i="5" s="1"/>
  <c r="G95" i="5" s="1"/>
  <c r="D96" i="5"/>
  <c r="E96" i="5" s="1"/>
  <c r="G96" i="5" s="1"/>
  <c r="D97" i="5"/>
  <c r="E97" i="5" s="1"/>
  <c r="G97" i="5" s="1"/>
  <c r="D98" i="5"/>
  <c r="D99" i="5"/>
  <c r="E99" i="5" s="1"/>
  <c r="G99" i="5" s="1"/>
  <c r="D100" i="5"/>
  <c r="E100" i="5" s="1"/>
  <c r="G100" i="5" s="1"/>
  <c r="D101" i="5"/>
  <c r="E101" i="5" s="1"/>
  <c r="G101" i="5" s="1"/>
  <c r="D102" i="5"/>
  <c r="E102" i="5" s="1"/>
  <c r="G102" i="5" s="1"/>
  <c r="D103" i="5"/>
  <c r="E103" i="5" s="1"/>
  <c r="G103" i="5" s="1"/>
  <c r="D104" i="5"/>
  <c r="E104" i="5" s="1"/>
  <c r="G104" i="5" s="1"/>
  <c r="D105" i="5"/>
  <c r="E105" i="5" s="1"/>
  <c r="G105" i="5" s="1"/>
  <c r="D106" i="5"/>
  <c r="E106" i="5" s="1"/>
  <c r="G106" i="5" s="1"/>
  <c r="D107" i="5"/>
  <c r="E107" i="5" s="1"/>
  <c r="G107" i="5" s="1"/>
  <c r="D108" i="5"/>
  <c r="E108" i="5" s="1"/>
  <c r="G108" i="5" s="1"/>
  <c r="D109" i="5"/>
  <c r="E109" i="5" s="1"/>
  <c r="G109" i="5" s="1"/>
  <c r="D110" i="5"/>
  <c r="E110" i="5" s="1"/>
  <c r="G110" i="5" s="1"/>
  <c r="D111" i="5"/>
  <c r="E111" i="5" s="1"/>
  <c r="G111" i="5" s="1"/>
  <c r="D112" i="5"/>
  <c r="E112" i="5" s="1"/>
  <c r="G112" i="5" s="1"/>
  <c r="D113" i="5"/>
  <c r="E113" i="5" s="1"/>
  <c r="G113" i="5" s="1"/>
  <c r="D114" i="5"/>
  <c r="E114" i="5" s="1"/>
  <c r="G114" i="5" s="1"/>
  <c r="D115" i="5"/>
  <c r="E115" i="5" s="1"/>
  <c r="G115" i="5" s="1"/>
  <c r="D116" i="5"/>
  <c r="E116" i="5" s="1"/>
  <c r="G116" i="5" s="1"/>
  <c r="D117" i="5"/>
  <c r="E117" i="5" s="1"/>
  <c r="G117" i="5" s="1"/>
  <c r="D118" i="5"/>
  <c r="E118" i="5" s="1"/>
  <c r="G118" i="5" s="1"/>
  <c r="D119" i="5"/>
  <c r="E119" i="5" s="1"/>
  <c r="G119" i="5" s="1"/>
  <c r="D120" i="5"/>
  <c r="E120" i="5" s="1"/>
  <c r="G120" i="5" s="1"/>
  <c r="D121" i="5"/>
  <c r="E121" i="5" s="1"/>
  <c r="G121" i="5" s="1"/>
  <c r="D122" i="5"/>
  <c r="E122" i="5" s="1"/>
  <c r="G122" i="5" s="1"/>
  <c r="D123" i="5"/>
  <c r="E123" i="5" s="1"/>
  <c r="G123" i="5" s="1"/>
  <c r="D124" i="5"/>
  <c r="E124" i="5" s="1"/>
  <c r="G124" i="5" s="1"/>
  <c r="D125" i="5"/>
  <c r="E125" i="5" s="1"/>
  <c r="G125" i="5" s="1"/>
  <c r="D126" i="5"/>
  <c r="E126" i="5" s="1"/>
  <c r="G126" i="5" s="1"/>
  <c r="D127" i="5"/>
  <c r="E127" i="5" s="1"/>
  <c r="G127" i="5" s="1"/>
  <c r="D128" i="5"/>
  <c r="E128" i="5" s="1"/>
  <c r="G128" i="5" s="1"/>
  <c r="D129" i="5"/>
  <c r="E129" i="5" s="1"/>
  <c r="G129" i="5" s="1"/>
  <c r="D130" i="5"/>
  <c r="E130" i="5" s="1"/>
  <c r="G130" i="5" s="1"/>
  <c r="D131" i="5"/>
  <c r="E131" i="5" s="1"/>
  <c r="G131" i="5" s="1"/>
  <c r="D132" i="5"/>
  <c r="E132" i="5" s="1"/>
  <c r="G132" i="5" s="1"/>
  <c r="D133" i="5"/>
  <c r="E133" i="5" s="1"/>
  <c r="G133" i="5" s="1"/>
  <c r="D134" i="5"/>
  <c r="E134" i="5" s="1"/>
  <c r="G134" i="5" s="1"/>
  <c r="D135" i="5"/>
  <c r="E135" i="5" s="1"/>
  <c r="G135" i="5" s="1"/>
  <c r="D136" i="5"/>
  <c r="E136" i="5" s="1"/>
  <c r="G136" i="5" s="1"/>
  <c r="D137" i="5"/>
  <c r="E137" i="5" s="1"/>
  <c r="G137" i="5" s="1"/>
  <c r="D138" i="5"/>
  <c r="E138" i="5" s="1"/>
  <c r="G138" i="5" s="1"/>
  <c r="D139" i="5"/>
  <c r="E139" i="5" s="1"/>
  <c r="G139" i="5" s="1"/>
  <c r="D140" i="5"/>
  <c r="E140" i="5" s="1"/>
  <c r="G140" i="5" s="1"/>
  <c r="D141" i="5"/>
  <c r="E141" i="5" s="1"/>
  <c r="G141" i="5" s="1"/>
  <c r="D142" i="5"/>
  <c r="E142" i="5" s="1"/>
  <c r="G142" i="5" s="1"/>
  <c r="D143" i="5"/>
  <c r="E143" i="5" s="1"/>
  <c r="G143" i="5" s="1"/>
  <c r="D144" i="5"/>
  <c r="E144" i="5" s="1"/>
  <c r="G144" i="5" s="1"/>
  <c r="D145" i="5"/>
  <c r="E145" i="5" s="1"/>
  <c r="G145" i="5" s="1"/>
  <c r="D146" i="5"/>
  <c r="E146" i="5" s="1"/>
  <c r="G146" i="5" s="1"/>
  <c r="D147" i="5"/>
  <c r="E147" i="5" s="1"/>
  <c r="G147" i="5" s="1"/>
  <c r="D148" i="5"/>
  <c r="E148" i="5" s="1"/>
  <c r="G148" i="5" s="1"/>
  <c r="D149" i="5"/>
  <c r="E149" i="5" s="1"/>
  <c r="G149" i="5" s="1"/>
  <c r="D150" i="5"/>
  <c r="E150" i="5" s="1"/>
  <c r="G150" i="5" s="1"/>
  <c r="D151" i="5"/>
  <c r="E151" i="5" s="1"/>
  <c r="G151" i="5" s="1"/>
  <c r="D152" i="5"/>
  <c r="E152" i="5" s="1"/>
  <c r="G152" i="5" s="1"/>
  <c r="D153" i="5"/>
  <c r="E153" i="5" s="1"/>
  <c r="G153" i="5" s="1"/>
  <c r="D154" i="5"/>
  <c r="E154" i="5" s="1"/>
  <c r="G154" i="5" s="1"/>
  <c r="D155" i="5"/>
  <c r="E155" i="5" s="1"/>
  <c r="G155" i="5" s="1"/>
  <c r="D156" i="5"/>
  <c r="E156" i="5" s="1"/>
  <c r="G156" i="5" s="1"/>
  <c r="D157" i="5"/>
  <c r="E157" i="5" s="1"/>
  <c r="G157" i="5" s="1"/>
  <c r="D158" i="5"/>
  <c r="E158" i="5" s="1"/>
  <c r="G158" i="5" s="1"/>
  <c r="D159" i="5"/>
  <c r="E159" i="5" s="1"/>
  <c r="G159" i="5" s="1"/>
  <c r="D160" i="5"/>
  <c r="E160" i="5" s="1"/>
  <c r="G160" i="5" s="1"/>
  <c r="D161" i="5"/>
  <c r="E161" i="5" s="1"/>
  <c r="G161" i="5" s="1"/>
  <c r="D162" i="5"/>
  <c r="E162" i="5" s="1"/>
  <c r="G162" i="5" s="1"/>
  <c r="D163" i="5"/>
  <c r="E163" i="5" s="1"/>
  <c r="G163" i="5" s="1"/>
  <c r="D164" i="5"/>
  <c r="E164" i="5" s="1"/>
  <c r="G164" i="5" s="1"/>
  <c r="D165" i="5"/>
  <c r="E165" i="5" s="1"/>
  <c r="G165" i="5" s="1"/>
  <c r="D166" i="5"/>
  <c r="E166" i="5" s="1"/>
  <c r="G166" i="5" s="1"/>
  <c r="D167" i="5"/>
  <c r="E167" i="5" s="1"/>
  <c r="G167" i="5" s="1"/>
  <c r="D168" i="5"/>
  <c r="E168" i="5" s="1"/>
  <c r="G168" i="5" s="1"/>
  <c r="D169" i="5"/>
  <c r="E169" i="5" s="1"/>
  <c r="G169" i="5" s="1"/>
  <c r="D170" i="5"/>
  <c r="E170" i="5" s="1"/>
  <c r="G170" i="5" s="1"/>
  <c r="D171" i="5"/>
  <c r="E171" i="5" s="1"/>
  <c r="G171" i="5" s="1"/>
  <c r="D172" i="5"/>
  <c r="E172" i="5" s="1"/>
  <c r="G172" i="5" s="1"/>
  <c r="D173" i="5"/>
  <c r="E173" i="5" s="1"/>
  <c r="G173" i="5" s="1"/>
  <c r="D174" i="5"/>
  <c r="E174" i="5" s="1"/>
  <c r="G174" i="5" s="1"/>
  <c r="D175" i="5"/>
  <c r="E175" i="5" s="1"/>
  <c r="G175" i="5" s="1"/>
  <c r="D176" i="5"/>
  <c r="E176" i="5" s="1"/>
  <c r="G176" i="5" s="1"/>
  <c r="D177" i="5"/>
  <c r="E177" i="5" s="1"/>
  <c r="G177" i="5" s="1"/>
  <c r="D178" i="5"/>
  <c r="E178" i="5" s="1"/>
  <c r="G178" i="5" s="1"/>
  <c r="D179" i="5"/>
  <c r="E179" i="5" s="1"/>
  <c r="G179" i="5" s="1"/>
  <c r="D180" i="5"/>
  <c r="E180" i="5" s="1"/>
  <c r="G180" i="5" s="1"/>
  <c r="D181" i="5"/>
  <c r="E181" i="5" s="1"/>
  <c r="G181" i="5" s="1"/>
  <c r="D182" i="5"/>
  <c r="E182" i="5" s="1"/>
  <c r="G182" i="5" s="1"/>
  <c r="D183" i="5"/>
  <c r="E183" i="5" s="1"/>
  <c r="G183" i="5" s="1"/>
  <c r="D184" i="5"/>
  <c r="E184" i="5" s="1"/>
  <c r="G184" i="5" s="1"/>
  <c r="D185" i="5"/>
  <c r="E185" i="5" s="1"/>
  <c r="G185" i="5" s="1"/>
  <c r="D186" i="5"/>
  <c r="E186" i="5" s="1"/>
  <c r="G186" i="5" s="1"/>
  <c r="D187" i="5"/>
  <c r="E187" i="5" s="1"/>
  <c r="G187" i="5" s="1"/>
  <c r="D188" i="5"/>
  <c r="E188" i="5" s="1"/>
  <c r="G188" i="5" s="1"/>
  <c r="D189" i="5"/>
  <c r="E189" i="5" s="1"/>
  <c r="G189" i="5" s="1"/>
  <c r="D190" i="5"/>
  <c r="E190" i="5" s="1"/>
  <c r="G190" i="5" s="1"/>
  <c r="D191" i="5"/>
  <c r="E191" i="5" s="1"/>
  <c r="G191" i="5" s="1"/>
  <c r="D192" i="5"/>
  <c r="E192" i="5" s="1"/>
  <c r="G192" i="5" s="1"/>
  <c r="D193" i="5"/>
  <c r="E193" i="5" s="1"/>
  <c r="G193" i="5" s="1"/>
  <c r="D194" i="5"/>
  <c r="E194" i="5" s="1"/>
  <c r="G194" i="5" s="1"/>
  <c r="D195" i="5"/>
  <c r="E195" i="5" s="1"/>
  <c r="G195" i="5" s="1"/>
  <c r="D196" i="5"/>
  <c r="E196" i="5" s="1"/>
  <c r="G196" i="5" s="1"/>
  <c r="D197" i="5"/>
  <c r="E197" i="5" s="1"/>
  <c r="G197" i="5" s="1"/>
  <c r="D198" i="5"/>
  <c r="E198" i="5" s="1"/>
  <c r="G198" i="5" s="1"/>
  <c r="D199" i="5"/>
  <c r="E199" i="5" s="1"/>
  <c r="G199" i="5" s="1"/>
  <c r="D200" i="5"/>
  <c r="E200" i="5" s="1"/>
  <c r="G200" i="5" s="1"/>
  <c r="D201" i="5"/>
  <c r="E201" i="5" s="1"/>
  <c r="G201" i="5" s="1"/>
  <c r="D202" i="5"/>
  <c r="E202" i="5" s="1"/>
  <c r="G202" i="5" s="1"/>
  <c r="D203" i="5"/>
  <c r="E203" i="5" s="1"/>
  <c r="G203" i="5" s="1"/>
  <c r="D204" i="5"/>
  <c r="E204" i="5" s="1"/>
  <c r="G204" i="5" s="1"/>
  <c r="D205" i="5"/>
  <c r="E205" i="5" s="1"/>
  <c r="G205" i="5" s="1"/>
  <c r="D206" i="5"/>
  <c r="E206" i="5" s="1"/>
  <c r="G206" i="5" s="1"/>
  <c r="D207" i="5"/>
  <c r="E207" i="5" s="1"/>
  <c r="G207" i="5" s="1"/>
  <c r="D208" i="5"/>
  <c r="E208" i="5" s="1"/>
  <c r="G208" i="5" s="1"/>
  <c r="D209" i="5"/>
  <c r="E209" i="5" s="1"/>
  <c r="G209" i="5" s="1"/>
  <c r="D210" i="5"/>
  <c r="E210" i="5" s="1"/>
  <c r="G210" i="5" s="1"/>
  <c r="D211" i="5"/>
  <c r="E211" i="5" s="1"/>
  <c r="G211" i="5" s="1"/>
  <c r="D212" i="5"/>
  <c r="E212" i="5" s="1"/>
  <c r="G212" i="5" s="1"/>
  <c r="D213" i="5"/>
  <c r="E213" i="5" s="1"/>
  <c r="G213" i="5" s="1"/>
  <c r="D214" i="5"/>
  <c r="E214" i="5" s="1"/>
  <c r="G214" i="5" s="1"/>
  <c r="D215" i="5"/>
  <c r="E215" i="5" s="1"/>
  <c r="G215" i="5" s="1"/>
  <c r="D216" i="5"/>
  <c r="E216" i="5" s="1"/>
  <c r="G216" i="5" s="1"/>
  <c r="D217" i="5"/>
  <c r="E217" i="5" s="1"/>
  <c r="G217" i="5" s="1"/>
  <c r="D218" i="5"/>
  <c r="E218" i="5" s="1"/>
  <c r="G218" i="5" s="1"/>
  <c r="D4" i="5"/>
  <c r="E4" i="5" s="1"/>
  <c r="G4" i="5" s="1"/>
  <c r="E7" i="5"/>
  <c r="G7" i="5" s="1"/>
  <c r="E10" i="5"/>
  <c r="G10" i="5" s="1"/>
  <c r="E11" i="5"/>
  <c r="G11" i="5" s="1"/>
  <c r="E15" i="5"/>
  <c r="G15" i="5" s="1"/>
  <c r="E19" i="5"/>
  <c r="G19" i="5" s="1"/>
  <c r="E26" i="5"/>
  <c r="G26" i="5" s="1"/>
  <c r="E27" i="5"/>
  <c r="G27" i="5" s="1"/>
  <c r="E31" i="5"/>
  <c r="G31" i="5" s="1"/>
  <c r="E35" i="5"/>
  <c r="G35" i="5" s="1"/>
  <c r="E39" i="5"/>
  <c r="G39" i="5" s="1"/>
  <c r="E42" i="5"/>
  <c r="G42" i="5" s="1"/>
  <c r="E46" i="5"/>
  <c r="G46" i="5" s="1"/>
  <c r="E50" i="5"/>
  <c r="G50" i="5" s="1"/>
  <c r="E59" i="5"/>
  <c r="G59" i="5" s="1"/>
  <c r="E71" i="5"/>
  <c r="G71" i="5" s="1"/>
  <c r="E98" i="5"/>
  <c r="G98" i="5" s="1"/>
</calcChain>
</file>

<file path=xl/sharedStrings.xml><?xml version="1.0" encoding="utf-8"?>
<sst xmlns="http://schemas.openxmlformats.org/spreadsheetml/2006/main" count="3377" uniqueCount="1150">
  <si>
    <t>Terminal Kebon Kelapa - Jl Pungkur - Jl Karapitan - Jl Buah Batu - Jl Banteng - Jl Sancang - Jl Lodaya - Jl Martanegara - Jl Turangga - Jl Gatot Subroto - BSM - Binong - Jl Krara Condong - Ji Jakarta - Jl WR Supratman - Jl Katamso - Jl Pahlawan - Jl Cikutra - Jl PHH Mustofa (Suci) - Terminal Cicaheum</t>
  </si>
  <si>
    <t xml:space="preserve">Terminal Kebon Kelapa </t>
  </si>
  <si>
    <t xml:space="preserve"> Jl Pungkur </t>
  </si>
  <si>
    <t xml:space="preserve"> Jl Karapitan </t>
  </si>
  <si>
    <t xml:space="preserve"> Jl Buah Batu </t>
  </si>
  <si>
    <t xml:space="preserve"> Jl Banteng </t>
  </si>
  <si>
    <t xml:space="preserve"> Jl Sancang </t>
  </si>
  <si>
    <t xml:space="preserve"> Jl Lodaya </t>
  </si>
  <si>
    <t xml:space="preserve"> Jl Martanegara </t>
  </si>
  <si>
    <t xml:space="preserve"> Jl Turangga </t>
  </si>
  <si>
    <t xml:space="preserve"> Jl Gatot Subroto </t>
  </si>
  <si>
    <t xml:space="preserve"> BSM </t>
  </si>
  <si>
    <t xml:space="preserve"> Binong </t>
  </si>
  <si>
    <t xml:space="preserve"> Jl Krara Condong </t>
  </si>
  <si>
    <t xml:space="preserve"> Ji Jakarta </t>
  </si>
  <si>
    <t xml:space="preserve"> Jl WR Supratman </t>
  </si>
  <si>
    <t xml:space="preserve"> Jl Katamso </t>
  </si>
  <si>
    <t xml:space="preserve"> Jl Pahlawan </t>
  </si>
  <si>
    <t xml:space="preserve"> Jl Cikutra </t>
  </si>
  <si>
    <t xml:space="preserve"> Jl PHH Mustofa (Suci) </t>
  </si>
  <si>
    <t xml:space="preserve"> Terminal Cicaheum</t>
  </si>
  <si>
    <t>Terminal Kebon Kelapa - Jl Pungkur - Jl Karapitan - Jl Buah Batu - Jl Banteng - Jl Sancang - Jl Lodaya - Jl Martanegara - Jl Turangga - Jl Gatot Subroto - BSM - Binong - Jl Krara Condong - Ji Jakarta - Jl WR Supratman - Jl Katamso - Jl Pahlawan - Jl Cikutra - Jl PHH Mustofa (Suci) - Terminal Cicaheum - Terminal Kebon Kelapa - Jl Dewi Sartika - Jl. Kautamaan lstri - Jl Balong Gede - Jl. Pungkur - Jl Karapitan - Jl Sunda - Jl Lombok - Jl Aceh - Jl Taman Pramuka - Jl Cendana - Taman WR Supratman - Jl. Katamso - Jl Pahlawan - Jl Cikutra - Jl PHH. Mustofa (Suci) - Terminal Cicaheum - Terminal Kebon Kelapa - Jl. Dewi Sartika - Jl Kautamaan lstri - Jl Balong Gede - Jl Pungkur - Jl Karapitan - Jl Sunda - Jl Sumbawa - Jl Belitung - Jl Sumatera - Jl Aceh - Jl Sulawesi - Jl Seram - Jl RE Martadinata (Riau) - Jl lr H Juanda (Dago) - RS Boromeus (Dago) - ITB (Jl Ganesha, Dago) - Simpang Dago - Terminal Dago - Terminal Kebon Kelapa - Jl Dewi Sartika - Jl Kautamaan lstri - Jl Balong Gede - Jl Pungkur - Jl. Karapitan - Jl Sunda - Jl Sumbawa - Jl Lombok - Jl Banda - Jl RE Martadinata (Riau) - BIP (Dago) - Jl Merdeka - Jl Aceh - Jl Wastu Kencana - Jl Rivai - Jl Cipaganti - Jl Setiabudi - Jl. Karang Sari - Jl Sukaladi - Jl. Setiabudl - Terminal ledeng - Jl Cibaduyut - Jl Bojongloa - Jl Peta - Jl BKR - Jl Moh Toha - Jl Pungkur - Terminal Kebon Kalapa - Terminal Cicaheum - Jl.PHH. Mustofa (Suci) - Jl. Surapati (Suci) - Lapangan Gasibu (Surapati) - Jl.Panatayuda - Jl.Dipati Ukuran - Simpang Dago - Jl.Sumur Bandung - Jl.Siliwangi - Jl.Cihampelas - Jl.Eyckman - RS.Hahasn Sadikin - Jl.Pasir Kaliki - Jl. Pajajaran - Jl.Abdul Rahman Saleh - Jl.Garuda - Jl.Ciroyom - Terminal Ciroyom - Terminal Cicaheum - Jl. PHH. Mustofa (suci) - Jl. Katamso - Jl. WR. Supratman - Jl. Diponogoro - Jl. Sulanjana - Jl. Tamansari - Jl. Siliwangi - Jl. Cihampelas - Jl. Lamping - Jl.Cipaganti - Jl.Setiabudi - Jl.Karang Sari - Jl. Sukajadi - Jl.Setiabudi - Terminal Ledeng - Terminal Leuwi Panjang (Sukarno-Hatta)- Jl Sukarno-Hatta - Jl Kiara Condong - Jl Jakarta - Antapani - Terminal Cicaheum - Terminal Ciroyom - Jl Ciroyom - Jl Garuda - Jl Sudirman - Jl Sukarno-Hatta - Jl Holis - Jl Bojong Raya - Jl Cijerah - Bumi Asri - Terrninal Sarijadi - Jl Sari Wangi - Jl Sari Manah - Jl SariAsih - Jl Sari Jadi - Jl. Geger Kalong Hilir - Jl Cipedes - Jl. Sindang Sirna - Jl Sirnagalih - Jl. Sukajadi - Jl Sukamaju - Jl Seder hana - RS. Hasan Sadikin - Jl. Pasir Kaliki - Jl Pajajaran - Jl Abdul Rahman Saleh - Jl Ciroyom - Terminal Ciroyom - Terminal Ciroyom - Jl Arjuna - Jl Pajajaran - Jl Baladewa - Jl Dursasana - Jl Pasir Kaliki - Jl Sukajadi - Jl SindangSirna - Jl Sindang Sirna - Jl Geger Kalong Hilir - Jl SariEndah - Jl Sari Jadi - Jl Sari Manah - Jl Sari Wangi - T.erminal Sarijadi - Terminal ciroyom - Jl. Ciroyom - Jl. Garuda - Jl. Sudirman - Jl.Sukarno Hatta - Jl.Holis - Jl.Bojong Raya - Jl.Cijerah - Bumi Asri - Terminal Dago - Jl Cigadung Raya - Jl Cikutra Barat - Jl Pahlawan - Jl Surapati (Suci) - Jl. Cikapayang - Jl Tamansari - Jl Sawunggaling - Jl Rangga Gading - UNISBA &amp; UNPAS (Tamansari) - Jl Tamansari - Jl Wastu Kencana - Jl Purnawarman - Jl Palajaran - Jl Cicendo - Jl Rivai - Jl Pasir Kaliki - Jl Pajajaran - Jl Arjuna - Jl Supadio - Jl Ciroyom - Jl Rajawali Timur - Jl Kebon Jati - Jl Waringrn -Jl Sudirman - Jl Jamika - Jl Terusan Jamika - Jl Sukamulya - Jl Sukarno-Hatta - Jl Babakan Ciparay - Pasar Induk Carinqin {Sukarno-Hatta) - Terminal Dago - Jl lr H Juanda (Dago) - Simpang Dago - Jl Dipati Ukur - Jl Panatayuda - Jl Surapati (Suci) - Jl Sentot Alibasyah - Jl Diponegoro - Jl Citarum - Jl RE Martadinata - Jl Laswi - Jl Sukabumi - Jl Ahmad Yani - Jl Kiara Condong - Jl Sukarno-Hatta - Margahayu Raya - Metro - Jl Cipamokolan (Riung Bandung) - Jl Riung Bandung - Terminal Riung Bandung - Terminal Margahayu - Jl Ranca Bolang (Margahayu Raya) - Jl Sukarno-Hatta - Jl Kiara Condong - Jl Jakarta - Jl. WR. Supratman - Jl. Cendana - Jl Taman Pramuka - Jl RE Martadinata - Jl Merdeka - Jl Wastu Kencana - Jl. Pajajaran - Jl Cicendo - Jl Rivai - Jl Cipaganti - Jl Setiabudi - Jl Karang Sari - Jl Sukajadi - Jl Setiabudi- Terminal Ledeng - Terminal Panghegar - Jl Cisaranten - Jl Cicukang - Jl AH Nasutlon (Raya Ujung Berung) - Sindanglaya - Terminal Cicaheum - Jl Ahmad Yani - Cicadas (Ahmad Yani) - Jl.Kiara Condong - Jl. Jakarta - Jl Sukabumi - Jl Laswi - Jl RE Martadinata - Jl Ambon - Masjid lstiqamah - Jl Cisanggarung - Jl Cimanuk - Jl Cimandiri - Jl. Cimalaya -Jl Diponegoro - Jl Sulanjana - Jl Tamansari - Jl Ganesha- ITB - RS Boromeus - Jl. Hasanudin - Jl Dipati Ukur -Terminal Dipati Ukur - Termrnal Caringin - Jl Caringin - Jl Holis - Jl Bojong Raya - Jl Cijerah - Jl Sudirman - Jl Rajawali Barat - Jl Garuda - Jl Abdul Rahman Saleh - Jl Pajajaran - Jl Pandu - Jl Rajiman - Jl Rlvai - Jl Wastu Kencana - Jl Tamansari - Jl Ganesha - Jl. lr H Juanda (Dago) - Jl TB lsmail - Jl Sadang Serang - Terminal Sadang Serang - Terminal Caringin - Jl Caringin - Jl Holis - Jl Bojong Raya - Jl Cijerah - Jl Sudirman - Jl Rajawali Barat - Jl. Garuda - Jl Abdul Rahman Saleh - Jl. Pajajaran - Jl Pandu - Jl Rajiman - Jl Rivai - Jl Wastu Kencana - Jl. Tamansari - Jl Ganesha - Jl lr H Juanda (Dago)- Jl TB lsmail - Jl Sadang Serang - Terminal Sadang Serang - Stasiun Bandung (Barat) - Jl Stasiun Timur - Viaduct - Jl Perintis Kemerdekaan - Jl Wastu Kencana - Jl RE Martadinata - Jl lr H Juanda - RS Boromeus (Dago) - ITB (Jl Ganesha, Dago) - Sirnpang Dago - Terminal Dago - Terminal Stasiun - Jl Otista - Jl Stasiun Timur - Viaduct - Jl Perintis Kemerdekaan - Braga - Jl Lernbong - Jl Veteran - Jl Sunda - Jl Sumbawa - Jl Lombok - Jl Citarurn - Jl WR, Suoratman - Jl Katamso - Jl Pahlawan - Jl Cikutra Barat - Terminal Sadang Serang - Terminal Stasiun - Jl Suniaraja - Jl Otista - Jl Stasiurt Tirnur - Viaduct - Jl Perintis Kemerdekaan - Jl Wastu Kencana- Jl Palajaran - Jl Cihermpelas - Jl Rivai - Jl. Cipaganti - Jl Eyckman - Jl Sederhana - Jl Sernpuna - Jl Cipaganti - Jl Setiabudi - Jl Ciumbuleuit - UNPAR (Ciumbuleuit) - Terminal Ciumbuleuit - Terminal Ciumbuleuit - Jl Ciumbuleuit - UNPAR (Ciumbuleuit) - Jl Cihampelas - Jl Bapa Husen - Jl Sederhana - Jl Pasir Kaliki - RS Hasan Sadikin - Jl Pasteur - Jl Cihampelas - Jl Rivai - Jl Cipto - Jl Pajajaran - Jl Cicendo - Jl Kebon Kawung - Stasiun Bandung (Kebon Kawung) - Jl Pasir Kaliki - Jl Kebon Jati - Terminal Stasiun - Terminal Stasiun - Jl Dulatip - Pasar Baru - Jl Otto lskandar dinata (Otista)- Jl Kepatihan - Jl Dewi Sartika - Jl Dalem Kaum - Alun-Alun (Asia Afrika) - Jl Banceuy - Jl ABC - Jl Naripan - Jl Sunda - Jl Veteran - Jl Ahmad Yani - Jl Gatot Subroto - Jl Burangrang - Jl Halimun - Jl Malabar - Jl Talaga Bodas - Jl Pelajar Pejuang - Jl Madanegara - Jl Reog - Jl Karawitan - Jl Kliningan - Jl Buah Batu - Jl Sukarno-Hatta - Margahayu Raya - Metro - Riung Bandung - Pasar Induk GedeBage - Terminal Stasiun - Jl Otista - Jl Stasiun Timur - Viaduct - Jl Perintis Kemerdekaan - Jl Wastu Kencana - Jl Pajajaran - Jl Cihampelas - Jl Rivai - Jl Rum - Jl Gunawan - Jl Otten - Jl Pasteur - BEC - Jl Westhoff - Jl DR Junjunan (Terusan Pasteur) - Jl Gunung Batu - Terminal Gunung Batu - Terminal Stasiun - Jl Suniaraia - Jl. Otista -Jl, Stasiun Timur - Viaduct - Jl Kebon JuKut - Jl. Kebon Kawung - Stasiun Bandung (Kebon Kawung) - Jl Pasir Kaliki - lstana Plaza (Pasir Kaliki) - Jl DR Junjunan (Terusan Pasteur) - BTC (Pasteur) - Jl. Surya Sumantri - Universitas Maranatha (Surya Sumantri) - Sarijadi - Jl Lemah Nendeut - Jl Sari Rasa - Jl. Sari Wangi - Jl. Sari Manah - Jl Sari Asih - Terminal Sarijadi</t>
  </si>
  <si>
    <t xml:space="preserve"> Terminal Cicaheum </t>
  </si>
  <si>
    <t xml:space="preserve"> Terminal Kebon Kelapa </t>
  </si>
  <si>
    <t xml:space="preserve"> Jl Dewi Sartika </t>
  </si>
  <si>
    <t xml:space="preserve"> Jl. Kautamaan lstri </t>
  </si>
  <si>
    <t xml:space="preserve"> Jl Balong Gede </t>
  </si>
  <si>
    <t xml:space="preserve"> Jl. Pungkur </t>
  </si>
  <si>
    <t xml:space="preserve"> Jl Sunda </t>
  </si>
  <si>
    <t xml:space="preserve"> Jl Lombok </t>
  </si>
  <si>
    <t xml:space="preserve"> Jl Aceh </t>
  </si>
  <si>
    <t xml:space="preserve"> Jl Taman Pramuka </t>
  </si>
  <si>
    <t xml:space="preserve"> Jl Cendana </t>
  </si>
  <si>
    <t xml:space="preserve"> Taman WR Supratman </t>
  </si>
  <si>
    <t xml:space="preserve"> Jl. Katamso </t>
  </si>
  <si>
    <t xml:space="preserve"> Jl PHH. Mustofa (Suci) </t>
  </si>
  <si>
    <t xml:space="preserve"> Jl. Dewi Sartika </t>
  </si>
  <si>
    <t xml:space="preserve"> Jl Kautamaan lstri </t>
  </si>
  <si>
    <t xml:space="preserve"> Jl Sumbawa </t>
  </si>
  <si>
    <t xml:space="preserve"> Jl Belitung </t>
  </si>
  <si>
    <t xml:space="preserve"> Jl Sumatera </t>
  </si>
  <si>
    <t xml:space="preserve"> Jl Sulawesi </t>
  </si>
  <si>
    <t xml:space="preserve"> Jl Seram </t>
  </si>
  <si>
    <t xml:space="preserve"> Jl RE Martadinata (Riau) </t>
  </si>
  <si>
    <t xml:space="preserve"> Jl lr H Juanda (Dago) </t>
  </si>
  <si>
    <t xml:space="preserve"> RS Boromeus (Dago) </t>
  </si>
  <si>
    <t xml:space="preserve"> ITB (Jl Ganesha, Dago) </t>
  </si>
  <si>
    <t xml:space="preserve"> Simpang Dago </t>
  </si>
  <si>
    <t xml:space="preserve"> Terminal Dago </t>
  </si>
  <si>
    <t xml:space="preserve"> Jl. Karapitan </t>
  </si>
  <si>
    <t xml:space="preserve"> Jl Banda </t>
  </si>
  <si>
    <t xml:space="preserve"> BIP (Dago) </t>
  </si>
  <si>
    <t xml:space="preserve"> Jl Merdeka </t>
  </si>
  <si>
    <t xml:space="preserve"> Jl Wastu Kencana </t>
  </si>
  <si>
    <t xml:space="preserve"> Jl Rivai </t>
  </si>
  <si>
    <t xml:space="preserve"> Jl Cipaganti </t>
  </si>
  <si>
    <t xml:space="preserve"> Jl Setiabudi </t>
  </si>
  <si>
    <t xml:space="preserve"> Jl. Karang Sari </t>
  </si>
  <si>
    <t xml:space="preserve"> Jl Sukaladi </t>
  </si>
  <si>
    <t xml:space="preserve"> Jl. Setiabudl </t>
  </si>
  <si>
    <t xml:space="preserve"> Terminal ledeng </t>
  </si>
  <si>
    <t xml:space="preserve"> Jl Cibaduyut </t>
  </si>
  <si>
    <t xml:space="preserve"> Jl Bojongloa </t>
  </si>
  <si>
    <t xml:space="preserve"> Jl Peta </t>
  </si>
  <si>
    <t xml:space="preserve"> Jl BKR </t>
  </si>
  <si>
    <t xml:space="preserve"> Jl Moh Toha </t>
  </si>
  <si>
    <t xml:space="preserve"> Terminal Kebon Kalapa </t>
  </si>
  <si>
    <t xml:space="preserve"> Jl.PHH. Mustofa (Suci) </t>
  </si>
  <si>
    <t xml:space="preserve"> Jl. Surapati (Suci) </t>
  </si>
  <si>
    <t xml:space="preserve"> Lapangan Gasibu (Surapati) </t>
  </si>
  <si>
    <t xml:space="preserve"> Jl.Panatayuda </t>
  </si>
  <si>
    <t xml:space="preserve"> Jl.Dipati Ukuran </t>
  </si>
  <si>
    <t xml:space="preserve"> Jl.Sumur Bandung </t>
  </si>
  <si>
    <t xml:space="preserve"> Jl.Siliwangi </t>
  </si>
  <si>
    <t xml:space="preserve"> Jl.Cihampelas </t>
  </si>
  <si>
    <t xml:space="preserve"> Jl.Eyckman </t>
  </si>
  <si>
    <t xml:space="preserve"> RS.Hahasn Sadikin </t>
  </si>
  <si>
    <t xml:space="preserve"> Jl.Pasir Kaliki </t>
  </si>
  <si>
    <t xml:space="preserve"> Jl. Pajajaran </t>
  </si>
  <si>
    <t xml:space="preserve"> Jl.Abdul Rahman Saleh </t>
  </si>
  <si>
    <t xml:space="preserve"> Jl.Garuda </t>
  </si>
  <si>
    <t xml:space="preserve"> Jl.Ciroyom </t>
  </si>
  <si>
    <t xml:space="preserve"> Terminal Ciroyom </t>
  </si>
  <si>
    <t xml:space="preserve"> Jl. PHH. Mustofa (suci) </t>
  </si>
  <si>
    <t xml:space="preserve"> Jl. WR. Supratman </t>
  </si>
  <si>
    <t xml:space="preserve"> Jl. Diponogoro </t>
  </si>
  <si>
    <t xml:space="preserve"> Jl. Sulanjana </t>
  </si>
  <si>
    <t xml:space="preserve"> Jl. Tamansari </t>
  </si>
  <si>
    <t xml:space="preserve"> Jl. Siliwangi </t>
  </si>
  <si>
    <t xml:space="preserve"> Jl. Cihampelas </t>
  </si>
  <si>
    <t xml:space="preserve"> Jl. Lamping </t>
  </si>
  <si>
    <t xml:space="preserve"> Jl.Cipaganti </t>
  </si>
  <si>
    <t xml:space="preserve"> Jl.Setiabudi </t>
  </si>
  <si>
    <t xml:space="preserve"> Jl.Karang Sari </t>
  </si>
  <si>
    <t xml:space="preserve"> Jl. Sukajadi </t>
  </si>
  <si>
    <t xml:space="preserve"> Terminal Ledeng </t>
  </si>
  <si>
    <t xml:space="preserve"> Terminal Leuwi Panjang (Sukarno</t>
  </si>
  <si>
    <t>Hatta)</t>
  </si>
  <si>
    <t xml:space="preserve"> Jl Sukarno</t>
  </si>
  <si>
    <t xml:space="preserve">Hatta </t>
  </si>
  <si>
    <t xml:space="preserve"> Jl Kiara Condong </t>
  </si>
  <si>
    <t xml:space="preserve"> Jl Jakarta </t>
  </si>
  <si>
    <t xml:space="preserve"> Antapani </t>
  </si>
  <si>
    <t xml:space="preserve"> Jl Ciroyom </t>
  </si>
  <si>
    <t xml:space="preserve"> Jl Garuda </t>
  </si>
  <si>
    <t xml:space="preserve"> Jl Sudirman </t>
  </si>
  <si>
    <t xml:space="preserve"> Jl Holis </t>
  </si>
  <si>
    <t xml:space="preserve"> Jl Bojong Raya </t>
  </si>
  <si>
    <t xml:space="preserve"> Jl Cijerah </t>
  </si>
  <si>
    <t xml:space="preserve"> Bumi Asri </t>
  </si>
  <si>
    <t xml:space="preserve"> Terrninal Sarijadi </t>
  </si>
  <si>
    <t xml:space="preserve"> Jl Sari Wangi </t>
  </si>
  <si>
    <t xml:space="preserve"> Jl Sari Manah </t>
  </si>
  <si>
    <t xml:space="preserve"> Jl SariAsih </t>
  </si>
  <si>
    <t xml:space="preserve"> Jl Sari Jadi </t>
  </si>
  <si>
    <t xml:space="preserve"> Jl. Geger Kalong Hilir </t>
  </si>
  <si>
    <t xml:space="preserve"> Jl Cipedes </t>
  </si>
  <si>
    <t xml:space="preserve"> Jl. Sindang Sirna </t>
  </si>
  <si>
    <t xml:space="preserve"> Jl Sirnagalih </t>
  </si>
  <si>
    <t xml:space="preserve"> Jl Sukamaju </t>
  </si>
  <si>
    <t xml:space="preserve"> Jl Seder hana </t>
  </si>
  <si>
    <t xml:space="preserve"> RS. Hasan Sadikin </t>
  </si>
  <si>
    <t xml:space="preserve"> Jl. Pasir Kaliki </t>
  </si>
  <si>
    <t xml:space="preserve"> Jl Pajajaran </t>
  </si>
  <si>
    <t xml:space="preserve"> Jl Abdul Rahman Saleh </t>
  </si>
  <si>
    <t xml:space="preserve"> Jl Arjuna </t>
  </si>
  <si>
    <t xml:space="preserve"> Jl Baladewa </t>
  </si>
  <si>
    <t xml:space="preserve"> Jl Dursasana </t>
  </si>
  <si>
    <t xml:space="preserve"> Jl Pasir Kaliki </t>
  </si>
  <si>
    <t xml:space="preserve"> Jl Sukajadi </t>
  </si>
  <si>
    <t xml:space="preserve"> Jl SindangSirna </t>
  </si>
  <si>
    <t xml:space="preserve"> Jl Sindang Sirna </t>
  </si>
  <si>
    <t xml:space="preserve"> Jl Geger Kalong Hilir </t>
  </si>
  <si>
    <t xml:space="preserve"> Jl SariEndah </t>
  </si>
  <si>
    <t xml:space="preserve"> T.erminal Sarijadi </t>
  </si>
  <si>
    <t xml:space="preserve"> Terminal ciroyom </t>
  </si>
  <si>
    <t xml:space="preserve"> Jl. Ciroyom </t>
  </si>
  <si>
    <t xml:space="preserve"> Jl. Garuda </t>
  </si>
  <si>
    <t xml:space="preserve"> Jl. Sudirman </t>
  </si>
  <si>
    <t xml:space="preserve"> Jl.Sukarno Hatta </t>
  </si>
  <si>
    <t xml:space="preserve"> Jl.Holis </t>
  </si>
  <si>
    <t xml:space="preserve"> Jl.Bojong Raya </t>
  </si>
  <si>
    <t xml:space="preserve"> Jl.Cijerah </t>
  </si>
  <si>
    <t xml:space="preserve"> Jl Cigadung Raya </t>
  </si>
  <si>
    <t xml:space="preserve"> Jl Cikutra Barat </t>
  </si>
  <si>
    <t xml:space="preserve"> Jl Surapati (Suci) </t>
  </si>
  <si>
    <t xml:space="preserve"> Jl. Cikapayang </t>
  </si>
  <si>
    <t xml:space="preserve"> Jl Tamansari </t>
  </si>
  <si>
    <t xml:space="preserve"> Jl Sawunggaling </t>
  </si>
  <si>
    <t xml:space="preserve"> Jl Rangga Gading </t>
  </si>
  <si>
    <t xml:space="preserve"> UNISBA &amp; UNPAS (Tamansari) </t>
  </si>
  <si>
    <t xml:space="preserve"> Jl Purnawarman </t>
  </si>
  <si>
    <t xml:space="preserve"> Jl Palajaran </t>
  </si>
  <si>
    <t xml:space="preserve"> Jl Cicendo </t>
  </si>
  <si>
    <t xml:space="preserve"> Jl Supadio </t>
  </si>
  <si>
    <t xml:space="preserve"> Jl Rajawali Timur </t>
  </si>
  <si>
    <t xml:space="preserve"> Jl Kebon Jati </t>
  </si>
  <si>
    <t xml:space="preserve"> Jl Waringrn </t>
  </si>
  <si>
    <t xml:space="preserve">Jl Sudirman </t>
  </si>
  <si>
    <t xml:space="preserve"> Jl Jamika </t>
  </si>
  <si>
    <t xml:space="preserve"> Jl Terusan Jamika </t>
  </si>
  <si>
    <t xml:space="preserve"> Jl Sukamulya </t>
  </si>
  <si>
    <t xml:space="preserve"> Jl Babakan Ciparay </t>
  </si>
  <si>
    <t xml:space="preserve"> Pasar Induk Carinqin {Sukarno</t>
  </si>
  <si>
    <t xml:space="preserve">Hatta) </t>
  </si>
  <si>
    <t xml:space="preserve"> Jl Dipati Ukur </t>
  </si>
  <si>
    <t xml:space="preserve"> Jl Panatayuda </t>
  </si>
  <si>
    <t xml:space="preserve"> Jl Sentot Alibasyah </t>
  </si>
  <si>
    <t xml:space="preserve"> Jl Diponegoro </t>
  </si>
  <si>
    <t xml:space="preserve"> Jl Citarum </t>
  </si>
  <si>
    <t xml:space="preserve"> Jl RE Martadinata </t>
  </si>
  <si>
    <t xml:space="preserve"> Jl Laswi </t>
  </si>
  <si>
    <t xml:space="preserve"> Jl Sukabumi </t>
  </si>
  <si>
    <t xml:space="preserve"> Jl Ahmad Yani </t>
  </si>
  <si>
    <t xml:space="preserve"> Margahayu Raya </t>
  </si>
  <si>
    <t xml:space="preserve"> Metro </t>
  </si>
  <si>
    <t xml:space="preserve"> Jl Cipamokolan (Riung Bandung) </t>
  </si>
  <si>
    <t xml:space="preserve"> Jl Riung Bandung </t>
  </si>
  <si>
    <t xml:space="preserve"> Terminal Riung Bandung </t>
  </si>
  <si>
    <t xml:space="preserve"> Terminal Margahayu </t>
  </si>
  <si>
    <t xml:space="preserve"> Jl Ranca Bolang (Margahayu Raya) </t>
  </si>
  <si>
    <t xml:space="preserve"> Jl. Cendana </t>
  </si>
  <si>
    <t xml:space="preserve"> Jl Karang Sari </t>
  </si>
  <si>
    <t xml:space="preserve"> Jl Setiabudi</t>
  </si>
  <si>
    <t xml:space="preserve"> Terminal Panghegar </t>
  </si>
  <si>
    <t xml:space="preserve"> Jl Cisaranten </t>
  </si>
  <si>
    <t xml:space="preserve"> Jl Cicukang </t>
  </si>
  <si>
    <t xml:space="preserve"> Jl AH Nasutlon (Raya Ujung Berung) </t>
  </si>
  <si>
    <t xml:space="preserve"> Sindanglaya </t>
  </si>
  <si>
    <t xml:space="preserve"> Cicadas (Ahmad Yani) </t>
  </si>
  <si>
    <t xml:space="preserve"> Jl.Kiara Condong </t>
  </si>
  <si>
    <t xml:space="preserve"> Jl. Jakarta </t>
  </si>
  <si>
    <t xml:space="preserve"> Jl Ambon </t>
  </si>
  <si>
    <t xml:space="preserve"> Masjid lstiqamah </t>
  </si>
  <si>
    <t xml:space="preserve"> Jl Cisanggarung </t>
  </si>
  <si>
    <t xml:space="preserve"> Jl Cimanuk </t>
  </si>
  <si>
    <t xml:space="preserve"> Jl Cimandiri </t>
  </si>
  <si>
    <t xml:space="preserve"> Jl. Cimalaya </t>
  </si>
  <si>
    <t xml:space="preserve">Jl Diponegoro </t>
  </si>
  <si>
    <t xml:space="preserve"> Jl Sulanjana </t>
  </si>
  <si>
    <t xml:space="preserve"> Jl Ganesha</t>
  </si>
  <si>
    <t xml:space="preserve"> ITB </t>
  </si>
  <si>
    <t xml:space="preserve"> RS Boromeus </t>
  </si>
  <si>
    <t xml:space="preserve"> Jl. Hasanudin </t>
  </si>
  <si>
    <t xml:space="preserve">Terminal Dipati Ukur </t>
  </si>
  <si>
    <t xml:space="preserve"> Termrnal Caringin </t>
  </si>
  <si>
    <t xml:space="preserve"> Jl Caringin </t>
  </si>
  <si>
    <t xml:space="preserve"> Jl Rajawali Barat </t>
  </si>
  <si>
    <t xml:space="preserve"> Jl Pandu </t>
  </si>
  <si>
    <t xml:space="preserve"> Jl Rajiman </t>
  </si>
  <si>
    <t xml:space="preserve"> Jl Rlvai </t>
  </si>
  <si>
    <t xml:space="preserve"> Jl Ganesha </t>
  </si>
  <si>
    <t xml:space="preserve"> Jl. lr H Juanda (Dago) </t>
  </si>
  <si>
    <t xml:space="preserve"> Jl TB lsmail </t>
  </si>
  <si>
    <t xml:space="preserve"> Jl Sadang Serang </t>
  </si>
  <si>
    <t xml:space="preserve"> Terminal Sadang Serang </t>
  </si>
  <si>
    <t xml:space="preserve"> Terminal Caringin </t>
  </si>
  <si>
    <t xml:space="preserve"> Jl lr H Juanda (Dago)</t>
  </si>
  <si>
    <t xml:space="preserve"> Stasiun Bandung (Barat) </t>
  </si>
  <si>
    <t xml:space="preserve"> Jl Stasiun Timur </t>
  </si>
  <si>
    <t xml:space="preserve"> Viaduct </t>
  </si>
  <si>
    <t xml:space="preserve"> Jl Perintis Kemerdekaan </t>
  </si>
  <si>
    <t xml:space="preserve"> Jl lr H Juanda </t>
  </si>
  <si>
    <t xml:space="preserve"> Sirnpang Dago </t>
  </si>
  <si>
    <t xml:space="preserve"> Terminal Stasiun </t>
  </si>
  <si>
    <t xml:space="preserve"> Jl Otista </t>
  </si>
  <si>
    <t xml:space="preserve"> Braga </t>
  </si>
  <si>
    <t xml:space="preserve"> Jl Lernbong </t>
  </si>
  <si>
    <t xml:space="preserve"> Jl Veteran </t>
  </si>
  <si>
    <t xml:space="preserve"> Jl Citarurn </t>
  </si>
  <si>
    <t xml:space="preserve"> Jl WR, Suoratman </t>
  </si>
  <si>
    <t xml:space="preserve"> Jl Suniaraja </t>
  </si>
  <si>
    <t xml:space="preserve"> Jl Stasiurt Tirnur </t>
  </si>
  <si>
    <t xml:space="preserve"> Jl Wastu Kencana</t>
  </si>
  <si>
    <t xml:space="preserve"> Jl Cihermpelas </t>
  </si>
  <si>
    <t xml:space="preserve"> Jl. Cipaganti </t>
  </si>
  <si>
    <t xml:space="preserve"> Jl Eyckman </t>
  </si>
  <si>
    <t xml:space="preserve"> Jl Sederhana </t>
  </si>
  <si>
    <t xml:space="preserve"> Jl Sernpuna </t>
  </si>
  <si>
    <t xml:space="preserve"> Jl Ciumbuleuit </t>
  </si>
  <si>
    <t xml:space="preserve"> UNPAR (Ciumbuleuit) </t>
  </si>
  <si>
    <t xml:space="preserve"> Terminal Ciumbuleuit </t>
  </si>
  <si>
    <t xml:space="preserve"> Jl Cihampelas </t>
  </si>
  <si>
    <t xml:space="preserve"> Jl Bapa Husen </t>
  </si>
  <si>
    <t xml:space="preserve"> RS Hasan Sadikin </t>
  </si>
  <si>
    <t xml:space="preserve"> Jl Pasteur </t>
  </si>
  <si>
    <t xml:space="preserve"> Jl Cipto </t>
  </si>
  <si>
    <t xml:space="preserve"> Jl Kebon Kawung </t>
  </si>
  <si>
    <t xml:space="preserve"> Stasiun Bandung (Kebon Kawung) </t>
  </si>
  <si>
    <t xml:space="preserve"> Jl Dulatip </t>
  </si>
  <si>
    <t xml:space="preserve"> Pasar Baru </t>
  </si>
  <si>
    <t xml:space="preserve"> Jl Otto lskandar dinata (Otista)</t>
  </si>
  <si>
    <t xml:space="preserve"> Jl Kepatihan </t>
  </si>
  <si>
    <t xml:space="preserve"> Jl Dalem Kaum </t>
  </si>
  <si>
    <t xml:space="preserve"> Alun</t>
  </si>
  <si>
    <t xml:space="preserve">Alun (Asia Afrika) </t>
  </si>
  <si>
    <t xml:space="preserve"> Jl Banceuy </t>
  </si>
  <si>
    <t xml:space="preserve"> Jl ABC </t>
  </si>
  <si>
    <t xml:space="preserve"> Jl Naripan </t>
  </si>
  <si>
    <t xml:space="preserve"> Jl Burangrang </t>
  </si>
  <si>
    <t xml:space="preserve"> Jl Halimun </t>
  </si>
  <si>
    <t xml:space="preserve"> Jl Malabar </t>
  </si>
  <si>
    <t xml:space="preserve"> Jl Talaga Bodas </t>
  </si>
  <si>
    <t xml:space="preserve"> Jl Pelajar Pejuang </t>
  </si>
  <si>
    <t xml:space="preserve"> Jl Madanegara </t>
  </si>
  <si>
    <t xml:space="preserve"> Jl Reog </t>
  </si>
  <si>
    <t xml:space="preserve"> Jl Karawitan </t>
  </si>
  <si>
    <t xml:space="preserve"> Jl Kliningan </t>
  </si>
  <si>
    <t xml:space="preserve"> Riung Bandung </t>
  </si>
  <si>
    <t xml:space="preserve"> Pasar Induk GedeBage </t>
  </si>
  <si>
    <t xml:space="preserve"> Jl Rum </t>
  </si>
  <si>
    <t xml:space="preserve"> Jl Gunawan </t>
  </si>
  <si>
    <t xml:space="preserve"> Jl Otten </t>
  </si>
  <si>
    <t xml:space="preserve"> BEC </t>
  </si>
  <si>
    <t xml:space="preserve"> Jl Westhoff </t>
  </si>
  <si>
    <t xml:space="preserve"> Jl DR Junjunan (Terusan Pasteur) </t>
  </si>
  <si>
    <t xml:space="preserve"> Jl Gunung Batu </t>
  </si>
  <si>
    <t xml:space="preserve"> Terminal Gunung Batu </t>
  </si>
  <si>
    <t xml:space="preserve"> Jl Suniaraia </t>
  </si>
  <si>
    <t xml:space="preserve"> Jl. Otista </t>
  </si>
  <si>
    <t xml:space="preserve">Jl, Stasiun Timur </t>
  </si>
  <si>
    <t xml:space="preserve"> Jl Kebon JuKut </t>
  </si>
  <si>
    <t xml:space="preserve"> Jl. Kebon Kawung </t>
  </si>
  <si>
    <t xml:space="preserve"> lstana Plaza (Pasir Kaliki) </t>
  </si>
  <si>
    <t xml:space="preserve"> BTC (Pasteur) </t>
  </si>
  <si>
    <t xml:space="preserve"> Jl. Surya Sumantri </t>
  </si>
  <si>
    <t xml:space="preserve"> Universitas Maranatha (Surya Sumantri) </t>
  </si>
  <si>
    <t xml:space="preserve"> Sarijadi </t>
  </si>
  <si>
    <t xml:space="preserve"> Jl Lemah Nendeut </t>
  </si>
  <si>
    <t xml:space="preserve"> Jl Sari Rasa </t>
  </si>
  <si>
    <t xml:space="preserve"> Jl. Sari Wangi </t>
  </si>
  <si>
    <t xml:space="preserve"> Jl. Sari Manah </t>
  </si>
  <si>
    <t xml:space="preserve"> Jl Sari Asih </t>
  </si>
  <si>
    <t xml:space="preserve"> Terminal Sarijadi</t>
  </si>
  <si>
    <t xml:space="preserve">Jl. Kautamaan lstri </t>
  </si>
  <si>
    <t xml:space="preserve">Jl. Pungkur </t>
  </si>
  <si>
    <t xml:space="preserve">Jl. Katamso </t>
  </si>
  <si>
    <t xml:space="preserve">Jl. Dewi Sartika </t>
  </si>
  <si>
    <t xml:space="preserve">Jl. Karapitan </t>
  </si>
  <si>
    <t xml:space="preserve">Jl. Karang Sari </t>
  </si>
  <si>
    <t xml:space="preserve">Jl. Setiabudl </t>
  </si>
  <si>
    <t xml:space="preserve">Jl Cibaduyut </t>
  </si>
  <si>
    <t xml:space="preserve">Jl.PHH. Mustofa (Suci) </t>
  </si>
  <si>
    <t xml:space="preserve">Jl. Surapati (Suci) </t>
  </si>
  <si>
    <t xml:space="preserve">Jl.Eyckman </t>
  </si>
  <si>
    <t xml:space="preserve">Jl. Pajajaran </t>
  </si>
  <si>
    <t xml:space="preserve">Jl. PHH. Mustofa (suci) </t>
  </si>
  <si>
    <t xml:space="preserve">Jl. WR. Supratman </t>
  </si>
  <si>
    <t xml:space="preserve">Jl. Diponogoro </t>
  </si>
  <si>
    <t xml:space="preserve">Jl. Sulanjana </t>
  </si>
  <si>
    <t xml:space="preserve">Jl. Tamansari </t>
  </si>
  <si>
    <t xml:space="preserve">Jl. Siliwangi </t>
  </si>
  <si>
    <t xml:space="preserve">Jl. Cihampelas </t>
  </si>
  <si>
    <t xml:space="preserve">Jl. Lamping </t>
  </si>
  <si>
    <t xml:space="preserve">Jl. Sukajadi </t>
  </si>
  <si>
    <t xml:space="preserve">Jl. Geger Kalong Hilir </t>
  </si>
  <si>
    <t xml:space="preserve">Jl. Sindang Sirna </t>
  </si>
  <si>
    <t xml:space="preserve">Jl. Pasir Kaliki </t>
  </si>
  <si>
    <t xml:space="preserve">Jl. Ciroyom </t>
  </si>
  <si>
    <t xml:space="preserve">Jl. Garuda </t>
  </si>
  <si>
    <t xml:space="preserve">Jl. Sudirman </t>
  </si>
  <si>
    <t xml:space="preserve">Jl. Cikapayang </t>
  </si>
  <si>
    <t xml:space="preserve">Jl. Cendana </t>
  </si>
  <si>
    <t xml:space="preserve">Jl.Kiara Condong </t>
  </si>
  <si>
    <t xml:space="preserve">Jl. Jakarta </t>
  </si>
  <si>
    <t xml:space="preserve">Jl. Cimalaya </t>
  </si>
  <si>
    <t xml:space="preserve">Jl. Hasanudin </t>
  </si>
  <si>
    <t xml:space="preserve">Jl. lr H Juanda (Dago) </t>
  </si>
  <si>
    <t xml:space="preserve">Jl. Cipaganti </t>
  </si>
  <si>
    <t xml:space="preserve">Jl. Otista </t>
  </si>
  <si>
    <t xml:space="preserve">Jl. Kebon Kawung </t>
  </si>
  <si>
    <t xml:space="preserve">Jl. Surya Sumantri </t>
  </si>
  <si>
    <t xml:space="preserve">Jl. Sari Wangi </t>
  </si>
  <si>
    <t xml:space="preserve">Jl. Sari Manah </t>
  </si>
  <si>
    <t xml:space="preserve">BSM </t>
  </si>
  <si>
    <t xml:space="preserve">Binong </t>
  </si>
  <si>
    <t xml:space="preserve">Terminal Cicaheum </t>
  </si>
  <si>
    <t xml:space="preserve">Taman WR Supratman </t>
  </si>
  <si>
    <t xml:space="preserve">RS Boromeus (Dago) </t>
  </si>
  <si>
    <t xml:space="preserve">Simpang Dago </t>
  </si>
  <si>
    <t xml:space="preserve">Terminal Dago </t>
  </si>
  <si>
    <t xml:space="preserve">BIP (Dago) </t>
  </si>
  <si>
    <t xml:space="preserve">Terminal ledeng </t>
  </si>
  <si>
    <t xml:space="preserve">Terminal Kebon Kalapa </t>
  </si>
  <si>
    <t xml:space="preserve">Lapangan Gasibu (Surapati) </t>
  </si>
  <si>
    <t xml:space="preserve">RS.Hahasn Sadikin </t>
  </si>
  <si>
    <t xml:space="preserve">Terminal Ciroyom </t>
  </si>
  <si>
    <t xml:space="preserve">Terminal Ledeng </t>
  </si>
  <si>
    <t xml:space="preserve">Antapani </t>
  </si>
  <si>
    <t xml:space="preserve">Bumi Asri </t>
  </si>
  <si>
    <t xml:space="preserve">Terrninal Sarijadi </t>
  </si>
  <si>
    <t xml:space="preserve">RS. Hasan Sadikin </t>
  </si>
  <si>
    <t xml:space="preserve">Terminal ciroyom </t>
  </si>
  <si>
    <t xml:space="preserve">Terminal Riung Bandung </t>
  </si>
  <si>
    <t xml:space="preserve">Terminal Margahayu </t>
  </si>
  <si>
    <t xml:space="preserve">Terminal Panghegar </t>
  </si>
  <si>
    <t xml:space="preserve">Terminal Sadang Serang </t>
  </si>
  <si>
    <t xml:space="preserve">Terminal Caringin </t>
  </si>
  <si>
    <t xml:space="preserve">Terminal Stasiun </t>
  </si>
  <si>
    <t xml:space="preserve">Terminal Ciumbuleuit </t>
  </si>
  <si>
    <t xml:space="preserve">Terminal Gunung Batu </t>
  </si>
  <si>
    <t>Terminal Sarijadi</t>
  </si>
  <si>
    <t xml:space="preserve">UNISBA &amp; UNPAS (Tamansari) </t>
  </si>
  <si>
    <t xml:space="preserve">Margahayu Raya </t>
  </si>
  <si>
    <t xml:space="preserve">Metro </t>
  </si>
  <si>
    <t xml:space="preserve">Sindanglaya </t>
  </si>
  <si>
    <t xml:space="preserve">Cicadas (Ahmad Yani) </t>
  </si>
  <si>
    <t xml:space="preserve">Masjid lstiqamah </t>
  </si>
  <si>
    <t xml:space="preserve">RS Boromeus </t>
  </si>
  <si>
    <t xml:space="preserve">Stasiun Bandung (Barat) </t>
  </si>
  <si>
    <t xml:space="preserve">Viaduct </t>
  </si>
  <si>
    <t xml:space="preserve">Sirnpang Dago </t>
  </si>
  <si>
    <t xml:space="preserve">Braga </t>
  </si>
  <si>
    <t xml:space="preserve">UNPAR (Ciumbuleuit) </t>
  </si>
  <si>
    <t xml:space="preserve">RS Hasan Sadikin </t>
  </si>
  <si>
    <t xml:space="preserve">Stasiun Bandung (Kebon Kawung) </t>
  </si>
  <si>
    <t xml:space="preserve">Pasar Baru </t>
  </si>
  <si>
    <t xml:space="preserve">Riung Bandung </t>
  </si>
  <si>
    <t xml:space="preserve">Pasar Induk GedeBage </t>
  </si>
  <si>
    <t xml:space="preserve">BEC </t>
  </si>
  <si>
    <t xml:space="preserve">lstana Plaza (Pasir Kaliki) </t>
  </si>
  <si>
    <t xml:space="preserve">BTC (Pasteur) </t>
  </si>
  <si>
    <t xml:space="preserve">Universitas Maranatha (Surya Sumantri) </t>
  </si>
  <si>
    <t xml:space="preserve">Sarijadi </t>
  </si>
  <si>
    <t xml:space="preserve">Terminal Sarijadi </t>
  </si>
  <si>
    <t xml:space="preserve">Jl. Buah Batu </t>
  </si>
  <si>
    <t xml:space="preserve">Jl. Banteng </t>
  </si>
  <si>
    <t xml:space="preserve">Jl. Sancang </t>
  </si>
  <si>
    <t xml:space="preserve">Jl. Lodaya </t>
  </si>
  <si>
    <t xml:space="preserve">Jl. Martanegara </t>
  </si>
  <si>
    <t xml:space="preserve">Jl. Turangga </t>
  </si>
  <si>
    <t xml:space="preserve">Jl. Gatot Subroto </t>
  </si>
  <si>
    <t xml:space="preserve">Jl. Krara Condong </t>
  </si>
  <si>
    <t xml:space="preserve">Jl. WR Supratman </t>
  </si>
  <si>
    <t xml:space="preserve">Jl. Pahlawan </t>
  </si>
  <si>
    <t xml:space="preserve">Jl. Cikutra </t>
  </si>
  <si>
    <t xml:space="preserve">Jl. PHH Mustofa (Suci) </t>
  </si>
  <si>
    <t xml:space="preserve">Jl. Balong Gede </t>
  </si>
  <si>
    <t xml:space="preserve">Jl. Sunda </t>
  </si>
  <si>
    <t xml:space="preserve">Jl. Lombok </t>
  </si>
  <si>
    <t xml:space="preserve">Jl. Aceh </t>
  </si>
  <si>
    <t xml:space="preserve">Jl. Taman Pramuka </t>
  </si>
  <si>
    <t xml:space="preserve">Jl. PHH. Mustofa (Suci) </t>
  </si>
  <si>
    <t xml:space="preserve">Jl. Sumbawa </t>
  </si>
  <si>
    <t xml:space="preserve">Jl. Belitung </t>
  </si>
  <si>
    <t xml:space="preserve">Jl. Sumatera </t>
  </si>
  <si>
    <t xml:space="preserve">Jl. Sulawesi </t>
  </si>
  <si>
    <t xml:space="preserve">Jl. Seram </t>
  </si>
  <si>
    <t xml:space="preserve">Jl. RE Martadinata (Riau) </t>
  </si>
  <si>
    <t xml:space="preserve">ITB (Jl. Ganesha, Dago) </t>
  </si>
  <si>
    <t xml:space="preserve">Jl. Banda </t>
  </si>
  <si>
    <t xml:space="preserve">Jl. Merdeka </t>
  </si>
  <si>
    <t xml:space="preserve">Jl. Wastu Kencana </t>
  </si>
  <si>
    <t xml:space="preserve">Jl. Rivai </t>
  </si>
  <si>
    <t xml:space="preserve">Jl. Setiabudi </t>
  </si>
  <si>
    <t xml:space="preserve">Jl. Sukaladi </t>
  </si>
  <si>
    <t xml:space="preserve">Jl. Cibaduyut </t>
  </si>
  <si>
    <t xml:space="preserve">Jl. Bojongloa </t>
  </si>
  <si>
    <t xml:space="preserve">Jl. Peta </t>
  </si>
  <si>
    <t xml:space="preserve">Jl. BKR </t>
  </si>
  <si>
    <t xml:space="preserve">Jl. Moh Toha </t>
  </si>
  <si>
    <t xml:space="preserve">Jl. Panatayuda </t>
  </si>
  <si>
    <t xml:space="preserve">Jl. Dipati Ukuran </t>
  </si>
  <si>
    <t xml:space="preserve">Jl. Sumur Bandung </t>
  </si>
  <si>
    <t xml:space="preserve">Jl. Abdul Rahman Saleh </t>
  </si>
  <si>
    <t xml:space="preserve">Jl. Kiara Condong </t>
  </si>
  <si>
    <t xml:space="preserve">Jl. Holis </t>
  </si>
  <si>
    <t xml:space="preserve">Jl. Bojong Raya </t>
  </si>
  <si>
    <t xml:space="preserve">Jl. Cijerah </t>
  </si>
  <si>
    <t xml:space="preserve">Jl. SariAsih </t>
  </si>
  <si>
    <t xml:space="preserve">Jl. Sari Jadi </t>
  </si>
  <si>
    <t xml:space="preserve">Jl. Cipedes </t>
  </si>
  <si>
    <t xml:space="preserve">Jl. Sirnagalih </t>
  </si>
  <si>
    <t xml:space="preserve">Jl. Sukamaju </t>
  </si>
  <si>
    <t xml:space="preserve">Jl. Seder hana </t>
  </si>
  <si>
    <t xml:space="preserve">Jl. Arjuna </t>
  </si>
  <si>
    <t xml:space="preserve">Jl. Baladewa </t>
  </si>
  <si>
    <t xml:space="preserve">Jl. Dursasana </t>
  </si>
  <si>
    <t xml:space="preserve">Jl. SindangSirna </t>
  </si>
  <si>
    <t xml:space="preserve">Jl. SariEndah </t>
  </si>
  <si>
    <t xml:space="preserve">Jl. Sukarno Hatta </t>
  </si>
  <si>
    <t xml:space="preserve">Jl. Cigadung Raya </t>
  </si>
  <si>
    <t xml:space="preserve">Jl. Cikutra Barat </t>
  </si>
  <si>
    <t xml:space="preserve">Jl. Sawunggaling </t>
  </si>
  <si>
    <t xml:space="preserve">Jl. Rangga Gading </t>
  </si>
  <si>
    <t xml:space="preserve">Jl. Purnawarman </t>
  </si>
  <si>
    <t xml:space="preserve">Jl. Palajaran </t>
  </si>
  <si>
    <t xml:space="preserve">Jl. Cicendo </t>
  </si>
  <si>
    <t xml:space="preserve">Jl. Supadio </t>
  </si>
  <si>
    <t xml:space="preserve">Jl. Rajawali Timur </t>
  </si>
  <si>
    <t xml:space="preserve">Jl. Kebon Jati </t>
  </si>
  <si>
    <t xml:space="preserve">Jl. Waringrn </t>
  </si>
  <si>
    <t xml:space="preserve">Jl. Jamika </t>
  </si>
  <si>
    <t xml:space="preserve">Jl. Terusan Jamika </t>
  </si>
  <si>
    <t xml:space="preserve">Jl. Sukamulya </t>
  </si>
  <si>
    <t xml:space="preserve">Jl. Babakan Ciparay </t>
  </si>
  <si>
    <t xml:space="preserve">Jl. Dipati Ukur </t>
  </si>
  <si>
    <t xml:space="preserve">Jl. Sentot Alibasyah </t>
  </si>
  <si>
    <t xml:space="preserve">Jl. Diponegoro </t>
  </si>
  <si>
    <t xml:space="preserve">Jl. Citarum </t>
  </si>
  <si>
    <t xml:space="preserve">Jl. RE Martadinata </t>
  </si>
  <si>
    <t xml:space="preserve">Jl. Laswi </t>
  </si>
  <si>
    <t xml:space="preserve">Jl. Sukabumi </t>
  </si>
  <si>
    <t xml:space="preserve">Jl. Ahmad Yani </t>
  </si>
  <si>
    <t xml:space="preserve">Jl. Cipamokolan (Riung Bandung) </t>
  </si>
  <si>
    <t xml:space="preserve">Jl. Riung Bandung </t>
  </si>
  <si>
    <t xml:space="preserve">Jl. Ranca Bolang (Margahayu Raya) </t>
  </si>
  <si>
    <t>Jl. Setiabudi</t>
  </si>
  <si>
    <t xml:space="preserve">Jl. Cisaranten </t>
  </si>
  <si>
    <t xml:space="preserve">Jl. Cicukang </t>
  </si>
  <si>
    <t xml:space="preserve">Jl. AH Nasutlon (Raya Ujung Berung) </t>
  </si>
  <si>
    <t xml:space="preserve">Jl. Ambon </t>
  </si>
  <si>
    <t xml:space="preserve">Jl. Cisanggarung </t>
  </si>
  <si>
    <t xml:space="preserve">Jl. Cimanuk </t>
  </si>
  <si>
    <t xml:space="preserve">Jl. Cimandiri </t>
  </si>
  <si>
    <t xml:space="preserve">Jl. Caringin </t>
  </si>
  <si>
    <t xml:space="preserve">Jl. Rajawali Barat </t>
  </si>
  <si>
    <t xml:space="preserve">Jl. Pandu </t>
  </si>
  <si>
    <t xml:space="preserve">Jl. Rajiman </t>
  </si>
  <si>
    <t xml:space="preserve">Jl. Rlvai </t>
  </si>
  <si>
    <t xml:space="preserve">Jl. Ganesha </t>
  </si>
  <si>
    <t xml:space="preserve">Jl. TB lsmail </t>
  </si>
  <si>
    <t xml:space="preserve">Jl. Sadang Serang </t>
  </si>
  <si>
    <t>Jl. lr H Juanda (Dago)</t>
  </si>
  <si>
    <t xml:space="preserve">Jl. Stasiun Timur </t>
  </si>
  <si>
    <t xml:space="preserve">Jl. Perintis Kemerdekaan </t>
  </si>
  <si>
    <t xml:space="preserve">Jl. lr H Juanda </t>
  </si>
  <si>
    <t xml:space="preserve">Jl. Lernbong </t>
  </si>
  <si>
    <t xml:space="preserve">Jl. Veteran </t>
  </si>
  <si>
    <t xml:space="preserve">Jl. Citarurn </t>
  </si>
  <si>
    <t xml:space="preserve">Jl. WR, Suoratman </t>
  </si>
  <si>
    <t xml:space="preserve">Jl. Suniaraja </t>
  </si>
  <si>
    <t xml:space="preserve">Jl. Stasiurt Tirnur </t>
  </si>
  <si>
    <t>Jl. Wastu Kencana</t>
  </si>
  <si>
    <t xml:space="preserve">Jl. Cihermpelas </t>
  </si>
  <si>
    <t xml:space="preserve">Jl. Eyckman </t>
  </si>
  <si>
    <t xml:space="preserve">Jl. Sederhana </t>
  </si>
  <si>
    <t xml:space="preserve">Jl. Sernpuna </t>
  </si>
  <si>
    <t xml:space="preserve">Jl. Ciumbuleuit </t>
  </si>
  <si>
    <t xml:space="preserve">Jl. Bapa Husen </t>
  </si>
  <si>
    <t xml:space="preserve">Jl. Pasteur </t>
  </si>
  <si>
    <t xml:space="preserve">Jl. Cipto </t>
  </si>
  <si>
    <t xml:space="preserve">Jl. Dulatip </t>
  </si>
  <si>
    <t>Jl. Otto lskandar dinata (Otista)</t>
  </si>
  <si>
    <t xml:space="preserve">Jl. Kepatihan </t>
  </si>
  <si>
    <t xml:space="preserve">Jl. Dalem Kaum </t>
  </si>
  <si>
    <t xml:space="preserve">Jl. Banceuy </t>
  </si>
  <si>
    <t xml:space="preserve">Jl. ABC </t>
  </si>
  <si>
    <t xml:space="preserve">Jl. Naripan </t>
  </si>
  <si>
    <t xml:space="preserve">Jl. Burangrang </t>
  </si>
  <si>
    <t xml:space="preserve">Jl. Halimun </t>
  </si>
  <si>
    <t xml:space="preserve">Jl. Malabar </t>
  </si>
  <si>
    <t xml:space="preserve">Jl. Talaga Bodas </t>
  </si>
  <si>
    <t xml:space="preserve">Jl. Pelajar Pejuang </t>
  </si>
  <si>
    <t xml:space="preserve">Jl. Madanegara </t>
  </si>
  <si>
    <t xml:space="preserve">Jl. Reog </t>
  </si>
  <si>
    <t xml:space="preserve">Jl. Karawitan </t>
  </si>
  <si>
    <t xml:space="preserve">Jl. Kliningan </t>
  </si>
  <si>
    <t xml:space="preserve">Jl. Rum </t>
  </si>
  <si>
    <t xml:space="preserve">Jl. Gunawan </t>
  </si>
  <si>
    <t xml:space="preserve">Jl. Otten </t>
  </si>
  <si>
    <t xml:space="preserve">Jl. Westhoff </t>
  </si>
  <si>
    <t xml:space="preserve">Jl. DR Junjunan (Terusan Pasteur) </t>
  </si>
  <si>
    <t xml:space="preserve">Jl. Gunung Batu </t>
  </si>
  <si>
    <t xml:space="preserve">Jl. Suniaraia </t>
  </si>
  <si>
    <t xml:space="preserve">Jl., Stasiun Timur </t>
  </si>
  <si>
    <t xml:space="preserve">Jl. Kebon JuKut </t>
  </si>
  <si>
    <t xml:space="preserve">Jl. Lemah Nendeut </t>
  </si>
  <si>
    <t xml:space="preserve">Jl. Sari Rasa </t>
  </si>
  <si>
    <t xml:space="preserve">Jl. Sari Asih </t>
  </si>
  <si>
    <t xml:space="preserve">Alun - Alun (Asia Afrika) </t>
  </si>
  <si>
    <t>Terminal Leuwi Panjang (Sukarno - Hatta)</t>
  </si>
  <si>
    <t xml:space="preserve">Jl. Sukarno - Hatta </t>
  </si>
  <si>
    <t>Pasar Induk Carinqin {Sukarno - Hatta)</t>
  </si>
  <si>
    <t>Jl. Sukarno - Hatta</t>
  </si>
  <si>
    <t>Jl. Ganesha - ITB</t>
  </si>
  <si>
    <t>Alun - Alun (Asia Afrika)</t>
  </si>
  <si>
    <t>A</t>
  </si>
  <si>
    <t>B</t>
  </si>
  <si>
    <t>C</t>
  </si>
  <si>
    <t>I</t>
  </si>
  <si>
    <t>D</t>
  </si>
  <si>
    <t>E</t>
  </si>
  <si>
    <t>G</t>
  </si>
  <si>
    <t>H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</si>
  <si>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</si>
  <si>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</si>
  <si>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</si>
  <si>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</si>
  <si>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</si>
  <si>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</si>
  <si>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</si>
  <si>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</si>
  <si>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</si>
  <si>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</si>
  <si>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V</t>
  </si>
  <si>
    <t>W</t>
  </si>
  <si>
    <t>U</t>
  </si>
  <si>
    <t>W2 [ label="Jl. Wastu Kencana"]</t>
  </si>
  <si>
    <t>A1 [ label="Alun - Alun (Asia Afrika)"]</t>
  </si>
  <si>
    <t>A2 [ label="Antapani"]</t>
  </si>
  <si>
    <t>A3 [ label="Jl. ABC"]</t>
  </si>
  <si>
    <t>A4 [ label="Jl. Abdul Rahman Saleh"]</t>
  </si>
  <si>
    <t>A5 [ label="Jl. Aceh"]</t>
  </si>
  <si>
    <t>A6 [ label="Jl. AH Nasutlon (Raya Ujung Berung)"]</t>
  </si>
  <si>
    <t>A7 [ label="Jl. Ahmad Yani"]</t>
  </si>
  <si>
    <t>A8 [ label="Jl. Ambon"]</t>
  </si>
  <si>
    <t>A9 [ label="Jl. Arjuna"]</t>
  </si>
  <si>
    <t>B1 [ label="BEC"]</t>
  </si>
  <si>
    <t>B2 [ label="Binong"]</t>
  </si>
  <si>
    <t>B3 [ label="BIP (Dago)"]</t>
  </si>
  <si>
    <t>B4 [ label="Braga"]</t>
  </si>
  <si>
    <t>B5 [ label="BSM"]</t>
  </si>
  <si>
    <t>B6 [ label="BTC (Pasteur)"]</t>
  </si>
  <si>
    <t>B7 [ label="Bumi Asri"]</t>
  </si>
  <si>
    <t>B8 [ label="Jl. Babakan Ciparay"]</t>
  </si>
  <si>
    <t>B9 [ label="Jl. Baladewa"]</t>
  </si>
  <si>
    <t>B10 [ label="Jl. Balong Gede"]</t>
  </si>
  <si>
    <t>B11 [ label="Jl. Banceuy"]</t>
  </si>
  <si>
    <t>B12 [ label="Jl. Banda"]</t>
  </si>
  <si>
    <t>B13 [ label="Jl. Banteng"]</t>
  </si>
  <si>
    <t>B14 [ label="Jl. Bapa Husen"]</t>
  </si>
  <si>
    <t>B15 [ label="Jl. Belitung"]</t>
  </si>
  <si>
    <t>B16 [ label="Jl. BKR"]</t>
  </si>
  <si>
    <t>B17 [ label="Jl. Bojong Raya"]</t>
  </si>
  <si>
    <t>B18 [ label="Jl. Bojongloa"]</t>
  </si>
  <si>
    <t>B19 [ label="Jl. Buah Batu"]</t>
  </si>
  <si>
    <t>B20 [ label="Jl. Burangrang"]</t>
  </si>
  <si>
    <t>C1 [ label="Cicadas (Ahmad Yani)"]</t>
  </si>
  <si>
    <t>C2 [ label="Jl. Caringin"]</t>
  </si>
  <si>
    <t>C3 [ label="Jl. Cendana"]</t>
  </si>
  <si>
    <t>C4 [ label="Jl. Cibaduyut"]</t>
  </si>
  <si>
    <t>C5 [ label="Jl. Cicendo"]</t>
  </si>
  <si>
    <t>C6 [ label="Jl. Cicukang"]</t>
  </si>
  <si>
    <t>C7 [ label="Jl. Cigadung Raya"]</t>
  </si>
  <si>
    <t>C8 [ label="Jl. Cihampelas"]</t>
  </si>
  <si>
    <t>D1 [ label="Jl. Dalem Kaum"]</t>
  </si>
  <si>
    <t>D2 [ label="Jl. Dewi Sartika"]</t>
  </si>
  <si>
    <t>D3 [ label="Jl. Dipati Ukur"]</t>
  </si>
  <si>
    <t>D4 [ label="Jl. Dipati Ukuran"]</t>
  </si>
  <si>
    <t>D5 [ label="Jl. Diponegoro"]</t>
  </si>
  <si>
    <t>D6 [ label="Jl. Diponogoro"]</t>
  </si>
  <si>
    <t>D7 [ label="Jl. DR Junjunan (Terusan Pasteur)"]</t>
  </si>
  <si>
    <t>D8 [ label="Jl. Dulatip"]</t>
  </si>
  <si>
    <t>D9 [ label="Jl. Dursasana"]</t>
  </si>
  <si>
    <t>E1 [ label="Jl. Eyckman"]</t>
  </si>
  <si>
    <t>H1 [ label="Jl. Halimun"]</t>
  </si>
  <si>
    <t>H2 [ label="Jl. Hasanudin"]</t>
  </si>
  <si>
    <t>H3 [ label="Jl. Holis"]</t>
  </si>
  <si>
    <t>I1 [ label="ITB (Jl. Ganesha, Dago)"]</t>
  </si>
  <si>
    <t>J1 [ label="Jl. Jakarta"]</t>
  </si>
  <si>
    <t>J2 [ label="Jl. Jamika"]</t>
  </si>
  <si>
    <t>K1 [ label="Jl. Karang Sari"]</t>
  </si>
  <si>
    <t>K2 [ label="Jl. Karapitan"]</t>
  </si>
  <si>
    <t>K3 [ label="Jl. Karawitan"]</t>
  </si>
  <si>
    <t>K4 [ label="Jl. Katamso"]</t>
  </si>
  <si>
    <t>K5 [ label="Jl. Kautamaan lstri"]</t>
  </si>
  <si>
    <t>K6 [ label="Jl. Kebon Jati"]</t>
  </si>
  <si>
    <t>K7 [ label="Jl. Kebon JuKut"]</t>
  </si>
  <si>
    <t>K8 [ label="Jl. Kebon Kawung"]</t>
  </si>
  <si>
    <t>K9 [ label="Jl. Kepatihan"]</t>
  </si>
  <si>
    <t>K10 [ label="Jl. Kiara Condong"]</t>
  </si>
  <si>
    <t>K11 [ label="Jl. Kliningan"]</t>
  </si>
  <si>
    <t>L1 [ label="Jl. Lamping"]</t>
  </si>
  <si>
    <t>L2 [ label="Jl. Laswi"]</t>
  </si>
  <si>
    <t>L3 [ label="Jl. Lemah Nendeut"]</t>
  </si>
  <si>
    <t>L4 [ label="Jl. Lernbong"]</t>
  </si>
  <si>
    <t>L5 [ label="Jl. Lodaya"]</t>
  </si>
  <si>
    <t>L6 [ label="Jl. Lombok"]</t>
  </si>
  <si>
    <t>M1 [ label="Jl. Madanegara"]</t>
  </si>
  <si>
    <t>M2 [ label="Jl. Malabar"]</t>
  </si>
  <si>
    <t>M3 [ label="Jl. Martanegara"]</t>
  </si>
  <si>
    <t>M4 [ label="Jl. Merdeka"]</t>
  </si>
  <si>
    <t>M5 [ label="Jl. Moh Toha"]</t>
  </si>
  <si>
    <t>M6 [ label="Margahayu Raya"]</t>
  </si>
  <si>
    <t>M7 [ label="Masjid lstiqamah"]</t>
  </si>
  <si>
    <t>M8 [ label="Metro"]</t>
  </si>
  <si>
    <t>N1 [ label="Jl. Naripan"]</t>
  </si>
  <si>
    <t>P1 [ label="Jl. Pahlawan"]</t>
  </si>
  <si>
    <t>P2 [ label="Jl. Pajajaran"]</t>
  </si>
  <si>
    <t>R1 [ label="Jl. Rajawali Barat"]</t>
  </si>
  <si>
    <t>R2 [ label="Jl. Rajawali Timur"]</t>
  </si>
  <si>
    <t>R3 [ label="Jl. Rajiman"]</t>
  </si>
  <si>
    <t>R4 [ label="Jl. Ranca Bolang (Margahayu Raya)"]</t>
  </si>
  <si>
    <t>R5 [ label="Jl. Rangga Gading"]</t>
  </si>
  <si>
    <t>R6 [ label="Jl. RE Martadinata"]</t>
  </si>
  <si>
    <t>R7 [ label="Jl. RE Martadinata (Riau)"]</t>
  </si>
  <si>
    <t>R8 [ label="Jl. Reog"]</t>
  </si>
  <si>
    <t>R9 [ label="Jl. Riung Bandung"]</t>
  </si>
  <si>
    <t>R10 [ label="Jl. Rivai"]</t>
  </si>
  <si>
    <t>S1 [ label="Jl. Sadang Serang"]</t>
  </si>
  <si>
    <t>S2 [ label="Jl. Sancang"]</t>
  </si>
  <si>
    <t>S3 [ label="Jl. Sari Asih"]</t>
  </si>
  <si>
    <t>S4 [ label="Jl. Sari Jadi"]</t>
  </si>
  <si>
    <t>S5 [ label="Jl. Sari Manah"]</t>
  </si>
  <si>
    <t>S6 [ label="Jl. Sari Rasa"]</t>
  </si>
  <si>
    <t>S7 [ label="Jl. Sari Wangi"]</t>
  </si>
  <si>
    <t>T1 [ label="Jl. Talaga Bodas"]</t>
  </si>
  <si>
    <t>T2 [ label="Jl. Taman Pramuka"]</t>
  </si>
  <si>
    <t>T3 [ label="Jl. Tamansari"]</t>
  </si>
  <si>
    <t>T4 [ label="Jl. TB lsmail"]</t>
  </si>
  <si>
    <t>T5 [ label="Jl. Terusan Jamika"]</t>
  </si>
  <si>
    <t>T6 [ label="Jl. Turangga"]</t>
  </si>
  <si>
    <t>T7 [ label="Taman WR Supratman"]</t>
  </si>
  <si>
    <t>T8 [ label="Terminal Caringin"]</t>
  </si>
  <si>
    <t>T9 [ label="Terminal Cicaheum"]</t>
  </si>
  <si>
    <t>T10 [ label="Terminal Ciroyom"]</t>
  </si>
  <si>
    <t>T11 [ label="Terminal Ciumbuleuit"]</t>
  </si>
  <si>
    <t>T12 [ label="Terminal Dago"]</t>
  </si>
  <si>
    <t>T13 [ label="Terminal Dipati Ukur"]</t>
  </si>
  <si>
    <t>T14 [ label="Terminal Gunung Batu"]</t>
  </si>
  <si>
    <t>T15 [ label="Terminal Kebon Kalapa"]</t>
  </si>
  <si>
    <t>U1 [ label="UNISBA &amp; UNPAS (Tamansari)"]</t>
  </si>
  <si>
    <t>U2 [ label="Universitas Maranatha (Surya Sumantri)"]</t>
  </si>
  <si>
    <t>U3 [ label="UNPAR (Ciumbuleuit)"]</t>
  </si>
  <si>
    <t>V1 [ label="Jl. Veteran"]</t>
  </si>
  <si>
    <t>V2 [ label="Viaduct"]</t>
  </si>
  <si>
    <t>W1 [ label="Jl. Waringrn"]</t>
  </si>
  <si>
    <t>W3 [ label="Jl. Wastu Kencana"]</t>
  </si>
  <si>
    <t>W4 [ label="Jl. Westhoff"]</t>
  </si>
  <si>
    <t>W5 [ label="Jl. WR Supratman"]</t>
  </si>
  <si>
    <t>W6 [ label="Jl. WR, Suoratman"]</t>
  </si>
  <si>
    <t>W7 [ label="Jl. WR. Supratman"]</t>
  </si>
  <si>
    <t xml:space="preserve">Jl. Ir H Juanda </t>
  </si>
  <si>
    <t>Jl. Ir H Juanda (Dago)</t>
  </si>
  <si>
    <t xml:space="preserve">Jl. Ir H Juanda (Dago) </t>
  </si>
  <si>
    <t xml:space="preserve">Istana Plaza (Pasir Kaliki) </t>
  </si>
  <si>
    <t>I2 [ label="Jl. Ir H Juanda"]</t>
  </si>
  <si>
    <t>I3 [ label="Jl. Ir H Juanda (Dago)"]</t>
  </si>
  <si>
    <t>I4 [ label="Jl. Ir H Juanda (Dago)"]</t>
  </si>
  <si>
    <t>I5 [ label="Istana Plaza (Pasir Kaliki)"]</t>
  </si>
  <si>
    <t>L7 [ label="Lapangan Gasibu (Surapati)"]</t>
  </si>
  <si>
    <t>Ter1 [ label='Terminal Caringin ']</t>
  </si>
  <si>
    <t>Ter2 [ label='Terminal Cicaheum ']</t>
  </si>
  <si>
    <t>Ter3 [ label='Terminal Ciroyom ']</t>
  </si>
  <si>
    <t>Ter4 [ label='Terminal Ciumbuleuit ']</t>
  </si>
  <si>
    <t>Ter5 [ label='Terminal Dago ']</t>
  </si>
  <si>
    <t>Ter6 [ label='Terminal Dipati Ukur ']</t>
  </si>
  <si>
    <t>Ter7 [ label='Terminal Gunung Batu ']</t>
  </si>
  <si>
    <t>Ter8 [ label='Terminal Kebon Kalapa ']</t>
  </si>
  <si>
    <t>Pasar Induk Caringin {Sukarno - Hatta)</t>
  </si>
  <si>
    <t xml:space="preserve">Jl. Sari Endah </t>
  </si>
  <si>
    <t>Ter9 [ label='Terminal Ledeng ']</t>
  </si>
  <si>
    <t>Ter10 [ label='Terminal Leuwi Panjang (Sukarno - Hatta)']</t>
  </si>
  <si>
    <t>Ter11 [ label='Terminal Margahayu ']</t>
  </si>
  <si>
    <t>Ter12 [ label='Terminal Panghegar ']</t>
  </si>
  <si>
    <t>Ter13 [ label='Terminal Riung Bandung ']</t>
  </si>
  <si>
    <t>Ter14 [ label='Terminal Sadang Serang ']</t>
  </si>
  <si>
    <t>Ter15 [ label='Terminal Sarijadi']</t>
  </si>
  <si>
    <t>Ter16 [ label='Terminal Stasiun ']</t>
  </si>
  <si>
    <t>Ter17 [ label='']</t>
  </si>
  <si>
    <t>Ter18 [ label='']</t>
  </si>
  <si>
    <t>Ter19 [ label='']</t>
  </si>
  <si>
    <t>C9 [ label="Jl. Cijerah"]</t>
  </si>
  <si>
    <t>C10 [ label="Jl. Cikapayang"]</t>
  </si>
  <si>
    <t>C11 [ label="Jl. Cikutra"]</t>
  </si>
  <si>
    <t>C12 [ label="Jl. Cikutra Barat"]</t>
  </si>
  <si>
    <t>C13 [ label="Jl. Cimalaya"]</t>
  </si>
  <si>
    <t>C14 [ label="Jl. Cimandiri"]</t>
  </si>
  <si>
    <t>C15 [ label="Jl. Cimanuk"]</t>
  </si>
  <si>
    <t>C16 [ label="Jl. Cipaganti"]</t>
  </si>
  <si>
    <t>C17 [ label="Jl. Cipamokolan (Riung Bandung)"]</t>
  </si>
  <si>
    <t>C18 [ label="Jl. Cipedes"]</t>
  </si>
  <si>
    <t>C19 [ label="Jl. Cipto"]</t>
  </si>
  <si>
    <t>C20 [ label="Jl. Ciroyom"]</t>
  </si>
  <si>
    <t>C21 [ label="Jl. Cisanggarung"]</t>
  </si>
  <si>
    <t>C22 [ label="Jl. Cisaranten"]</t>
  </si>
  <si>
    <t>C23 [ label="Jl. Citarum"]</t>
  </si>
  <si>
    <t>C24 [ label="Jl. Ciumbuleuit"]</t>
  </si>
  <si>
    <t>G1 [ label="Jl. Ganesha - ITB"]</t>
  </si>
  <si>
    <t>G2 [ label="Jl. Garuda"]</t>
  </si>
  <si>
    <t>G3 [ label="Jl. Gatot Subroto"]</t>
  </si>
  <si>
    <t>G4 [ label="Jl. Geger Kalong Hilir"]</t>
  </si>
  <si>
    <t>G5 [ label="Jl. Gunawan"]</t>
  </si>
  <si>
    <t>G6 [ label="Jl. Gunung Batu"]</t>
  </si>
  <si>
    <t>K12 [ label="Jl. Kiara Condong"]</t>
  </si>
  <si>
    <t>O1 [ label="Jl. Otten"]</t>
  </si>
  <si>
    <t>O2 [ label="Jl. Otto lskandar dinata (Otista)"]</t>
  </si>
  <si>
    <t>P3 [ label="Jl. Panatayuda"]</t>
  </si>
  <si>
    <t>P4 [ label="Jl. Pandu"]</t>
  </si>
  <si>
    <t>P5 [ label="Jl. Pasir Kaliki"]</t>
  </si>
  <si>
    <t>P6 [ label="Jl. Pasteur"]</t>
  </si>
  <si>
    <t>P7 [ label="Jl. Pelajar Pejuang"]</t>
  </si>
  <si>
    <t>P8 [ label="Jl. Perintis Kemerdekaan"]</t>
  </si>
  <si>
    <t>P9 [ label="Jl. Peta"]</t>
  </si>
  <si>
    <t>P10 [ label="Jl. PHH. Mustofa (Suci)"]</t>
  </si>
  <si>
    <t>P11 [ label="Jl. Pungkur"]</t>
  </si>
  <si>
    <t>P12 [ label="Jl. Purnawarman"]</t>
  </si>
  <si>
    <t>P13 [ label="Pasar Baru"]</t>
  </si>
  <si>
    <t>P14 [ label="Pasar Induk Caringin {Sukarno - Hatta)"]</t>
  </si>
  <si>
    <t>P15 [ label="Pasar Induk GedeBage"]</t>
  </si>
  <si>
    <t>R11 [ label="Jl. Rum"]</t>
  </si>
  <si>
    <t>R12 [ label="Riung Bandung"]</t>
  </si>
  <si>
    <t>R13 [ label="RS Boromeus"]</t>
  </si>
  <si>
    <t>R14 [ label="RS Boromeus (Dago)"]</t>
  </si>
  <si>
    <t>R15 [ label="RS. Hasan Sadikin"]</t>
  </si>
  <si>
    <t>S8 [ label="Jl. Sari Endah"]</t>
  </si>
  <si>
    <t>S9 [ label="Jl. Sawunggaling"]</t>
  </si>
  <si>
    <t>S10 [ label="Jl. Sederhana"]</t>
  </si>
  <si>
    <t>S11 [ label="Jl. Sentot Alibasyah"]</t>
  </si>
  <si>
    <t>S12 [ label="Jl. Seram"]</t>
  </si>
  <si>
    <t>S13 [ label="Jl. Sernpuna"]</t>
  </si>
  <si>
    <t>S14 [ label="Jl. Setiabudl"]</t>
  </si>
  <si>
    <t>S15 [ label="Jl. Siliwangi"]</t>
  </si>
  <si>
    <t>S16 [ label="Jl. Sindang Sirna"]</t>
  </si>
  <si>
    <t>S17 [ label="Jl. Sirnagalih"]</t>
  </si>
  <si>
    <t>S18 [ label="Jl. Stasiun Timur"]</t>
  </si>
  <si>
    <t>S19 [ label="Jl. Sudirman"]</t>
  </si>
  <si>
    <t>S20 [ label="Jl. Sukabumi"]</t>
  </si>
  <si>
    <t>S21 [ label="Jl. Sukajadi"]</t>
  </si>
  <si>
    <t>S22 [ label="Jl. Sukamaju"]</t>
  </si>
  <si>
    <t>S23 [ label="Jl. Sukamulya"]</t>
  </si>
  <si>
    <t>S24 [ label="Jl. Sukarno - Hatta"]</t>
  </si>
  <si>
    <t>S25 [ label="Jl. Sulanjana"]</t>
  </si>
  <si>
    <t>S26 [ label="Jl. Sulawesi"]</t>
  </si>
  <si>
    <t>S27 [ label="Jl. Sumatera"]</t>
  </si>
  <si>
    <t>S28 [ label="Jl. Sumbawa"]</t>
  </si>
  <si>
    <t>S29 [ label="Jl. Sumur Bandung"]</t>
  </si>
  <si>
    <t>S30 [ label="Jl. Sunda"]</t>
  </si>
  <si>
    <t>S31 [ label="Jl. Suniaraja"]</t>
  </si>
  <si>
    <t>S32 [ label="Jl. Supadio"]</t>
  </si>
  <si>
    <t>S33 [ label="Jl. Surapati (Suci)"]</t>
  </si>
  <si>
    <t>S34 [ label="Jl. Surya Sumantri"]</t>
  </si>
  <si>
    <t>S35 [ label="Jl. Stasiun Timur"]</t>
  </si>
  <si>
    <t>S36 [ label="Sarijadi"]</t>
  </si>
  <si>
    <t>S37 [ label="Simpang Dago"]</t>
  </si>
  <si>
    <t>S38 [ label="Sindanglaya"]</t>
  </si>
  <si>
    <t>S39 [ label="Sirnpang Dago"]</t>
  </si>
  <si>
    <t>S40 [ label="Stasiun Bandung (Barat)"]</t>
  </si>
  <si>
    <t>S41 [ label="Stasiun Bandung (Kebon Kawung)"]</t>
  </si>
  <si>
    <t>T16 [ label="Terminal Ledeng"]</t>
  </si>
  <si>
    <t>T17 [ label="Terminal Leuwi Panjang (Sukarno - Hatta)"]</t>
  </si>
  <si>
    <t>T18 [ label="Terminal Margahayu"]</t>
  </si>
  <si>
    <t>T19 [ label="Terminal Panghegar"]</t>
  </si>
  <si>
    <t>T20 [ label="Terminal Riung Bandung"]</t>
  </si>
  <si>
    <t>T21 [ label="Terminal Sadang Serang"]</t>
  </si>
  <si>
    <t>T22 [ label="Terminal Sarijadi"]</t>
  </si>
  <si>
    <t>T23 [ label="Terminal Stasiun"]</t>
  </si>
  <si>
    <t>Abdul Muis (Kebon Kelapa) - Cicaheum via Binong</t>
  </si>
  <si>
    <t>Abdul Muis (Kebon Kelapa) - Cicaheum via Aceh</t>
  </si>
  <si>
    <t>Terminal Kebon Kelapa - Jl Dewi Sartika - Jl. Kautamaan lstri - Jl Balong Gede - Jl. Pungkur - Jl Karapitan - Jl Sunda - Jl Lombok - Jl Aceh - Jl Taman Pramuka - Jl Cendana - Taman WR Supratman - Jl. Katamso - Jl Pahlawan - Jl Cikutra - Jl PHH. Mustofa (Suci) - Terminal Cicaheum.</t>
  </si>
  <si>
    <t>Abdul Muis (Kebon Kelapa) - Dago</t>
  </si>
  <si>
    <t>Terminal Kebon Kelapa - Jl. Dewi Sartika - Jl Kautamaan lstri - Jl Balong Gede - Jl Pungkur - Jl Karapitan - Jl Sunda - Jl Sumbawa - Jl Belitung - Jl Sumatera - Jl Aceh - Jl Sulawesi - Jl Seram - Jl RE Martadinata (Riau) - Jl lr H Juanda (Dago) - RS Boromeus (Dago) - ITB (Jl Ganesha, Dago) - Simpang Dago - Terminal Dago</t>
  </si>
  <si>
    <t>Abdul Muis (Kebon Kelapa) - Ledeng</t>
  </si>
  <si>
    <t>Terminal Kebon Kelapa - Jl Dewi Sartika - Jl Kautamaan lstri - Jl Balong Gede - Jl Pungkur - Jl. Karapitan - Jl Sunda - Jl Sumbawa - Jl Lombok - Jl Banda - Jl RE Martadinata (Riau) - BIP (Dago) - Jl Merdeka - Jl Aceh - Jl Wastu Kencana - Jl Rivai - Jl Cipaganti - Jl Setiabudi - Jl. Karang Sari - Jl Sukaladi - Jl. Setiabudl - Terminal ledeng.</t>
  </si>
  <si>
    <t>Cibaduyut - Kebon Kelapa</t>
  </si>
  <si>
    <t>Jl Cibaduyut - Jl Bojongloa - Jl Peta - Jl BKR - Jl Moh Toha - Jl Pungkur - Terminal Kebon Kalapa</t>
  </si>
  <si>
    <t>Cicaheum - Ciroyom</t>
  </si>
  <si>
    <t>Terminal Cicaheum - Jl.PHH. Mustofa (Suci) - Jl. Surapati (Suci) - Lapangan Gasibu (Surapati) - Jl.Panatayuda - Jl.Dipati Ukuran - Simpang Dago - Jl.Sumur Bandung - Jl.Siliwangi - Jl.Cihampelas - Jl.Eyckman - RS.Hahasn Sadikin - Jl.Pasir Kaliki - Jl. Pajajaran - Jl.Abdul Rahman Saleh - Jl.Garuda - Jl.Ciroyom - Terminal Ciroyom</t>
  </si>
  <si>
    <t>Cicaheum - Ledeng</t>
  </si>
  <si>
    <t>Terminal Cicaheum - Jl. PHH. Mustofa (suci) - Jl. Katamso - Jl. WR. Supratman - Jl. Diponogoro - Jl. Sulanjana - Jl. Tamansari - Jl. Siliwangi - Jl. Cihampelas - Jl. Lamping - Jl.Cipaganti - Jl.Setiabudi - Jl.Karang Sari - Jl. Sukajadi - Jl.Setiabudi - Terminal Ledeng</t>
  </si>
  <si>
    <t>Cicaheum - Leuwipanjang</t>
  </si>
  <si>
    <t>Terminal Leuwi Panjang (Sukarno-Hatta)- Jl Sukarno-Hatta - Jl Kiara Condong - Jl Jakarta - Antapani - Terminal Cicaheum</t>
  </si>
  <si>
    <t>Ciroyom - Bumi Asri</t>
  </si>
  <si>
    <t>Terminal Ciroyom - Jl Ciroyom - Jl Garuda - Jl Sudirman - Jl Sukarno-Hatta - Jl Holis - Jl Bojong Raya - Jl Cijerah - Bumi Asri</t>
  </si>
  <si>
    <t>Ciroyom - Sarijadi via Sederhana</t>
  </si>
  <si>
    <t>Terrninal Sarijadi - Jl Sari Wangi - Jl Sari Manah - Jl SariAsih - Jl Sari Jadi - Jl. Geger Kalong Hilir - Jl Cipedes - Jl. Sindang Sirna - Jl Sirnagalih - Jl. Sukajadi - Jl Sukamaju - Jl Seder hana - RS. Hasan Sadikin - Jl. Pasir Kaliki - Jl Pajajaran - Jl Abdul Rahman Saleh - Jl Ciroyom - Terminal Ciroyom.</t>
  </si>
  <si>
    <t>Ciroyom - Sarijadi via Sukajadi</t>
  </si>
  <si>
    <t>Terminal Ciroyom - Jl Arjuna - Jl Pajajaran - Jl Baladewa - Jl Dursasana - Jl Pasir Kaliki - Jl Sukajadi - Jl SindangSirna - Jl Sindang Sirna - Jl Geger Kalong Hilir - Jl SariEndah - Jl Sari Jadi - Jl Sari Manah - Jl Sari Wangi - T.erminal Sarijadi</t>
  </si>
  <si>
    <t>Ciroyon - Bumi Asri</t>
  </si>
  <si>
    <t>Terminal ciroyom - Jl. Ciroyom - Jl. Garuda - Jl. Sudirman - Jl.Sukarno Hatta - Jl.Holis - Jl.Bojong Raya - Jl.Cijerah - Bumi Asri</t>
  </si>
  <si>
    <t>Dago - Pasar lnduk Caringin</t>
  </si>
  <si>
    <t>Terminal Dago - Jl Cigadung Raya - Jl Cikutra Barat - Jl Pahlawan - Jl Surapati (Suci) - Jl. Cikapayang - Jl Tamansari - Jl Sawunggaling - Jl Rangga Gading - UNISBA &amp; UNPAS (Tamansari) - Jl Tamansari - Jl Wastu Kencana - Jl Purnawarman - Jl Palajaran - Jl Cicendo - Jl Rivai - Jl Pasir Kaliki - Jl Pajajaran - Jl Arjuna - Jl Supadio - Jl Ciroyom - Jl Rajawali Timur - Jl Kebon Jati - Jl Waringrn -Jl Sudirman - Jl Jamika - Jl Terusan Jamika - Jl Sukamulya - Jl Sukarno-Hatta - Jl Babakan Ciparay - Pasar Induk Carinqin {Sukarno-Hatta)</t>
  </si>
  <si>
    <t>Dago - Riung Bandung</t>
  </si>
  <si>
    <t>Terminal Dago - Jl lr H Juanda (Dago) - Simpang Dago - Jl Dipati Ukur - Jl Panatayuda - Jl Surapati (Suci) - Jl Sentot Alibasyah - Jl Diponegoro - Jl Citarum - Jl RE Martadinata - Jl Laswi - Jl Sukabumi - Jl Ahmad Yani - Jl Kiara Condong - Jl Sukarno-Hatta - Margahayu Raya - Metro - Jl Cipamokolan (Riung Bandung) - Jl Riung Bandung - Terminal Riung Bandung</t>
  </si>
  <si>
    <t>Margahayu Raya - Ledeng</t>
  </si>
  <si>
    <t>Terminal Margahayu - Jl Ranca Bolang (Margahayu Raya) - Jl Sukarno-Hatta - Jl Kiara Condong - Jl Jakarta - Jl. WR. Supratman - Jl. Cendana - Jl Taman Pramuka - Jl RE Martadinata - Jl Merdeka - Jl Wastu Kencana - Jl. Pajajaran - Jl Cicendo - Jl Rivai - Jl Cipaganti - Jl Setiabudi - Jl Karang Sari - Jl Sukajadi - Jl Setiabudi- Terminal Ledeng</t>
  </si>
  <si>
    <t>Panghegar Permai - Dipatiukur</t>
  </si>
  <si>
    <t>Terminal Panghegar - Jl Cisaranten - Jl Cicukang - Jl AH Nasutlon (Raya Ujung Berung) - Sindanglaya - Terminal Cicaheum - Jl Ahmad Yani - Cicadas (Ahmad Yani) - Jl.Kiara Condong - Jl. Jakarta - Jl Sukabumi - Jl Laswi - Jl RE Martadinata - Jl Ambon - Masjid lstiqamah - Jl Cisanggarung - Jl Cimanuk - Jl Cimandiri - Jl. Cimalaya -Jl Diponegoro - Jl Sulanjana - Jl Tamansari - Jl Ganesha- ITB - RS Boromeus - Jl. Hasanudin - Jl Dipati Ukur -Terminal Dipati Ukur</t>
  </si>
  <si>
    <t>Sadang Serang - Caringin</t>
  </si>
  <si>
    <t>Termrnal Caringin - Jl Caringin - Jl Holis - Jl Bojong Raya - Jl Cijerah - Jl Sudirman - Jl Rajawali Barat - Jl Garuda - Jl Abdul Rahman Saleh - Jl Pajajaran - Jl Pandu - Jl Rajiman - Jl Rlvai - Jl Wastu Kencana - Jl Tamansari - Jl Ganesha - Jl. lr H Juanda (Dago) - Jl TB lsmail - Jl Sadang Serang - Terminal Sadang Serang</t>
  </si>
  <si>
    <t>Terminal Caringin - Jl Caringin - Jl Holis - Jl Bojong Raya - Jl Cijerah - Jl Sudirman - Jl Rajawali Barat - Jl. Garuda - Jl Abdul Rahman Saleh - Jl. Pajajaran - Jl Pandu - Jl Rajiman - Jl Rivai - Jl Wastu Kencana - Jl. Tamansari - Jl Ganesha - Jl lr H Juanda (Dago)- Jl TB lsmail - Jl Sadang Serang - Terminal Sadang Serang.</t>
  </si>
  <si>
    <t>St Hall - Dago</t>
  </si>
  <si>
    <t>Stasiun Bandung (Barat) - Jl Stasiun Timur - Viaduct - Jl Perintis Kemerdekaan - Jl Wastu Kencana - Jl RE Martadinata - Jl lr H Juanda - RS Boromeus (Dago) - ITB (Jl Ganesha, Dago) - Sirnpang Dago - Terminal Dago</t>
  </si>
  <si>
    <t>St Hall - Sadang Serang</t>
  </si>
  <si>
    <t>Terminal Stasiun - Jl Otista - Jl Stasiun Timur - Viaduct - Jl Perintis Kemerdekaan - Braga - Jl Lernbong - Jl Veteran - Jl Sunda - Jl Sumbawa - Jl Lombok - Jl Citarurn - Jl WR, Suoratman - Jl Katamso - Jl Pahlawan - Jl Cikutra Barat - Terminal Sadang Serang</t>
  </si>
  <si>
    <t>Stasiun Hall - Cirrrnbeuleurt via Eyckman (belok)</t>
  </si>
  <si>
    <t>Terminal Stasiun - Jl Suniaraja - Jl Otista - Jl Stasiurt Tirnur - Viaduct - Jl Perintis Kemerdekaan - Jl Wastu Kencana- Jl Palajaran - Jl Cihermpelas - Jl Rivai - Jl. Cipaganti - Jl Eyckman - Jl Sederhana - Jl Sernpuna - Jl Cipaganti - Jl Setiabudi - Jl Ciumbuleuit - UNPAR (Ciumbuleuit) - Terminal Ciumbuleuit</t>
  </si>
  <si>
    <t>Stasiun Hall - Ciurnbeuleuit Via Cihampelas (lurus)</t>
  </si>
  <si>
    <t>Terminal Ciumbuleuit - Jl Ciumbuleuit - UNPAR (Ciumbuleuit) - Jl Cihampelas - Jl Bapa Husen - Jl Sederhana - Jl Pasir Kaliki - RS Hasan Sadikin - Jl Pasteur - Jl Cihampelas - Jl Rivai - Jl Cipto - Jl Pajajaran - Jl Cicendo - Jl Kebon Kawung - Stasiun Bandung (Kebon Kawung) - Jl Pasir Kaliki - Jl Kebon Jati - Terminal Stasiun</t>
  </si>
  <si>
    <t>Stasiun Hall - Gede Bage</t>
  </si>
  <si>
    <t>Terminal Stasiun - Jl Dulatip - Pasar Baru - Jl Otto lskandar dinata (Otista)- Jl Kepatihan - Jl Dewi Sartika - Jl Dalem Kaum - Alun-Alun (Asia Afrika) - Jl Banceuy - Jl ABC - Jl Naripan - Jl Sunda - Jl Veteran - Jl Ahmad Yani - Jl Gatot Subroto - Jl Burangrang - Jl Halimun - Jl Malabar - Jl Talaga Bodas - Jl Pelajar Pejuang - Jl Madanegara - Jl Reog - Jl Karawitan - Jl Kliningan - Jl Buah Batu - Jl Sukarno-Hatta - Margahayu Raya - Metro - Riung Bandung - Pasar Induk GedeBage</t>
  </si>
  <si>
    <t>Stasiun Hall - Gunung Batu (lintas Husein)</t>
  </si>
  <si>
    <t>Terminal Stasiun - Jl Otista - Jl Stasiun Timur - Viaduct - Jl Perintis Kemerdekaan - Jl Wastu Kencana - Jl Pajajaran - Jl Cihampelas - Jl Rivai - Jl Rum - Jl Gunawan - Jl Otten - Jl Pasteur - BEC - Jl Westhoff - Jl DR Junjunan (Terusan Pasteur) - Jl Gunung Batu - Terminal Gunung Batu</t>
  </si>
  <si>
    <t>Stasiun Hall - Sariladi (Lintas Husein)</t>
  </si>
  <si>
    <t>Terminal Stasiun - Jl Suniaraia - Jl. Otista -Jl, Stasiun Timur - Viaduct - Jl Kebon JuKut - Jl. Kebon Kawung - Stasiun Bandung (Kebon Kawung) - Jl Pasir Kaliki - lstana Plaza (Pasir Kaliki) - Jl DR Junjunan (Terusan Pasteur) - BTC (Pasteur) - Jl. Surya Sumantri - Universitas Maranatha (Surya Sumantri) - Sarijadi - Jl Lemah Nendeut - Jl Sari Rasa - Jl. Sari Wangi - Jl. Sari Manah - Jl Sari Asih - Terminal Sarijadi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</si>
  <si>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</si>
  <si>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</si>
  <si>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</si>
  <si>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</si>
  <si>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</si>
  <si>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</si>
  <si>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</si>
  <si>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</si>
  <si>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</si>
  <si>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</si>
  <si>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</si>
  <si>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</si>
  <si>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</si>
  <si>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</si>
  <si>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</si>
  <si>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</si>
  <si>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</si>
  <si>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</si>
  <si>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</si>
  <si>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</si>
  <si>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</si>
  <si>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</si>
  <si>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</si>
  <si>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</si>
  <si>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</si>
  <si>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</si>
  <si>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</si>
  <si>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</si>
  <si>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</si>
  <si>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</si>
  <si>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</si>
  <si>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</si>
  <si>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</si>
  <si>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</si>
  <si>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</si>
  <si>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</si>
  <si>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</si>
  <si>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</si>
  <si>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</si>
  <si>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</si>
  <si>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</si>
  <si>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</si>
  <si>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</si>
  <si>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</si>
  <si>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</si>
  <si>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</si>
  <si>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</si>
  <si>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</si>
  <si>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</si>
  <si>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</si>
  <si>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</si>
  <si>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</si>
  <si>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</si>
  <si>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</si>
  <si>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</si>
  <si>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</si>
  <si>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</si>
  <si>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</si>
  <si>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</si>
  <si>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</si>
  <si>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</si>
  <si>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</si>
  <si>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</si>
  <si>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</si>
  <si>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</si>
  <si>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</si>
  <si>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</si>
  <si>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</si>
  <si>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</si>
  <si>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</si>
  <si>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</si>
  <si>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</si>
  <si>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I1</t>
  </si>
  <si>
    <t>I2</t>
  </si>
  <si>
    <t>I3</t>
  </si>
  <si>
    <t>I4</t>
  </si>
  <si>
    <t>I5</t>
  </si>
  <si>
    <t>J1</t>
  </si>
  <si>
    <t>J2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</si>
  <si>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</si>
  <si>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</si>
  <si>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</si>
  <si>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</si>
  <si>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</si>
  <si>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</si>
  <si>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</si>
  <si>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</si>
  <si>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</si>
  <si>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</si>
  <si>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</si>
  <si>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</si>
  <si>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L1</t>
  </si>
  <si>
    <t>L2</t>
  </si>
  <si>
    <t>L3</t>
  </si>
  <si>
    <t>L4</t>
  </si>
  <si>
    <t>L5</t>
  </si>
  <si>
    <t>L6</t>
  </si>
  <si>
    <t>L7</t>
  </si>
  <si>
    <t>M1</t>
  </si>
  <si>
    <t>M2</t>
  </si>
  <si>
    <t>M3</t>
  </si>
  <si>
    <t>M4</t>
  </si>
  <si>
    <t>M5</t>
  </si>
  <si>
    <t>M6</t>
  </si>
  <si>
    <t>M7</t>
  </si>
  <si>
    <t>M8</t>
  </si>
  <si>
    <t>N1</t>
  </si>
  <si>
    <t>O1</t>
  </si>
  <si>
    <t>O2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</si>
  <si>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</si>
  <si>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</si>
  <si>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</si>
  <si>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</si>
  <si>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</si>
  <si>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</si>
  <si>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</si>
  <si>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</si>
  <si>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</si>
  <si>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</si>
  <si>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</si>
  <si>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</si>
  <si>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</si>
  <si>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</si>
  <si>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</si>
  <si>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</si>
  <si>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</si>
  <si>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</si>
  <si>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</si>
  <si>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</si>
  <si>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</si>
  <si>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</si>
  <si>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</si>
  <si>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</si>
  <si>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</si>
  <si>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</si>
  <si>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</si>
  <si>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</si>
  <si>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</si>
  <si>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</si>
  <si>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</si>
  <si>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</si>
  <si>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</si>
  <si>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</si>
  <si>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</si>
  <si>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</si>
  <si>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</si>
  <si>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</si>
  <si>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</si>
  <si>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</si>
  <si>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</si>
  <si>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</si>
  <si>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</si>
  <si>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</si>
  <si>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</si>
  <si>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</si>
  <si>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</si>
  <si>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</si>
  <si>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</si>
  <si>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</si>
  <si>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</si>
  <si>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</si>
  <si>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</si>
  <si>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</si>
  <si>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</si>
  <si>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</si>
  <si>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</si>
  <si>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</si>
  <si>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</si>
  <si>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</si>
  <si>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</si>
  <si>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</si>
  <si>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</si>
  <si>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</si>
  <si>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</si>
  <si>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</si>
  <si>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</si>
  <si>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</si>
  <si>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</si>
  <si>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</si>
  <si>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</si>
  <si>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T1</t>
  </si>
  <si>
    <t>T2</t>
  </si>
  <si>
    <t>T3</t>
  </si>
  <si>
    <t>T4</t>
  </si>
  <si>
    <t>T5</t>
  </si>
  <si>
    <t>T6</t>
  </si>
  <si>
    <t>T7</t>
  </si>
  <si>
    <t>U1</t>
  </si>
  <si>
    <t>U2</t>
  </si>
  <si>
    <t>U3</t>
  </si>
  <si>
    <t>V1</t>
  </si>
  <si>
    <t>V2</t>
  </si>
  <si>
    <t>W1</t>
  </si>
  <si>
    <t>W2</t>
  </si>
  <si>
    <t>W3</t>
  </si>
  <si>
    <t>W4</t>
  </si>
  <si>
    <t>W5</t>
  </si>
  <si>
    <t>W6</t>
  </si>
  <si>
    <t>W7</t>
  </si>
  <si>
    <t>Ter1</t>
  </si>
  <si>
    <t>Ter2</t>
  </si>
  <si>
    <t>Ter3</t>
  </si>
  <si>
    <t>Ter4</t>
  </si>
  <si>
    <t>Ter5</t>
  </si>
  <si>
    <t>Ter6</t>
  </si>
  <si>
    <t>Ter7</t>
  </si>
  <si>
    <t>Ter8</t>
  </si>
  <si>
    <t>Ter9</t>
  </si>
  <si>
    <t>Ter10</t>
  </si>
  <si>
    <t>Ter11</t>
  </si>
  <si>
    <t>Ter12</t>
  </si>
  <si>
    <t>Ter13</t>
  </si>
  <si>
    <t>Ter14</t>
  </si>
  <si>
    <t>Ter15</t>
  </si>
  <si>
    <t>Ter16</t>
  </si>
  <si>
    <t xml:space="preserve"> -&gt; </t>
  </si>
  <si>
    <t xml:space="preserve">T7 -&gt; </t>
  </si>
  <si>
    <t xml:space="preserve">P11 -&gt; </t>
  </si>
  <si>
    <t xml:space="preserve">K2 -&gt; </t>
  </si>
  <si>
    <t xml:space="preserve">B19 -&gt; </t>
  </si>
  <si>
    <t xml:space="preserve">B13 -&gt; </t>
  </si>
  <si>
    <t xml:space="preserve">S2 -&gt; </t>
  </si>
  <si>
    <t xml:space="preserve">L5 -&gt; </t>
  </si>
  <si>
    <t xml:space="preserve">M3 -&gt; </t>
  </si>
  <si>
    <t xml:space="preserve">T6 -&gt; </t>
  </si>
  <si>
    <t xml:space="preserve">G3 -&gt; </t>
  </si>
  <si>
    <t xml:space="preserve">B5 -&gt; </t>
  </si>
  <si>
    <t xml:space="preserve">B2 -&gt; </t>
  </si>
  <si>
    <t xml:space="preserve">K10 -&gt; </t>
  </si>
  <si>
    <t xml:space="preserve">J1 -&gt; </t>
  </si>
  <si>
    <t xml:space="preserve">W5 -&gt; </t>
  </si>
  <si>
    <t xml:space="preserve">K4 -&gt; </t>
  </si>
  <si>
    <t xml:space="preserve">P1 -&gt; </t>
  </si>
  <si>
    <t xml:space="preserve">C11 -&gt; </t>
  </si>
  <si>
    <t xml:space="preserve">P10 -&gt; </t>
  </si>
  <si>
    <t xml:space="preserve">Ter2 -&gt; </t>
  </si>
  <si>
    <t xml:space="preserve">Ter8 -&gt; </t>
  </si>
  <si>
    <t>Ter8 -&gt; P11 -&gt; K2 -&gt; B19 -&gt; B13 -&gt; S2 -&gt; L5 -&gt; M3 -&gt; T6 -&gt; G3 -&gt; B5 -&gt; B2 -&gt; K10 -&gt; J1 -&gt; W5 -&gt; K4 -&gt; P1 -&gt; C11 -&gt; P10 -&gt; Ter2</t>
  </si>
  <si>
    <t xml:space="preserve"> Terminal Cicaheum.</t>
  </si>
  <si>
    <t>1. Abdul Muis (Kebon Kelapa) - Cicaheum via Binong</t>
  </si>
  <si>
    <t>2. Abdul Muis (Kebon Kelapa) - Cicaheum via Aceh</t>
  </si>
  <si>
    <t xml:space="preserve">D2 -&gt; </t>
  </si>
  <si>
    <t xml:space="preserve">K5 -&gt; </t>
  </si>
  <si>
    <t xml:space="preserve">B10 -&gt; </t>
  </si>
  <si>
    <t xml:space="preserve">S30 -&gt; </t>
  </si>
  <si>
    <t xml:space="preserve">L6 -&gt; </t>
  </si>
  <si>
    <t xml:space="preserve">A5 -&gt; </t>
  </si>
  <si>
    <t xml:space="preserve">T2 -&gt; </t>
  </si>
  <si>
    <t xml:space="preserve">C3 -&gt; </t>
  </si>
  <si>
    <t>Ter8 -&gt; D2 -&gt; K5 -&gt; B10 -&gt; P11 -&gt; K2 -&gt; S30 -&gt; L6 -&gt; A5 -&gt; T2 -&gt; C3 -&gt; T7 -&gt; K4 -&gt; P1 -&gt; C11 -&gt; P10 -&gt; Ter2</t>
  </si>
  <si>
    <t>3. Abdul Muis (Kebon Kelapa) - Dago</t>
  </si>
  <si>
    <t xml:space="preserve"> Terminal Dago</t>
  </si>
  <si>
    <t xml:space="preserve">S28 -&gt; </t>
  </si>
  <si>
    <t xml:space="preserve">B15 -&gt; </t>
  </si>
  <si>
    <t xml:space="preserve">S27 -&gt; </t>
  </si>
  <si>
    <t xml:space="preserve">S26 -&gt; </t>
  </si>
  <si>
    <t xml:space="preserve">S12 -&gt; </t>
  </si>
  <si>
    <t xml:space="preserve">R7 -&gt; </t>
  </si>
  <si>
    <t xml:space="preserve">I3 -&gt; </t>
  </si>
  <si>
    <t xml:space="preserve">R14 -&gt; </t>
  </si>
  <si>
    <t xml:space="preserve">I1 -&gt; </t>
  </si>
  <si>
    <t xml:space="preserve">S37 -&gt; </t>
  </si>
  <si>
    <t xml:space="preserve">Ter5 -&gt; </t>
  </si>
  <si>
    <t>Ter8 -&gt; D2 -&gt; K5 -&gt; B10 -&gt; P11 -&gt; K2 -&gt; S30 -&gt; S28 -&gt; B15 -&gt; S27 -&gt; A5 -&gt; S26 -&gt; S12 -&gt; R7 -&gt; I3 -&gt; R14 -&gt; I1 -&gt; S37 -&gt; Ter5</t>
  </si>
  <si>
    <t>4. Abdul Muis (Kebon Kelapa) - Ledeng</t>
  </si>
  <si>
    <t xml:space="preserve"> Terminal ledeng.</t>
  </si>
  <si>
    <t xml:space="preserve">B12 -&gt; </t>
  </si>
  <si>
    <t xml:space="preserve">B3 -&gt; </t>
  </si>
  <si>
    <t xml:space="preserve">M4 -&gt; </t>
  </si>
  <si>
    <t xml:space="preserve">W3 -&gt; </t>
  </si>
  <si>
    <t xml:space="preserve">R10 -&gt; </t>
  </si>
  <si>
    <t xml:space="preserve">C16 -&gt; </t>
  </si>
  <si>
    <t xml:space="preserve">S14 -&gt; </t>
  </si>
  <si>
    <t xml:space="preserve">K1 -&gt; </t>
  </si>
  <si>
    <t xml:space="preserve">S21 -&gt; </t>
  </si>
  <si>
    <t xml:space="preserve">Ter9 -&gt; </t>
  </si>
  <si>
    <t>Ter8 -&gt; D2 -&gt; K5 -&gt; B10 -&gt; P11 -&gt; K2 -&gt; S30 -&gt; S28 -&gt; L6 -&gt; B12 -&gt; R7 -&gt; B3 -&gt; M4 -&gt; A5 -&gt; W3 -&gt; R10 -&gt; C16 -&gt; S14 -&gt; K1 -&gt; S21 -&gt; S14 -&gt; Ter9</t>
  </si>
  <si>
    <t>5. Cibaduyut - Kebon Kelapa</t>
  </si>
  <si>
    <t xml:space="preserve"> Terminal Kebon Kalapa</t>
  </si>
  <si>
    <t xml:space="preserve">C4 -&gt; </t>
  </si>
  <si>
    <t xml:space="preserve">B18 -&gt; </t>
  </si>
  <si>
    <t xml:space="preserve">P9 -&gt; </t>
  </si>
  <si>
    <t xml:space="preserve">B16 -&gt; </t>
  </si>
  <si>
    <t xml:space="preserve">M5 -&gt; </t>
  </si>
  <si>
    <t>C4 -&gt; B18 -&gt; P9 -&gt; B16 -&gt; M5 -&gt; P11 -&gt; Ter8</t>
  </si>
  <si>
    <t>6. Cicaheum - Ciroyom</t>
  </si>
  <si>
    <t xml:space="preserve"> Terminal Ciroyom</t>
  </si>
  <si>
    <t xml:space="preserve">S33 -&gt; </t>
  </si>
  <si>
    <t xml:space="preserve">L7 -&gt; </t>
  </si>
  <si>
    <t xml:space="preserve">P3 -&gt; </t>
  </si>
  <si>
    <t xml:space="preserve">D4 -&gt; </t>
  </si>
  <si>
    <t xml:space="preserve">S29 -&gt; </t>
  </si>
  <si>
    <t xml:space="preserve">S15 -&gt; </t>
  </si>
  <si>
    <t xml:space="preserve">C8 -&gt; </t>
  </si>
  <si>
    <t xml:space="preserve">E1 -&gt; </t>
  </si>
  <si>
    <t xml:space="preserve">R15 -&gt; </t>
  </si>
  <si>
    <t xml:space="preserve">P5 -&gt; </t>
  </si>
  <si>
    <t xml:space="preserve">P2 -&gt; </t>
  </si>
  <si>
    <t xml:space="preserve">A4 -&gt; </t>
  </si>
  <si>
    <t xml:space="preserve">G2 -&gt; </t>
  </si>
  <si>
    <t xml:space="preserve">C20 -&gt; </t>
  </si>
  <si>
    <t xml:space="preserve">Ter3 -&gt; </t>
  </si>
  <si>
    <t>Ter2 -&gt; P10 -&gt; S33 -&gt; L7 -&gt; P3 -&gt; D4 -&gt; S37 -&gt; S29 -&gt; S15 -&gt; C8 -&gt; E1 -&gt; R15 -&gt; P5 -&gt; P2 -&gt; A4 -&gt; G2 -&gt; C20 -&gt; Ter3</t>
  </si>
  <si>
    <t>7. Cicaheum - Ledeng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</si>
</sst>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4F4F4"/>
      </right>
      <top style="medium">
        <color rgb="FFF4F4F4"/>
      </top>
      <bottom/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F4F4F4"/>
      </bottom>
      <diagonal/>
    </border>
    <border>
      <left/>
      <right style="medium">
        <color rgb="FFF4F4F4"/>
      </right>
      <top style="medium">
        <color rgb="FFF4F4F4"/>
      </top>
      <bottom style="medium">
        <color rgb="FFF4F4F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3822F-A276-4901-89C8-42590375C092}">
  <dimension ref="B3:C217"/>
  <sheetViews>
    <sheetView topLeftCell="A199" workbookViewId="0">
      <selection activeCell="B204" sqref="B204"/>
    </sheetView>
  </sheetViews>
  <sheetFormatPr defaultRowHeight="14.5" x14ac:dyDescent="0.35"/>
  <cols>
    <col min="2" max="2" width="25.36328125" customWidth="1"/>
  </cols>
  <sheetData>
    <row r="3" spans="2:3" x14ac:dyDescent="0.35">
      <c r="B3" t="s">
        <v>530</v>
      </c>
      <c r="C3" t="s">
        <v>846</v>
      </c>
    </row>
    <row r="4" spans="2:3" x14ac:dyDescent="0.35">
      <c r="B4" t="s">
        <v>348</v>
      </c>
      <c r="C4" t="s">
        <v>847</v>
      </c>
    </row>
    <row r="5" spans="2:3" x14ac:dyDescent="0.35">
      <c r="B5" t="s">
        <v>507</v>
      </c>
      <c r="C5" t="s">
        <v>848</v>
      </c>
    </row>
    <row r="6" spans="2:3" x14ac:dyDescent="0.35">
      <c r="B6" t="s">
        <v>424</v>
      </c>
      <c r="C6" t="s">
        <v>849</v>
      </c>
    </row>
    <row r="7" spans="2:3" x14ac:dyDescent="0.35">
      <c r="B7" t="s">
        <v>400</v>
      </c>
      <c r="C7" t="s">
        <v>850</v>
      </c>
    </row>
    <row r="8" spans="2:3" x14ac:dyDescent="0.35">
      <c r="B8" t="s">
        <v>470</v>
      </c>
      <c r="C8" t="s">
        <v>851</v>
      </c>
    </row>
    <row r="9" spans="2:3" x14ac:dyDescent="0.35">
      <c r="B9" t="s">
        <v>463</v>
      </c>
      <c r="C9" t="s">
        <v>852</v>
      </c>
    </row>
    <row r="10" spans="2:3" x14ac:dyDescent="0.35">
      <c r="B10" t="s">
        <v>471</v>
      </c>
      <c r="C10" t="s">
        <v>853</v>
      </c>
    </row>
    <row r="11" spans="2:3" x14ac:dyDescent="0.35">
      <c r="B11" t="s">
        <v>435</v>
      </c>
      <c r="C11" t="s">
        <v>854</v>
      </c>
    </row>
    <row r="12" spans="2:3" x14ac:dyDescent="0.35">
      <c r="B12" t="s">
        <v>379</v>
      </c>
      <c r="C12" t="s">
        <v>855</v>
      </c>
    </row>
    <row r="13" spans="2:3" x14ac:dyDescent="0.35">
      <c r="B13" t="s">
        <v>335</v>
      </c>
      <c r="C13" t="s">
        <v>856</v>
      </c>
    </row>
    <row r="14" spans="2:3" x14ac:dyDescent="0.35">
      <c r="B14" t="s">
        <v>341</v>
      </c>
      <c r="C14" t="s">
        <v>857</v>
      </c>
    </row>
    <row r="15" spans="2:3" x14ac:dyDescent="0.35">
      <c r="B15" t="s">
        <v>372</v>
      </c>
      <c r="C15" t="s">
        <v>858</v>
      </c>
    </row>
    <row r="16" spans="2:3" x14ac:dyDescent="0.35">
      <c r="B16" t="s">
        <v>334</v>
      </c>
      <c r="C16" t="s">
        <v>859</v>
      </c>
    </row>
    <row r="17" spans="2:3" x14ac:dyDescent="0.35">
      <c r="B17" t="s">
        <v>381</v>
      </c>
      <c r="C17" t="s">
        <v>860</v>
      </c>
    </row>
    <row r="18" spans="2:3" x14ac:dyDescent="0.35">
      <c r="B18" t="s">
        <v>349</v>
      </c>
      <c r="C18" t="s">
        <v>861</v>
      </c>
    </row>
    <row r="19" spans="2:3" x14ac:dyDescent="0.35">
      <c r="B19" t="s">
        <v>455</v>
      </c>
      <c r="C19" t="s">
        <v>862</v>
      </c>
    </row>
    <row r="20" spans="2:3" x14ac:dyDescent="0.35">
      <c r="B20" t="s">
        <v>436</v>
      </c>
      <c r="C20" t="s">
        <v>863</v>
      </c>
    </row>
    <row r="21" spans="2:3" x14ac:dyDescent="0.35">
      <c r="B21" t="s">
        <v>397</v>
      </c>
      <c r="C21" t="s">
        <v>864</v>
      </c>
    </row>
    <row r="22" spans="2:3" x14ac:dyDescent="0.35">
      <c r="B22" t="s">
        <v>506</v>
      </c>
      <c r="C22" t="s">
        <v>865</v>
      </c>
    </row>
    <row r="23" spans="2:3" x14ac:dyDescent="0.35">
      <c r="B23" t="s">
        <v>410</v>
      </c>
      <c r="C23" t="s">
        <v>866</v>
      </c>
    </row>
    <row r="24" spans="2:3" x14ac:dyDescent="0.35">
      <c r="B24" t="s">
        <v>386</v>
      </c>
      <c r="C24" t="s">
        <v>867</v>
      </c>
    </row>
    <row r="25" spans="2:3" x14ac:dyDescent="0.35">
      <c r="B25" t="s">
        <v>499</v>
      </c>
      <c r="C25" t="s">
        <v>868</v>
      </c>
    </row>
    <row r="26" spans="2:3" x14ac:dyDescent="0.35">
      <c r="B26" t="s">
        <v>404</v>
      </c>
      <c r="C26" t="s">
        <v>869</v>
      </c>
    </row>
    <row r="27" spans="2:3" x14ac:dyDescent="0.35">
      <c r="B27" t="s">
        <v>419</v>
      </c>
      <c r="C27" t="s">
        <v>870</v>
      </c>
    </row>
    <row r="28" spans="2:3" x14ac:dyDescent="0.35">
      <c r="B28" t="s">
        <v>427</v>
      </c>
      <c r="C28" t="s">
        <v>871</v>
      </c>
    </row>
    <row r="29" spans="2:3" x14ac:dyDescent="0.35">
      <c r="B29" t="s">
        <v>417</v>
      </c>
      <c r="C29" t="s">
        <v>872</v>
      </c>
    </row>
    <row r="30" spans="2:3" x14ac:dyDescent="0.35">
      <c r="B30" t="s">
        <v>385</v>
      </c>
      <c r="C30" t="s">
        <v>873</v>
      </c>
    </row>
    <row r="31" spans="2:3" x14ac:dyDescent="0.35">
      <c r="B31" t="s">
        <v>509</v>
      </c>
      <c r="C31" t="s">
        <v>874</v>
      </c>
    </row>
    <row r="32" spans="2:3" x14ac:dyDescent="0.35">
      <c r="B32" t="s">
        <v>366</v>
      </c>
      <c r="C32" t="s">
        <v>875</v>
      </c>
    </row>
    <row r="33" spans="2:3" x14ac:dyDescent="0.35">
      <c r="B33" t="s">
        <v>475</v>
      </c>
      <c r="C33" t="s">
        <v>876</v>
      </c>
    </row>
    <row r="34" spans="2:3" x14ac:dyDescent="0.35">
      <c r="B34" t="s">
        <v>322</v>
      </c>
      <c r="C34" t="s">
        <v>877</v>
      </c>
    </row>
    <row r="35" spans="2:3" x14ac:dyDescent="0.35">
      <c r="B35" t="s">
        <v>416</v>
      </c>
      <c r="C35" t="s">
        <v>878</v>
      </c>
    </row>
    <row r="36" spans="2:3" x14ac:dyDescent="0.35">
      <c r="B36" t="s">
        <v>447</v>
      </c>
      <c r="C36" t="s">
        <v>879</v>
      </c>
    </row>
    <row r="37" spans="2:3" x14ac:dyDescent="0.35">
      <c r="B37" t="s">
        <v>469</v>
      </c>
      <c r="C37" t="s">
        <v>880</v>
      </c>
    </row>
    <row r="38" spans="2:3" x14ac:dyDescent="0.35">
      <c r="B38" t="s">
        <v>441</v>
      </c>
      <c r="C38" t="s">
        <v>881</v>
      </c>
    </row>
    <row r="39" spans="2:3" x14ac:dyDescent="0.35">
      <c r="B39" t="s">
        <v>312</v>
      </c>
      <c r="C39" t="s">
        <v>882</v>
      </c>
    </row>
    <row r="40" spans="2:3" x14ac:dyDescent="0.35">
      <c r="B40" t="s">
        <v>428</v>
      </c>
      <c r="C40" t="s">
        <v>883</v>
      </c>
    </row>
    <row r="41" spans="2:3" x14ac:dyDescent="0.35">
      <c r="B41" t="s">
        <v>321</v>
      </c>
      <c r="C41" t="s">
        <v>884</v>
      </c>
    </row>
    <row r="42" spans="2:3" x14ac:dyDescent="0.35">
      <c r="B42" t="s">
        <v>395</v>
      </c>
      <c r="C42" t="s">
        <v>885</v>
      </c>
    </row>
    <row r="43" spans="2:3" x14ac:dyDescent="0.35">
      <c r="B43" t="s">
        <v>442</v>
      </c>
      <c r="C43" t="s">
        <v>886</v>
      </c>
    </row>
    <row r="44" spans="2:3" x14ac:dyDescent="0.35">
      <c r="B44" t="s">
        <v>325</v>
      </c>
      <c r="C44" t="s">
        <v>887</v>
      </c>
    </row>
    <row r="45" spans="2:3" x14ac:dyDescent="0.35">
      <c r="B45" t="s">
        <v>474</v>
      </c>
      <c r="C45" t="s">
        <v>888</v>
      </c>
    </row>
    <row r="46" spans="2:3" x14ac:dyDescent="0.35">
      <c r="B46" t="s">
        <v>473</v>
      </c>
      <c r="C46" t="s">
        <v>889</v>
      </c>
    </row>
    <row r="47" spans="2:3" x14ac:dyDescent="0.35">
      <c r="B47" t="s">
        <v>328</v>
      </c>
      <c r="C47" t="s">
        <v>890</v>
      </c>
    </row>
    <row r="48" spans="2:3" x14ac:dyDescent="0.35">
      <c r="B48" t="s">
        <v>464</v>
      </c>
      <c r="C48" t="s">
        <v>891</v>
      </c>
    </row>
    <row r="49" spans="2:3" x14ac:dyDescent="0.35">
      <c r="B49" t="s">
        <v>431</v>
      </c>
      <c r="C49" t="s">
        <v>892</v>
      </c>
    </row>
    <row r="50" spans="2:3" x14ac:dyDescent="0.35">
      <c r="B50" t="s">
        <v>501</v>
      </c>
      <c r="C50" t="s">
        <v>893</v>
      </c>
    </row>
    <row r="51" spans="2:3" x14ac:dyDescent="0.35">
      <c r="B51" t="s">
        <v>318</v>
      </c>
      <c r="C51" t="s">
        <v>894</v>
      </c>
    </row>
    <row r="52" spans="2:3" x14ac:dyDescent="0.35">
      <c r="B52" t="s">
        <v>472</v>
      </c>
      <c r="C52" t="s">
        <v>895</v>
      </c>
    </row>
    <row r="53" spans="2:3" x14ac:dyDescent="0.35">
      <c r="B53" t="s">
        <v>468</v>
      </c>
      <c r="C53" t="s">
        <v>896</v>
      </c>
    </row>
    <row r="54" spans="2:3" x14ac:dyDescent="0.35">
      <c r="B54" t="s">
        <v>459</v>
      </c>
      <c r="C54" t="s">
        <v>897</v>
      </c>
    </row>
    <row r="55" spans="2:3" x14ac:dyDescent="0.35">
      <c r="B55" t="s">
        <v>498</v>
      </c>
      <c r="C55" t="s">
        <v>898</v>
      </c>
    </row>
    <row r="56" spans="2:3" x14ac:dyDescent="0.35">
      <c r="B56" t="s">
        <v>505</v>
      </c>
      <c r="C56" t="s">
        <v>899</v>
      </c>
    </row>
    <row r="57" spans="2:3" x14ac:dyDescent="0.35">
      <c r="B57" t="s">
        <v>297</v>
      </c>
      <c r="C57" t="s">
        <v>900</v>
      </c>
    </row>
    <row r="58" spans="2:3" x14ac:dyDescent="0.35">
      <c r="B58" t="s">
        <v>456</v>
      </c>
      <c r="C58" t="s">
        <v>901</v>
      </c>
    </row>
    <row r="59" spans="2:3" x14ac:dyDescent="0.35">
      <c r="B59" t="s">
        <v>422</v>
      </c>
      <c r="C59" t="s">
        <v>902</v>
      </c>
    </row>
    <row r="60" spans="2:3" x14ac:dyDescent="0.35">
      <c r="B60" t="s">
        <v>458</v>
      </c>
      <c r="C60" t="s">
        <v>903</v>
      </c>
    </row>
    <row r="61" spans="2:3" x14ac:dyDescent="0.35">
      <c r="B61" t="s">
        <v>308</v>
      </c>
      <c r="C61" t="s">
        <v>904</v>
      </c>
    </row>
    <row r="62" spans="2:3" x14ac:dyDescent="0.35">
      <c r="B62" t="s">
        <v>522</v>
      </c>
      <c r="C62" t="s">
        <v>905</v>
      </c>
    </row>
    <row r="63" spans="2:3" x14ac:dyDescent="0.35">
      <c r="B63" t="s">
        <v>502</v>
      </c>
      <c r="C63" t="s">
        <v>906</v>
      </c>
    </row>
    <row r="64" spans="2:3" x14ac:dyDescent="0.35">
      <c r="B64" t="s">
        <v>437</v>
      </c>
      <c r="C64" t="s">
        <v>907</v>
      </c>
    </row>
    <row r="65" spans="2:3" x14ac:dyDescent="0.35">
      <c r="B65" t="s">
        <v>495</v>
      </c>
      <c r="C65" t="s">
        <v>908</v>
      </c>
    </row>
    <row r="66" spans="2:3" x14ac:dyDescent="0.35">
      <c r="B66" t="s">
        <v>535</v>
      </c>
      <c r="C66" t="s">
        <v>909</v>
      </c>
    </row>
    <row r="67" spans="2:3" x14ac:dyDescent="0.35">
      <c r="B67" t="s">
        <v>319</v>
      </c>
      <c r="C67" t="s">
        <v>910</v>
      </c>
    </row>
    <row r="68" spans="2:3" x14ac:dyDescent="0.35">
      <c r="B68" t="s">
        <v>391</v>
      </c>
      <c r="C68" t="s">
        <v>911</v>
      </c>
    </row>
    <row r="69" spans="2:3" x14ac:dyDescent="0.35">
      <c r="B69" t="s">
        <v>315</v>
      </c>
      <c r="C69" t="s">
        <v>912</v>
      </c>
    </row>
    <row r="70" spans="2:3" x14ac:dyDescent="0.35">
      <c r="B70" t="s">
        <v>519</v>
      </c>
      <c r="C70" t="s">
        <v>913</v>
      </c>
    </row>
    <row r="71" spans="2:3" x14ac:dyDescent="0.35">
      <c r="B71" t="s">
        <v>523</v>
      </c>
      <c r="C71" t="s">
        <v>914</v>
      </c>
    </row>
    <row r="72" spans="2:3" x14ac:dyDescent="0.35">
      <c r="B72" t="s">
        <v>510</v>
      </c>
      <c r="C72" t="s">
        <v>915</v>
      </c>
    </row>
    <row r="73" spans="2:3" x14ac:dyDescent="0.35">
      <c r="B73" t="s">
        <v>326</v>
      </c>
      <c r="C73" t="s">
        <v>916</v>
      </c>
    </row>
    <row r="74" spans="2:3" x14ac:dyDescent="0.35">
      <c r="B74" t="s">
        <v>426</v>
      </c>
      <c r="C74" t="s">
        <v>917</v>
      </c>
    </row>
    <row r="75" spans="2:3" x14ac:dyDescent="0.35">
      <c r="B75" t="s">
        <v>409</v>
      </c>
      <c r="C75" t="s">
        <v>918</v>
      </c>
    </row>
    <row r="76" spans="2:3" x14ac:dyDescent="0.35">
      <c r="B76" t="s">
        <v>683</v>
      </c>
      <c r="C76" t="s">
        <v>919</v>
      </c>
    </row>
    <row r="77" spans="2:3" x14ac:dyDescent="0.35">
      <c r="B77" t="s">
        <v>684</v>
      </c>
      <c r="C77" t="s">
        <v>920</v>
      </c>
    </row>
    <row r="78" spans="2:3" x14ac:dyDescent="0.35">
      <c r="B78" t="s">
        <v>685</v>
      </c>
      <c r="C78" t="s">
        <v>921</v>
      </c>
    </row>
    <row r="79" spans="2:3" x14ac:dyDescent="0.35">
      <c r="B79" t="s">
        <v>686</v>
      </c>
      <c r="C79" t="s">
        <v>922</v>
      </c>
    </row>
    <row r="80" spans="2:3" x14ac:dyDescent="0.35">
      <c r="B80" t="s">
        <v>324</v>
      </c>
      <c r="C80" t="s">
        <v>923</v>
      </c>
    </row>
    <row r="81" spans="2:3" x14ac:dyDescent="0.35">
      <c r="B81" t="s">
        <v>452</v>
      </c>
      <c r="C81" t="s">
        <v>924</v>
      </c>
    </row>
    <row r="82" spans="2:3" x14ac:dyDescent="0.35">
      <c r="B82" t="s">
        <v>299</v>
      </c>
      <c r="C82" t="s">
        <v>925</v>
      </c>
    </row>
    <row r="83" spans="2:3" x14ac:dyDescent="0.35">
      <c r="B83" t="s">
        <v>298</v>
      </c>
      <c r="C83" t="s">
        <v>926</v>
      </c>
    </row>
    <row r="84" spans="2:3" x14ac:dyDescent="0.35">
      <c r="B84" t="s">
        <v>516</v>
      </c>
      <c r="C84" t="s">
        <v>927</v>
      </c>
    </row>
    <row r="85" spans="2:3" x14ac:dyDescent="0.35">
      <c r="B85" t="s">
        <v>296</v>
      </c>
      <c r="C85" t="s">
        <v>928</v>
      </c>
    </row>
    <row r="86" spans="2:3" x14ac:dyDescent="0.35">
      <c r="B86" t="s">
        <v>294</v>
      </c>
      <c r="C86" t="s">
        <v>929</v>
      </c>
    </row>
    <row r="87" spans="2:3" x14ac:dyDescent="0.35">
      <c r="B87" t="s">
        <v>450</v>
      </c>
      <c r="C87" t="s">
        <v>930</v>
      </c>
    </row>
    <row r="88" spans="2:3" x14ac:dyDescent="0.35">
      <c r="B88" t="s">
        <v>526</v>
      </c>
      <c r="C88" t="s">
        <v>931</v>
      </c>
    </row>
    <row r="89" spans="2:3" x14ac:dyDescent="0.35">
      <c r="B89" t="s">
        <v>330</v>
      </c>
      <c r="C89" t="s">
        <v>932</v>
      </c>
    </row>
    <row r="90" spans="2:3" x14ac:dyDescent="0.35">
      <c r="B90" t="s">
        <v>504</v>
      </c>
      <c r="C90" t="s">
        <v>933</v>
      </c>
    </row>
    <row r="91" spans="2:3" x14ac:dyDescent="0.35">
      <c r="B91" t="s">
        <v>425</v>
      </c>
      <c r="C91" t="s">
        <v>934</v>
      </c>
    </row>
    <row r="92" spans="2:3" x14ac:dyDescent="0.35">
      <c r="B92" t="s">
        <v>517</v>
      </c>
      <c r="C92" t="s">
        <v>935</v>
      </c>
    </row>
    <row r="93" spans="2:3" x14ac:dyDescent="0.35">
      <c r="B93" t="s">
        <v>425</v>
      </c>
      <c r="C93" t="s">
        <v>936</v>
      </c>
    </row>
    <row r="94" spans="2:3" x14ac:dyDescent="0.35">
      <c r="B94" t="s">
        <v>313</v>
      </c>
      <c r="C94" t="s">
        <v>937</v>
      </c>
    </row>
    <row r="95" spans="2:3" x14ac:dyDescent="0.35">
      <c r="B95" t="s">
        <v>461</v>
      </c>
      <c r="C95" t="s">
        <v>938</v>
      </c>
    </row>
    <row r="96" spans="2:3" x14ac:dyDescent="0.35">
      <c r="B96" t="s">
        <v>527</v>
      </c>
      <c r="C96" t="s">
        <v>939</v>
      </c>
    </row>
    <row r="97" spans="2:3" x14ac:dyDescent="0.35">
      <c r="B97" t="s">
        <v>487</v>
      </c>
      <c r="C97" t="s">
        <v>940</v>
      </c>
    </row>
    <row r="98" spans="2:3" x14ac:dyDescent="0.35">
      <c r="B98" t="s">
        <v>388</v>
      </c>
      <c r="C98" t="s">
        <v>941</v>
      </c>
    </row>
    <row r="99" spans="2:3" x14ac:dyDescent="0.35">
      <c r="B99" t="s">
        <v>399</v>
      </c>
      <c r="C99" t="s">
        <v>942</v>
      </c>
    </row>
    <row r="100" spans="2:3" x14ac:dyDescent="0.35">
      <c r="B100" t="s">
        <v>344</v>
      </c>
      <c r="C100" t="s">
        <v>943</v>
      </c>
    </row>
    <row r="101" spans="2:3" x14ac:dyDescent="0.35">
      <c r="B101" t="s">
        <v>514</v>
      </c>
      <c r="C101" t="s">
        <v>944</v>
      </c>
    </row>
    <row r="102" spans="2:3" x14ac:dyDescent="0.35">
      <c r="B102" t="s">
        <v>511</v>
      </c>
      <c r="C102" t="s">
        <v>945</v>
      </c>
    </row>
    <row r="103" spans="2:3" x14ac:dyDescent="0.35">
      <c r="B103" t="s">
        <v>389</v>
      </c>
      <c r="C103" t="s">
        <v>946</v>
      </c>
    </row>
    <row r="104" spans="2:3" x14ac:dyDescent="0.35">
      <c r="B104" t="s">
        <v>411</v>
      </c>
      <c r="C104" t="s">
        <v>947</v>
      </c>
    </row>
    <row r="105" spans="2:3" x14ac:dyDescent="0.35">
      <c r="B105" t="s">
        <v>420</v>
      </c>
      <c r="C105" t="s">
        <v>948</v>
      </c>
    </row>
    <row r="106" spans="2:3" x14ac:dyDescent="0.35">
      <c r="B106" t="s">
        <v>363</v>
      </c>
      <c r="C106" t="s">
        <v>949</v>
      </c>
    </row>
    <row r="107" spans="2:3" x14ac:dyDescent="0.35">
      <c r="B107" t="s">
        <v>367</v>
      </c>
      <c r="C107" t="s">
        <v>950</v>
      </c>
    </row>
    <row r="108" spans="2:3" x14ac:dyDescent="0.35">
      <c r="B108" t="s">
        <v>364</v>
      </c>
      <c r="C108" t="s">
        <v>951</v>
      </c>
    </row>
    <row r="109" spans="2:3" x14ac:dyDescent="0.35">
      <c r="B109" t="s">
        <v>508</v>
      </c>
      <c r="C109" t="s">
        <v>952</v>
      </c>
    </row>
    <row r="110" spans="2:3" x14ac:dyDescent="0.35">
      <c r="B110" t="s">
        <v>520</v>
      </c>
      <c r="C110" t="s">
        <v>953</v>
      </c>
    </row>
    <row r="111" spans="2:3" x14ac:dyDescent="0.35">
      <c r="B111" t="s">
        <v>503</v>
      </c>
      <c r="C111" t="s">
        <v>954</v>
      </c>
    </row>
    <row r="112" spans="2:3" x14ac:dyDescent="0.35">
      <c r="B112" t="s">
        <v>394</v>
      </c>
      <c r="C112" t="s">
        <v>955</v>
      </c>
    </row>
    <row r="113" spans="2:3" x14ac:dyDescent="0.35">
      <c r="B113" t="s">
        <v>305</v>
      </c>
      <c r="C113" t="s">
        <v>956</v>
      </c>
    </row>
    <row r="114" spans="2:3" x14ac:dyDescent="0.35">
      <c r="B114" t="s">
        <v>421</v>
      </c>
      <c r="C114" t="s">
        <v>957</v>
      </c>
    </row>
    <row r="115" spans="2:3" x14ac:dyDescent="0.35">
      <c r="B115" t="s">
        <v>477</v>
      </c>
      <c r="C115" t="s">
        <v>958</v>
      </c>
    </row>
    <row r="116" spans="2:3" x14ac:dyDescent="0.35">
      <c r="B116" t="s">
        <v>317</v>
      </c>
      <c r="C116" t="s">
        <v>959</v>
      </c>
    </row>
    <row r="117" spans="2:3" x14ac:dyDescent="0.35">
      <c r="B117" t="s">
        <v>500</v>
      </c>
      <c r="C117" t="s">
        <v>960</v>
      </c>
    </row>
    <row r="118" spans="2:3" x14ac:dyDescent="0.35">
      <c r="B118" t="s">
        <v>513</v>
      </c>
      <c r="C118" t="s">
        <v>961</v>
      </c>
    </row>
    <row r="119" spans="2:3" x14ac:dyDescent="0.35">
      <c r="B119" t="s">
        <v>485</v>
      </c>
      <c r="C119" t="s">
        <v>962</v>
      </c>
    </row>
    <row r="120" spans="2:3" x14ac:dyDescent="0.35">
      <c r="B120" t="s">
        <v>418</v>
      </c>
      <c r="C120" t="s">
        <v>963</v>
      </c>
    </row>
    <row r="121" spans="2:3" x14ac:dyDescent="0.35">
      <c r="B121" t="s">
        <v>402</v>
      </c>
      <c r="C121" t="s">
        <v>964</v>
      </c>
    </row>
    <row r="122" spans="2:3" x14ac:dyDescent="0.35">
      <c r="B122" t="s">
        <v>295</v>
      </c>
      <c r="C122" t="s">
        <v>965</v>
      </c>
    </row>
    <row r="123" spans="2:3" x14ac:dyDescent="0.35">
      <c r="B123" t="s">
        <v>445</v>
      </c>
      <c r="C123" t="s">
        <v>966</v>
      </c>
    </row>
    <row r="124" spans="2:3" x14ac:dyDescent="0.35">
      <c r="B124" t="s">
        <v>376</v>
      </c>
      <c r="C124" t="s">
        <v>967</v>
      </c>
    </row>
    <row r="125" spans="2:3" x14ac:dyDescent="0.35">
      <c r="B125" t="s">
        <v>700</v>
      </c>
      <c r="C125" t="s">
        <v>968</v>
      </c>
    </row>
    <row r="126" spans="2:3" x14ac:dyDescent="0.35">
      <c r="B126" t="s">
        <v>378</v>
      </c>
      <c r="C126" t="s">
        <v>969</v>
      </c>
    </row>
    <row r="127" spans="2:3" x14ac:dyDescent="0.35">
      <c r="B127" t="s">
        <v>476</v>
      </c>
      <c r="C127" t="s">
        <v>970</v>
      </c>
    </row>
    <row r="128" spans="2:3" x14ac:dyDescent="0.35">
      <c r="B128" t="s">
        <v>449</v>
      </c>
      <c r="C128" t="s">
        <v>971</v>
      </c>
    </row>
    <row r="129" spans="2:3" x14ac:dyDescent="0.35">
      <c r="B129" t="s">
        <v>478</v>
      </c>
      <c r="C129" t="s">
        <v>972</v>
      </c>
    </row>
    <row r="130" spans="2:3" x14ac:dyDescent="0.35">
      <c r="B130" t="s">
        <v>466</v>
      </c>
      <c r="C130" t="s">
        <v>973</v>
      </c>
    </row>
    <row r="131" spans="2:3" x14ac:dyDescent="0.35">
      <c r="B131" t="s">
        <v>444</v>
      </c>
      <c r="C131" t="s">
        <v>974</v>
      </c>
    </row>
    <row r="132" spans="2:3" x14ac:dyDescent="0.35">
      <c r="B132" t="s">
        <v>460</v>
      </c>
      <c r="C132" t="s">
        <v>975</v>
      </c>
    </row>
    <row r="133" spans="2:3" x14ac:dyDescent="0.35">
      <c r="B133" t="s">
        <v>408</v>
      </c>
      <c r="C133" t="s">
        <v>976</v>
      </c>
    </row>
    <row r="134" spans="2:3" x14ac:dyDescent="0.35">
      <c r="B134" t="s">
        <v>515</v>
      </c>
      <c r="C134" t="s">
        <v>977</v>
      </c>
    </row>
    <row r="135" spans="2:3" x14ac:dyDescent="0.35">
      <c r="B135" t="s">
        <v>465</v>
      </c>
      <c r="C135" t="s">
        <v>978</v>
      </c>
    </row>
    <row r="136" spans="2:3" x14ac:dyDescent="0.35">
      <c r="B136" t="s">
        <v>413</v>
      </c>
      <c r="C136" t="s">
        <v>979</v>
      </c>
    </row>
    <row r="137" spans="2:3" x14ac:dyDescent="0.35">
      <c r="B137" t="s">
        <v>518</v>
      </c>
      <c r="C137" t="s">
        <v>980</v>
      </c>
    </row>
    <row r="138" spans="2:3" x14ac:dyDescent="0.35">
      <c r="B138" t="s">
        <v>377</v>
      </c>
      <c r="C138" t="s">
        <v>981</v>
      </c>
    </row>
    <row r="139" spans="2:3" x14ac:dyDescent="0.35">
      <c r="B139" t="s">
        <v>368</v>
      </c>
      <c r="C139" t="s">
        <v>982</v>
      </c>
    </row>
    <row r="140" spans="2:3" x14ac:dyDescent="0.35">
      <c r="B140" t="s">
        <v>338</v>
      </c>
      <c r="C140" t="s">
        <v>983</v>
      </c>
    </row>
    <row r="141" spans="2:3" x14ac:dyDescent="0.35">
      <c r="B141" t="s">
        <v>351</v>
      </c>
      <c r="C141" t="s">
        <v>984</v>
      </c>
    </row>
    <row r="142" spans="2:3" x14ac:dyDescent="0.35">
      <c r="B142" t="s">
        <v>482</v>
      </c>
      <c r="C142" t="s">
        <v>985</v>
      </c>
    </row>
    <row r="143" spans="2:3" x14ac:dyDescent="0.35">
      <c r="B143" t="s">
        <v>387</v>
      </c>
      <c r="C143" t="s">
        <v>986</v>
      </c>
    </row>
    <row r="144" spans="2:3" x14ac:dyDescent="0.35">
      <c r="B144" t="s">
        <v>529</v>
      </c>
      <c r="C144" t="s">
        <v>987</v>
      </c>
    </row>
    <row r="145" spans="2:3" x14ac:dyDescent="0.35">
      <c r="B145" t="s">
        <v>430</v>
      </c>
      <c r="C145" t="s">
        <v>988</v>
      </c>
    </row>
    <row r="146" spans="2:3" x14ac:dyDescent="0.35">
      <c r="B146" t="s">
        <v>333</v>
      </c>
      <c r="C146" t="s">
        <v>989</v>
      </c>
    </row>
    <row r="147" spans="2:3" x14ac:dyDescent="0.35">
      <c r="B147" t="s">
        <v>528</v>
      </c>
      <c r="C147" t="s">
        <v>990</v>
      </c>
    </row>
    <row r="148" spans="2:3" x14ac:dyDescent="0.35">
      <c r="B148" t="s">
        <v>332</v>
      </c>
      <c r="C148" t="s">
        <v>991</v>
      </c>
    </row>
    <row r="149" spans="2:3" x14ac:dyDescent="0.35">
      <c r="B149" t="s">
        <v>701</v>
      </c>
      <c r="C149" t="s">
        <v>992</v>
      </c>
    </row>
    <row r="150" spans="2:3" x14ac:dyDescent="0.35">
      <c r="B150" t="s">
        <v>443</v>
      </c>
      <c r="C150" t="s">
        <v>993</v>
      </c>
    </row>
    <row r="151" spans="2:3" x14ac:dyDescent="0.35">
      <c r="B151" t="s">
        <v>496</v>
      </c>
      <c r="C151" t="s">
        <v>994</v>
      </c>
    </row>
    <row r="152" spans="2:3" x14ac:dyDescent="0.35">
      <c r="B152" t="s">
        <v>457</v>
      </c>
      <c r="C152" t="s">
        <v>995</v>
      </c>
    </row>
    <row r="153" spans="2:3" x14ac:dyDescent="0.35">
      <c r="B153" t="s">
        <v>407</v>
      </c>
      <c r="C153" t="s">
        <v>996</v>
      </c>
    </row>
    <row r="154" spans="2:3" x14ac:dyDescent="0.35">
      <c r="B154" t="s">
        <v>497</v>
      </c>
      <c r="C154" t="s">
        <v>997</v>
      </c>
    </row>
    <row r="155" spans="2:3" x14ac:dyDescent="0.35">
      <c r="B155" t="s">
        <v>414</v>
      </c>
      <c r="C155" t="s">
        <v>998</v>
      </c>
    </row>
    <row r="156" spans="2:3" x14ac:dyDescent="0.35">
      <c r="B156" t="s">
        <v>311</v>
      </c>
      <c r="C156" t="s">
        <v>999</v>
      </c>
    </row>
    <row r="157" spans="2:3" x14ac:dyDescent="0.35">
      <c r="B157" t="s">
        <v>316</v>
      </c>
      <c r="C157" t="s">
        <v>1000</v>
      </c>
    </row>
    <row r="158" spans="2:3" x14ac:dyDescent="0.35">
      <c r="B158" t="s">
        <v>432</v>
      </c>
      <c r="C158" t="s">
        <v>1001</v>
      </c>
    </row>
    <row r="159" spans="2:3" x14ac:dyDescent="0.35">
      <c r="B159" t="s">
        <v>484</v>
      </c>
      <c r="C159" t="s">
        <v>1002</v>
      </c>
    </row>
    <row r="160" spans="2:3" x14ac:dyDescent="0.35">
      <c r="B160" t="s">
        <v>320</v>
      </c>
      <c r="C160" t="s">
        <v>1003</v>
      </c>
    </row>
    <row r="161" spans="2:3" x14ac:dyDescent="0.35">
      <c r="B161" t="s">
        <v>462</v>
      </c>
      <c r="C161" t="s">
        <v>1004</v>
      </c>
    </row>
    <row r="162" spans="2:3" x14ac:dyDescent="0.35">
      <c r="B162" t="s">
        <v>314</v>
      </c>
      <c r="C162" t="s">
        <v>1005</v>
      </c>
    </row>
    <row r="163" spans="2:3" x14ac:dyDescent="0.35">
      <c r="B163" t="s">
        <v>433</v>
      </c>
      <c r="C163" t="s">
        <v>1006</v>
      </c>
    </row>
    <row r="164" spans="2:3" x14ac:dyDescent="0.35">
      <c r="B164" t="s">
        <v>454</v>
      </c>
      <c r="C164" t="s">
        <v>1007</v>
      </c>
    </row>
    <row r="165" spans="2:3" x14ac:dyDescent="0.35">
      <c r="B165" t="s">
        <v>534</v>
      </c>
      <c r="C165" t="s">
        <v>1008</v>
      </c>
    </row>
    <row r="166" spans="2:3" x14ac:dyDescent="0.35">
      <c r="B166" t="s">
        <v>309</v>
      </c>
      <c r="C166" t="s">
        <v>1009</v>
      </c>
    </row>
    <row r="167" spans="2:3" x14ac:dyDescent="0.35">
      <c r="B167" t="s">
        <v>406</v>
      </c>
      <c r="C167" t="s">
        <v>1010</v>
      </c>
    </row>
    <row r="168" spans="2:3" x14ac:dyDescent="0.35">
      <c r="B168" t="s">
        <v>405</v>
      </c>
      <c r="C168" t="s">
        <v>1011</v>
      </c>
    </row>
    <row r="169" spans="2:3" x14ac:dyDescent="0.35">
      <c r="B169" t="s">
        <v>403</v>
      </c>
      <c r="C169" t="s">
        <v>1012</v>
      </c>
    </row>
    <row r="170" spans="2:3" x14ac:dyDescent="0.35">
      <c r="B170" t="s">
        <v>423</v>
      </c>
      <c r="C170" t="s">
        <v>1013</v>
      </c>
    </row>
    <row r="171" spans="2:3" x14ac:dyDescent="0.35">
      <c r="B171" t="s">
        <v>398</v>
      </c>
      <c r="C171" t="s">
        <v>1014</v>
      </c>
    </row>
    <row r="172" spans="2:3" x14ac:dyDescent="0.35">
      <c r="B172" t="s">
        <v>491</v>
      </c>
      <c r="C172" t="s">
        <v>1015</v>
      </c>
    </row>
    <row r="173" spans="2:3" x14ac:dyDescent="0.35">
      <c r="B173" t="s">
        <v>448</v>
      </c>
      <c r="C173" t="s">
        <v>1016</v>
      </c>
    </row>
    <row r="174" spans="2:3" x14ac:dyDescent="0.35">
      <c r="B174" t="s">
        <v>303</v>
      </c>
      <c r="C174" t="s">
        <v>1017</v>
      </c>
    </row>
    <row r="175" spans="2:3" x14ac:dyDescent="0.35">
      <c r="B175" t="s">
        <v>331</v>
      </c>
      <c r="C175" t="s">
        <v>1018</v>
      </c>
    </row>
    <row r="176" spans="2:3" x14ac:dyDescent="0.35">
      <c r="B176" t="s">
        <v>484</v>
      </c>
      <c r="C176" t="s">
        <v>1019</v>
      </c>
    </row>
    <row r="177" spans="2:3" x14ac:dyDescent="0.35">
      <c r="B177" t="s">
        <v>383</v>
      </c>
      <c r="C177" t="s">
        <v>1020</v>
      </c>
    </row>
    <row r="178" spans="2:3" x14ac:dyDescent="0.35">
      <c r="B178" t="s">
        <v>339</v>
      </c>
      <c r="C178" t="s">
        <v>1021</v>
      </c>
    </row>
    <row r="179" spans="2:3" x14ac:dyDescent="0.35">
      <c r="B179" t="s">
        <v>365</v>
      </c>
      <c r="C179" t="s">
        <v>1022</v>
      </c>
    </row>
    <row r="180" spans="2:3" x14ac:dyDescent="0.35">
      <c r="B180" t="s">
        <v>371</v>
      </c>
      <c r="C180" t="s">
        <v>1023</v>
      </c>
    </row>
    <row r="181" spans="2:3" x14ac:dyDescent="0.35">
      <c r="B181" t="s">
        <v>369</v>
      </c>
      <c r="C181" t="s">
        <v>1024</v>
      </c>
    </row>
    <row r="182" spans="2:3" x14ac:dyDescent="0.35">
      <c r="B182" t="s">
        <v>375</v>
      </c>
      <c r="C182" t="s">
        <v>1025</v>
      </c>
    </row>
    <row r="183" spans="2:3" x14ac:dyDescent="0.35">
      <c r="B183" t="s">
        <v>512</v>
      </c>
      <c r="C183" t="s">
        <v>1026</v>
      </c>
    </row>
    <row r="184" spans="2:3" x14ac:dyDescent="0.35">
      <c r="B184" t="s">
        <v>401</v>
      </c>
      <c r="C184" t="s">
        <v>1027</v>
      </c>
    </row>
    <row r="185" spans="2:3" x14ac:dyDescent="0.35">
      <c r="B185" t="s">
        <v>310</v>
      </c>
      <c r="C185" t="s">
        <v>1028</v>
      </c>
    </row>
    <row r="186" spans="2:3" x14ac:dyDescent="0.35">
      <c r="B186" t="s">
        <v>481</v>
      </c>
      <c r="C186" t="s">
        <v>1029</v>
      </c>
    </row>
    <row r="187" spans="2:3" x14ac:dyDescent="0.35">
      <c r="B187" t="s">
        <v>453</v>
      </c>
      <c r="C187" t="s">
        <v>1030</v>
      </c>
    </row>
    <row r="188" spans="2:3" x14ac:dyDescent="0.35">
      <c r="B188" t="s">
        <v>390</v>
      </c>
      <c r="C188" t="s">
        <v>1031</v>
      </c>
    </row>
    <row r="189" spans="2:3" x14ac:dyDescent="0.35">
      <c r="B189" t="s">
        <v>337</v>
      </c>
      <c r="C189" t="s">
        <v>1032</v>
      </c>
    </row>
    <row r="190" spans="2:3" x14ac:dyDescent="0.35">
      <c r="B190" t="s">
        <v>362</v>
      </c>
      <c r="C190" t="s">
        <v>1033</v>
      </c>
    </row>
    <row r="191" spans="2:3" x14ac:dyDescent="0.35">
      <c r="B191" t="s">
        <v>382</v>
      </c>
      <c r="C191" t="s">
        <v>1034</v>
      </c>
    </row>
    <row r="192" spans="2:3" x14ac:dyDescent="0.35">
      <c r="B192" t="s">
        <v>373</v>
      </c>
      <c r="C192" t="s">
        <v>1035</v>
      </c>
    </row>
    <row r="193" spans="2:3" x14ac:dyDescent="0.35">
      <c r="B193" t="s">
        <v>488</v>
      </c>
      <c r="C193" t="s">
        <v>1036</v>
      </c>
    </row>
    <row r="194" spans="2:3" x14ac:dyDescent="0.35">
      <c r="B194" t="s">
        <v>370</v>
      </c>
      <c r="C194" t="s">
        <v>1037</v>
      </c>
    </row>
    <row r="195" spans="2:3" x14ac:dyDescent="0.35">
      <c r="B195" t="s">
        <v>451</v>
      </c>
      <c r="C195" t="s">
        <v>1038</v>
      </c>
    </row>
    <row r="196" spans="2:3" x14ac:dyDescent="0.35">
      <c r="B196" t="s">
        <v>493</v>
      </c>
      <c r="C196" t="s">
        <v>1039</v>
      </c>
    </row>
    <row r="197" spans="2:3" x14ac:dyDescent="0.35">
      <c r="B197" t="s">
        <v>412</v>
      </c>
      <c r="C197" t="s">
        <v>1040</v>
      </c>
    </row>
    <row r="198" spans="2:3" x14ac:dyDescent="0.35">
      <c r="B198" t="s">
        <v>521</v>
      </c>
      <c r="C198" t="s">
        <v>1041</v>
      </c>
    </row>
    <row r="199" spans="2:3" x14ac:dyDescent="0.35">
      <c r="B199" t="s">
        <v>393</v>
      </c>
      <c r="C199" t="s">
        <v>1042</v>
      </c>
    </row>
    <row r="200" spans="2:3" x14ac:dyDescent="0.35">
      <c r="B200" t="s">
        <v>490</v>
      </c>
      <c r="C200" t="s">
        <v>1043</v>
      </c>
    </row>
    <row r="201" spans="2:3" x14ac:dyDescent="0.35">
      <c r="B201" t="s">
        <v>307</v>
      </c>
      <c r="C201" t="s">
        <v>1044</v>
      </c>
    </row>
    <row r="202" spans="2:3" x14ac:dyDescent="0.35">
      <c r="B202" t="s">
        <v>357</v>
      </c>
      <c r="C202" t="s">
        <v>1045</v>
      </c>
    </row>
    <row r="203" spans="2:3" x14ac:dyDescent="0.35">
      <c r="B203" t="s">
        <v>336</v>
      </c>
      <c r="C203" t="s">
        <v>1046</v>
      </c>
    </row>
    <row r="204" spans="2:3" x14ac:dyDescent="0.35">
      <c r="B204" t="s">
        <v>346</v>
      </c>
      <c r="C204" t="s">
        <v>1047</v>
      </c>
    </row>
    <row r="205" spans="2:3" x14ac:dyDescent="0.35">
      <c r="B205" t="s">
        <v>359</v>
      </c>
      <c r="C205" t="s">
        <v>1048</v>
      </c>
    </row>
    <row r="206" spans="2:3" x14ac:dyDescent="0.35">
      <c r="B206" t="s">
        <v>340</v>
      </c>
      <c r="C206" t="s">
        <v>1049</v>
      </c>
    </row>
    <row r="207" spans="2:3" x14ac:dyDescent="0.35">
      <c r="B207" t="s">
        <v>204</v>
      </c>
      <c r="C207" t="s">
        <v>1050</v>
      </c>
    </row>
    <row r="208" spans="2:3" x14ac:dyDescent="0.35">
      <c r="B208" t="s">
        <v>360</v>
      </c>
      <c r="C208" t="s">
        <v>1051</v>
      </c>
    </row>
    <row r="209" spans="2:3" x14ac:dyDescent="0.35">
      <c r="B209" t="s">
        <v>343</v>
      </c>
      <c r="C209" t="s">
        <v>1052</v>
      </c>
    </row>
    <row r="210" spans="2:3" x14ac:dyDescent="0.35">
      <c r="B210" t="s">
        <v>347</v>
      </c>
      <c r="C210" t="s">
        <v>1053</v>
      </c>
    </row>
    <row r="211" spans="2:3" x14ac:dyDescent="0.35">
      <c r="B211" t="s">
        <v>531</v>
      </c>
      <c r="C211" t="s">
        <v>1054</v>
      </c>
    </row>
    <row r="212" spans="2:3" x14ac:dyDescent="0.35">
      <c r="B212" t="s">
        <v>354</v>
      </c>
      <c r="C212" t="s">
        <v>1055</v>
      </c>
    </row>
    <row r="213" spans="2:3" x14ac:dyDescent="0.35">
      <c r="B213" t="s">
        <v>355</v>
      </c>
      <c r="C213" t="s">
        <v>1056</v>
      </c>
    </row>
    <row r="214" spans="2:3" x14ac:dyDescent="0.35">
      <c r="B214" t="s">
        <v>353</v>
      </c>
      <c r="C214" t="s">
        <v>1057</v>
      </c>
    </row>
    <row r="215" spans="2:3" x14ac:dyDescent="0.35">
      <c r="B215" t="s">
        <v>356</v>
      </c>
      <c r="C215" t="s">
        <v>1058</v>
      </c>
    </row>
    <row r="216" spans="2:3" x14ac:dyDescent="0.35">
      <c r="B216" t="s">
        <v>361</v>
      </c>
      <c r="C216" t="s">
        <v>1059</v>
      </c>
    </row>
    <row r="217" spans="2:3" x14ac:dyDescent="0.35">
      <c r="B217" t="s">
        <v>358</v>
      </c>
      <c r="C217" t="s">
        <v>1060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DA62-ADA7-413C-A2E2-7FC61580AB90}">
  <dimension ref="B2:W173"/>
  <sheetViews>
    <sheetView tabSelected="1" topLeftCell="A158" workbookViewId="0">
      <selection activeCell="B173" sqref="B173"/>
    </sheetView>
  </sheetViews>
  <sheetFormatPr defaultRowHeight="14.5" x14ac:dyDescent="0.35"/>
  <sheetData>
    <row r="2" spans="2:21" x14ac:dyDescent="0.35">
      <c r="B2" s="5" t="s">
        <v>1085</v>
      </c>
    </row>
    <row r="3" spans="2:21" x14ac:dyDescent="0.35">
      <c r="B3" s="5"/>
    </row>
    <row r="4" spans="2:21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</row>
    <row r="6" spans="2:21" x14ac:dyDescent="0.35">
      <c r="B6" t="s">
        <v>343</v>
      </c>
      <c r="D6" t="str">
        <f>VLOOKUP(B6,'LookUp T'!$B$3:$C$217,2, FALSE)</f>
        <v>Ter8</v>
      </c>
      <c r="E6" t="s">
        <v>1052</v>
      </c>
      <c r="F6" t="s">
        <v>1061</v>
      </c>
      <c r="G6" t="str">
        <f>CONCATENATE(E6,F6)</f>
        <v xml:space="preserve">Ter8 -&gt; </v>
      </c>
      <c r="H6" t="s">
        <v>1082</v>
      </c>
    </row>
    <row r="7" spans="2:21" x14ac:dyDescent="0.35">
      <c r="B7" t="s">
        <v>295</v>
      </c>
      <c r="D7" t="str">
        <f>VLOOKUP(B7,'LookUp T'!$B$3:$C$217,2,FALSE)</f>
        <v>P11</v>
      </c>
      <c r="E7" t="s">
        <v>965</v>
      </c>
      <c r="F7" t="s">
        <v>1061</v>
      </c>
      <c r="G7" t="str">
        <f t="shared" ref="G7:G25" si="0">CONCATENATE(E7,F7)</f>
        <v xml:space="preserve">P11 -&gt; </v>
      </c>
      <c r="H7" t="s">
        <v>1063</v>
      </c>
    </row>
    <row r="8" spans="2:21" x14ac:dyDescent="0.35">
      <c r="B8" t="s">
        <v>298</v>
      </c>
      <c r="D8" t="str">
        <f>VLOOKUP(B8,'LookUp T'!$B$3:$C$217,2,FALSE)</f>
        <v>K2</v>
      </c>
      <c r="E8" t="s">
        <v>926</v>
      </c>
      <c r="F8" t="s">
        <v>1061</v>
      </c>
      <c r="G8" t="str">
        <f t="shared" si="0"/>
        <v xml:space="preserve">K2 -&gt; </v>
      </c>
      <c r="H8" t="s">
        <v>1064</v>
      </c>
    </row>
    <row r="9" spans="2:21" x14ac:dyDescent="0.35">
      <c r="B9" t="s">
        <v>385</v>
      </c>
      <c r="D9" t="str">
        <f>VLOOKUP(B9,'LookUp T'!$B$3:$C$217,2,FALSE)</f>
        <v>B19</v>
      </c>
      <c r="E9" t="s">
        <v>873</v>
      </c>
      <c r="F9" t="s">
        <v>1061</v>
      </c>
      <c r="G9" t="str">
        <f t="shared" si="0"/>
        <v xml:space="preserve">B19 -&gt; </v>
      </c>
      <c r="H9" t="s">
        <v>1065</v>
      </c>
    </row>
    <row r="10" spans="2:21" x14ac:dyDescent="0.35">
      <c r="B10" t="s">
        <v>386</v>
      </c>
      <c r="D10" t="str">
        <f>VLOOKUP(B10,'LookUp T'!$B$3:$C$217,2,FALSE)</f>
        <v>B13</v>
      </c>
      <c r="E10" t="s">
        <v>867</v>
      </c>
      <c r="F10" t="s">
        <v>1061</v>
      </c>
      <c r="G10" t="str">
        <f t="shared" si="0"/>
        <v xml:space="preserve">B13 -&gt; </v>
      </c>
      <c r="H10" t="s">
        <v>1066</v>
      </c>
    </row>
    <row r="11" spans="2:21" x14ac:dyDescent="0.35">
      <c r="B11" t="s">
        <v>387</v>
      </c>
      <c r="D11" t="str">
        <f>VLOOKUP(B11,'LookUp T'!$B$3:$C$217,2,FALSE)</f>
        <v>S2</v>
      </c>
      <c r="E11" t="s">
        <v>986</v>
      </c>
      <c r="F11" t="s">
        <v>1061</v>
      </c>
      <c r="G11" t="str">
        <f t="shared" si="0"/>
        <v xml:space="preserve">S2 -&gt; </v>
      </c>
      <c r="H11" t="s">
        <v>1067</v>
      </c>
    </row>
    <row r="12" spans="2:21" x14ac:dyDescent="0.35">
      <c r="B12" t="s">
        <v>388</v>
      </c>
      <c r="D12" t="str">
        <f>VLOOKUP(B12,'LookUp T'!$B$3:$C$217,2,FALSE)</f>
        <v>L5</v>
      </c>
      <c r="E12" t="s">
        <v>941</v>
      </c>
      <c r="F12" t="s">
        <v>1061</v>
      </c>
      <c r="G12" t="str">
        <f t="shared" si="0"/>
        <v xml:space="preserve">L5 -&gt; </v>
      </c>
      <c r="H12" t="s">
        <v>1068</v>
      </c>
    </row>
    <row r="13" spans="2:21" x14ac:dyDescent="0.35">
      <c r="B13" t="s">
        <v>389</v>
      </c>
      <c r="D13" t="str">
        <f>VLOOKUP(B13,'LookUp T'!$B$3:$C$217,2,FALSE)</f>
        <v>M3</v>
      </c>
      <c r="E13" t="s">
        <v>946</v>
      </c>
      <c r="F13" t="s">
        <v>1061</v>
      </c>
      <c r="G13" t="str">
        <f t="shared" si="0"/>
        <v xml:space="preserve">M3 -&gt; </v>
      </c>
      <c r="H13" t="s">
        <v>1069</v>
      </c>
    </row>
    <row r="14" spans="2:21" x14ac:dyDescent="0.35">
      <c r="B14" t="s">
        <v>390</v>
      </c>
      <c r="D14" t="str">
        <f>VLOOKUP(B14,'LookUp T'!$B$3:$C$217,2,FALSE)</f>
        <v>T6</v>
      </c>
      <c r="E14" t="s">
        <v>1031</v>
      </c>
      <c r="F14" t="s">
        <v>1061</v>
      </c>
      <c r="G14" t="str">
        <f t="shared" si="0"/>
        <v xml:space="preserve">T6 -&gt; </v>
      </c>
      <c r="H14" t="s">
        <v>1070</v>
      </c>
    </row>
    <row r="15" spans="2:21" x14ac:dyDescent="0.35">
      <c r="B15" t="s">
        <v>391</v>
      </c>
      <c r="D15" t="str">
        <f>VLOOKUP(B15,'LookUp T'!$B$3:$C$217,2,FALSE)</f>
        <v>G3</v>
      </c>
      <c r="E15" t="s">
        <v>911</v>
      </c>
      <c r="F15" t="s">
        <v>1061</v>
      </c>
      <c r="G15" t="str">
        <f t="shared" si="0"/>
        <v xml:space="preserve">G3 -&gt; </v>
      </c>
      <c r="H15" t="s">
        <v>1071</v>
      </c>
    </row>
    <row r="16" spans="2:21" x14ac:dyDescent="0.35">
      <c r="B16" t="s">
        <v>334</v>
      </c>
      <c r="D16" t="str">
        <f>VLOOKUP(B16,'LookUp T'!$B$3:$C$217,2,FALSE)</f>
        <v>B5</v>
      </c>
      <c r="E16" t="s">
        <v>859</v>
      </c>
      <c r="F16" t="s">
        <v>1061</v>
      </c>
      <c r="G16" t="str">
        <f t="shared" si="0"/>
        <v xml:space="preserve">B5 -&gt; </v>
      </c>
      <c r="H16" t="s">
        <v>1072</v>
      </c>
    </row>
    <row r="17" spans="2:21" x14ac:dyDescent="0.35">
      <c r="B17" t="s">
        <v>335</v>
      </c>
      <c r="D17" t="str">
        <f>VLOOKUP(B17,'LookUp T'!$B$3:$C$217,2,FALSE)</f>
        <v>B2</v>
      </c>
      <c r="E17" t="s">
        <v>856</v>
      </c>
      <c r="F17" t="s">
        <v>1061</v>
      </c>
      <c r="G17" t="str">
        <f t="shared" si="0"/>
        <v xml:space="preserve">B2 -&gt; </v>
      </c>
      <c r="H17" t="s">
        <v>1073</v>
      </c>
    </row>
    <row r="18" spans="2:21" x14ac:dyDescent="0.35">
      <c r="B18" t="s">
        <v>425</v>
      </c>
      <c r="D18" t="str">
        <f>VLOOKUP(B18,'LookUp T'!$B$3:$C$217,2,FALSE)</f>
        <v>K10</v>
      </c>
      <c r="E18" t="s">
        <v>934</v>
      </c>
      <c r="F18" t="s">
        <v>1061</v>
      </c>
      <c r="G18" t="str">
        <f t="shared" si="0"/>
        <v xml:space="preserve">K10 -&gt; </v>
      </c>
      <c r="H18" t="s">
        <v>1074</v>
      </c>
    </row>
    <row r="19" spans="2:21" x14ac:dyDescent="0.35">
      <c r="B19" t="s">
        <v>324</v>
      </c>
      <c r="D19" t="str">
        <f>VLOOKUP(B19,'LookUp T'!$B$3:$C$217,2,FALSE)</f>
        <v>J1</v>
      </c>
      <c r="E19" t="s">
        <v>923</v>
      </c>
      <c r="F19" t="s">
        <v>1061</v>
      </c>
      <c r="G19" t="str">
        <f t="shared" si="0"/>
        <v xml:space="preserve">J1 -&gt; </v>
      </c>
      <c r="H19" t="s">
        <v>1075</v>
      </c>
    </row>
    <row r="20" spans="2:21" x14ac:dyDescent="0.35">
      <c r="B20" t="s">
        <v>393</v>
      </c>
      <c r="D20" t="str">
        <f>VLOOKUP(B20,'LookUp T'!$B$3:$C$217,2,FALSE)</f>
        <v>W5</v>
      </c>
      <c r="E20" t="s">
        <v>1042</v>
      </c>
      <c r="F20" t="s">
        <v>1061</v>
      </c>
      <c r="G20" t="str">
        <f t="shared" si="0"/>
        <v xml:space="preserve">W5 -&gt; </v>
      </c>
      <c r="H20" t="s">
        <v>1076</v>
      </c>
    </row>
    <row r="21" spans="2:21" x14ac:dyDescent="0.35">
      <c r="B21" t="s">
        <v>296</v>
      </c>
      <c r="D21" t="str">
        <f>VLOOKUP(B21,'LookUp T'!$B$3:$C$217,2,FALSE)</f>
        <v>K4</v>
      </c>
      <c r="E21" t="s">
        <v>928</v>
      </c>
      <c r="F21" t="s">
        <v>1061</v>
      </c>
      <c r="G21" t="str">
        <f t="shared" si="0"/>
        <v xml:space="preserve">K4 -&gt; </v>
      </c>
      <c r="H21" t="s">
        <v>1077</v>
      </c>
    </row>
    <row r="22" spans="2:21" x14ac:dyDescent="0.35">
      <c r="B22" t="s">
        <v>394</v>
      </c>
      <c r="D22" t="str">
        <f>VLOOKUP(B22,'LookUp T'!$B$3:$C$217,2,FALSE)</f>
        <v>P1</v>
      </c>
      <c r="E22" t="s">
        <v>955</v>
      </c>
      <c r="F22" t="s">
        <v>1061</v>
      </c>
      <c r="G22" t="str">
        <f t="shared" si="0"/>
        <v xml:space="preserve">P1 -&gt; </v>
      </c>
      <c r="H22" t="s">
        <v>1078</v>
      </c>
    </row>
    <row r="23" spans="2:21" x14ac:dyDescent="0.35">
      <c r="B23" t="s">
        <v>395</v>
      </c>
      <c r="D23" t="str">
        <f>VLOOKUP(B23,'LookUp T'!$B$3:$C$217,2,FALSE)</f>
        <v>C11</v>
      </c>
      <c r="E23" t="s">
        <v>885</v>
      </c>
      <c r="F23" t="s">
        <v>1061</v>
      </c>
      <c r="G23" t="str">
        <f t="shared" si="0"/>
        <v xml:space="preserve">C11 -&gt; </v>
      </c>
      <c r="H23" t="s">
        <v>1079</v>
      </c>
    </row>
    <row r="24" spans="2:21" x14ac:dyDescent="0.35">
      <c r="B24" t="s">
        <v>402</v>
      </c>
      <c r="D24" t="str">
        <f>VLOOKUP(B24,'LookUp T'!$B$3:$C$217,2,FALSE)</f>
        <v>P10</v>
      </c>
      <c r="E24" t="s">
        <v>964</v>
      </c>
      <c r="F24" t="s">
        <v>1061</v>
      </c>
      <c r="G24" t="str">
        <f t="shared" si="0"/>
        <v xml:space="preserve">P10 -&gt; </v>
      </c>
      <c r="H24" t="s">
        <v>1080</v>
      </c>
    </row>
    <row r="25" spans="2:21" x14ac:dyDescent="0.35">
      <c r="B25" t="s">
        <v>336</v>
      </c>
      <c r="D25" t="str">
        <f>VLOOKUP(B25,'LookUp T'!$B$3:$C$217,2,FALSE)</f>
        <v>Ter2</v>
      </c>
      <c r="E25" t="s">
        <v>1046</v>
      </c>
      <c r="F25" t="s">
        <v>1061</v>
      </c>
      <c r="G25" t="str">
        <f t="shared" si="0"/>
        <v xml:space="preserve">Ter2 -&gt; </v>
      </c>
      <c r="H25" t="s">
        <v>1081</v>
      </c>
    </row>
    <row r="27" spans="2:21" x14ac:dyDescent="0.35">
      <c r="B27" t="s">
        <v>1032</v>
      </c>
      <c r="C27" t="s">
        <v>965</v>
      </c>
      <c r="D27" t="s">
        <v>926</v>
      </c>
      <c r="E27" t="s">
        <v>873</v>
      </c>
      <c r="F27" t="s">
        <v>867</v>
      </c>
      <c r="G27" t="s">
        <v>986</v>
      </c>
      <c r="H27" t="s">
        <v>941</v>
      </c>
      <c r="I27" t="s">
        <v>946</v>
      </c>
      <c r="J27" t="s">
        <v>1031</v>
      </c>
      <c r="K27" t="s">
        <v>911</v>
      </c>
      <c r="L27" t="s">
        <v>859</v>
      </c>
      <c r="M27" t="s">
        <v>856</v>
      </c>
      <c r="N27" t="s">
        <v>934</v>
      </c>
      <c r="O27" t="s">
        <v>923</v>
      </c>
      <c r="P27" t="s">
        <v>1042</v>
      </c>
      <c r="Q27" t="s">
        <v>928</v>
      </c>
      <c r="R27" t="s">
        <v>955</v>
      </c>
      <c r="S27" t="s">
        <v>885</v>
      </c>
      <c r="T27" t="s">
        <v>964</v>
      </c>
      <c r="U27" t="s">
        <v>1046</v>
      </c>
    </row>
    <row r="29" spans="2:21" x14ac:dyDescent="0.35">
      <c r="B29" t="s">
        <v>1082</v>
      </c>
      <c r="C29" t="s">
        <v>1063</v>
      </c>
      <c r="D29" t="s">
        <v>1064</v>
      </c>
      <c r="E29" t="s">
        <v>1065</v>
      </c>
      <c r="F29" t="s">
        <v>1066</v>
      </c>
      <c r="G29" t="s">
        <v>1067</v>
      </c>
      <c r="H29" t="s">
        <v>1068</v>
      </c>
      <c r="I29" t="s">
        <v>1069</v>
      </c>
      <c r="J29" t="s">
        <v>1070</v>
      </c>
      <c r="K29" t="s">
        <v>1071</v>
      </c>
      <c r="L29" t="s">
        <v>1072</v>
      </c>
      <c r="M29" t="s">
        <v>1073</v>
      </c>
      <c r="N29" t="s">
        <v>1074</v>
      </c>
      <c r="O29" t="s">
        <v>1075</v>
      </c>
      <c r="P29" t="s">
        <v>1076</v>
      </c>
      <c r="Q29" t="s">
        <v>1077</v>
      </c>
      <c r="R29" t="s">
        <v>1078</v>
      </c>
      <c r="S29" t="s">
        <v>1079</v>
      </c>
      <c r="T29" t="s">
        <v>1080</v>
      </c>
      <c r="U29" t="s">
        <v>1081</v>
      </c>
    </row>
    <row r="31" spans="2:21" x14ac:dyDescent="0.35">
      <c r="B31" t="str">
        <f>CONCATENATE(B29,C29,D29,E29,F29,G29,H29,I29,J29,K29,L29,M29,N29,O29,P29,Q29,R29,S29,T29,U29)</f>
        <v xml:space="preserve">Ter8 -&gt; P11 -&gt; K2 -&gt; B19 -&gt; B13 -&gt; S2 -&gt; L5 -&gt; M3 -&gt; T6 -&gt; G3 -&gt; B5 -&gt; B2 -&gt; K10 -&gt; J1 -&gt; W5 -&gt; K4 -&gt; P1 -&gt; C11 -&gt; P10 -&gt; Ter2 -&gt; </v>
      </c>
    </row>
    <row r="32" spans="2:21" x14ac:dyDescent="0.35">
      <c r="B32" t="s">
        <v>1083</v>
      </c>
    </row>
    <row r="35" spans="2:18" x14ac:dyDescent="0.35">
      <c r="B35" s="5" t="s">
        <v>1086</v>
      </c>
    </row>
    <row r="37" spans="2:18" x14ac:dyDescent="0.35">
      <c r="B37" t="s">
        <v>1</v>
      </c>
      <c r="C37" t="s">
        <v>24</v>
      </c>
      <c r="D37" t="s">
        <v>25</v>
      </c>
      <c r="E37" t="s">
        <v>26</v>
      </c>
      <c r="F37" t="s">
        <v>27</v>
      </c>
      <c r="G37" t="s">
        <v>3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 t="s">
        <v>33</v>
      </c>
      <c r="N37" t="s">
        <v>34</v>
      </c>
      <c r="O37" t="s">
        <v>17</v>
      </c>
      <c r="P37" t="s">
        <v>18</v>
      </c>
      <c r="Q37" t="s">
        <v>35</v>
      </c>
      <c r="R37" t="s">
        <v>1084</v>
      </c>
    </row>
    <row r="39" spans="2:18" x14ac:dyDescent="0.35">
      <c r="B39" t="s">
        <v>343</v>
      </c>
      <c r="D39" t="str">
        <f>VLOOKUP(B39,'LookUp T'!$B$3:$C$217,2, FALSE)</f>
        <v>Ter8</v>
      </c>
      <c r="E39" t="s">
        <v>1061</v>
      </c>
      <c r="F39" t="str">
        <f>CONCATENATE(D39,E39)</f>
        <v xml:space="preserve">Ter8 -&gt; </v>
      </c>
      <c r="G39" t="s">
        <v>1082</v>
      </c>
    </row>
    <row r="40" spans="2:18" x14ac:dyDescent="0.35">
      <c r="B40" t="s">
        <v>297</v>
      </c>
      <c r="D40" t="str">
        <f>VLOOKUP(B40,'LookUp T'!$B$3:$C$217,2, FALSE)</f>
        <v>D2</v>
      </c>
      <c r="E40" t="s">
        <v>1061</v>
      </c>
      <c r="F40" t="str">
        <f t="shared" ref="F40:F55" si="1">CONCATENATE(D40,E40)</f>
        <v xml:space="preserve">D2 -&gt; </v>
      </c>
      <c r="G40" t="s">
        <v>1087</v>
      </c>
    </row>
    <row r="41" spans="2:18" x14ac:dyDescent="0.35">
      <c r="B41" t="s">
        <v>294</v>
      </c>
      <c r="D41" t="str">
        <f>VLOOKUP(B41,'LookUp T'!$B$3:$C$217,2, FALSE)</f>
        <v>K5</v>
      </c>
      <c r="E41" t="s">
        <v>1061</v>
      </c>
      <c r="F41" t="str">
        <f t="shared" si="1"/>
        <v xml:space="preserve">K5 -&gt; </v>
      </c>
      <c r="G41" t="s">
        <v>1088</v>
      </c>
    </row>
    <row r="42" spans="2:18" x14ac:dyDescent="0.35">
      <c r="B42" t="s">
        <v>397</v>
      </c>
      <c r="D42" t="str">
        <f>VLOOKUP(B42,'LookUp T'!$B$3:$C$217,2, FALSE)</f>
        <v>B10</v>
      </c>
      <c r="E42" t="s">
        <v>1061</v>
      </c>
      <c r="F42" t="str">
        <f t="shared" si="1"/>
        <v xml:space="preserve">B10 -&gt; </v>
      </c>
      <c r="G42" t="s">
        <v>1089</v>
      </c>
    </row>
    <row r="43" spans="2:18" x14ac:dyDescent="0.35">
      <c r="B43" t="s">
        <v>295</v>
      </c>
      <c r="D43" t="str">
        <f>VLOOKUP(B43,'LookUp T'!$B$3:$C$217,2, FALSE)</f>
        <v>P11</v>
      </c>
      <c r="E43" t="s">
        <v>1061</v>
      </c>
      <c r="F43" t="str">
        <f t="shared" si="1"/>
        <v xml:space="preserve">P11 -&gt; </v>
      </c>
      <c r="G43" t="s">
        <v>1063</v>
      </c>
    </row>
    <row r="44" spans="2:18" x14ac:dyDescent="0.35">
      <c r="B44" t="s">
        <v>298</v>
      </c>
      <c r="D44" t="str">
        <f>VLOOKUP(B44,'LookUp T'!$B$3:$C$217,2, FALSE)</f>
        <v>K2</v>
      </c>
      <c r="E44" t="s">
        <v>1061</v>
      </c>
      <c r="F44" t="str">
        <f t="shared" si="1"/>
        <v xml:space="preserve">K2 -&gt; </v>
      </c>
      <c r="G44" t="s">
        <v>1064</v>
      </c>
    </row>
    <row r="45" spans="2:18" x14ac:dyDescent="0.35">
      <c r="B45" t="s">
        <v>398</v>
      </c>
      <c r="D45" t="str">
        <f>VLOOKUP(B45,'LookUp T'!$B$3:$C$217,2, FALSE)</f>
        <v>S30</v>
      </c>
      <c r="E45" t="s">
        <v>1061</v>
      </c>
      <c r="F45" t="str">
        <f t="shared" si="1"/>
        <v xml:space="preserve">S30 -&gt; </v>
      </c>
      <c r="G45" t="s">
        <v>1090</v>
      </c>
    </row>
    <row r="46" spans="2:18" x14ac:dyDescent="0.35">
      <c r="B46" t="s">
        <v>399</v>
      </c>
      <c r="D46" t="str">
        <f>VLOOKUP(B46,'LookUp T'!$B$3:$C$217,2, FALSE)</f>
        <v>L6</v>
      </c>
      <c r="E46" t="s">
        <v>1061</v>
      </c>
      <c r="F46" t="str">
        <f t="shared" si="1"/>
        <v xml:space="preserve">L6 -&gt; </v>
      </c>
      <c r="G46" t="s">
        <v>1091</v>
      </c>
    </row>
    <row r="47" spans="2:18" x14ac:dyDescent="0.35">
      <c r="B47" t="s">
        <v>400</v>
      </c>
      <c r="D47" t="str">
        <f>VLOOKUP(B47,'LookUp T'!$B$3:$C$217,2, FALSE)</f>
        <v>A5</v>
      </c>
      <c r="E47" t="s">
        <v>1061</v>
      </c>
      <c r="F47" t="str">
        <f t="shared" si="1"/>
        <v xml:space="preserve">A5 -&gt; </v>
      </c>
      <c r="G47" t="s">
        <v>1092</v>
      </c>
    </row>
    <row r="48" spans="2:18" x14ac:dyDescent="0.35">
      <c r="B48" t="s">
        <v>401</v>
      </c>
      <c r="D48" t="str">
        <f>VLOOKUP(B48,'LookUp T'!$B$3:$C$217,2, FALSE)</f>
        <v>T2</v>
      </c>
      <c r="E48" t="s">
        <v>1061</v>
      </c>
      <c r="F48" t="str">
        <f t="shared" si="1"/>
        <v xml:space="preserve">T2 -&gt; </v>
      </c>
      <c r="G48" t="s">
        <v>1093</v>
      </c>
    </row>
    <row r="49" spans="2:18" x14ac:dyDescent="0.35">
      <c r="B49" t="s">
        <v>322</v>
      </c>
      <c r="D49" t="str">
        <f>VLOOKUP(B49,'LookUp T'!$B$3:$C$217,2, FALSE)</f>
        <v>C3</v>
      </c>
      <c r="E49" t="s">
        <v>1061</v>
      </c>
      <c r="F49" t="str">
        <f t="shared" si="1"/>
        <v xml:space="preserve">C3 -&gt; </v>
      </c>
      <c r="G49" t="s">
        <v>1094</v>
      </c>
    </row>
    <row r="50" spans="2:18" x14ac:dyDescent="0.35">
      <c r="B50" t="s">
        <v>337</v>
      </c>
      <c r="D50" t="str">
        <f>VLOOKUP(B50,'LookUp T'!$B$3:$C$217,2, FALSE)</f>
        <v>T7</v>
      </c>
      <c r="E50" t="s">
        <v>1061</v>
      </c>
      <c r="F50" t="str">
        <f t="shared" si="1"/>
        <v xml:space="preserve">T7 -&gt; </v>
      </c>
      <c r="G50" t="s">
        <v>1062</v>
      </c>
    </row>
    <row r="51" spans="2:18" x14ac:dyDescent="0.35">
      <c r="B51" t="s">
        <v>296</v>
      </c>
      <c r="D51" t="str">
        <f>VLOOKUP(B51,'LookUp T'!$B$3:$C$217,2, FALSE)</f>
        <v>K4</v>
      </c>
      <c r="E51" t="s">
        <v>1061</v>
      </c>
      <c r="F51" t="str">
        <f t="shared" si="1"/>
        <v xml:space="preserve">K4 -&gt; </v>
      </c>
      <c r="G51" t="s">
        <v>1077</v>
      </c>
    </row>
    <row r="52" spans="2:18" x14ac:dyDescent="0.35">
      <c r="B52" t="s">
        <v>394</v>
      </c>
      <c r="D52" t="str">
        <f>VLOOKUP(B52,'LookUp T'!$B$3:$C$217,2, FALSE)</f>
        <v>P1</v>
      </c>
      <c r="E52" t="s">
        <v>1061</v>
      </c>
      <c r="F52" t="str">
        <f t="shared" si="1"/>
        <v xml:space="preserve">P1 -&gt; </v>
      </c>
      <c r="G52" t="s">
        <v>1078</v>
      </c>
    </row>
    <row r="53" spans="2:18" x14ac:dyDescent="0.35">
      <c r="B53" t="s">
        <v>395</v>
      </c>
      <c r="D53" t="str">
        <f>VLOOKUP(B53,'LookUp T'!$B$3:$C$217,2, FALSE)</f>
        <v>C11</v>
      </c>
      <c r="E53" t="s">
        <v>1061</v>
      </c>
      <c r="F53" t="str">
        <f t="shared" si="1"/>
        <v xml:space="preserve">C11 -&gt; </v>
      </c>
      <c r="G53" t="s">
        <v>1079</v>
      </c>
    </row>
    <row r="54" spans="2:18" x14ac:dyDescent="0.35">
      <c r="B54" t="s">
        <v>402</v>
      </c>
      <c r="D54" t="str">
        <f>VLOOKUP(B54,'LookUp T'!$B$3:$C$217,2, FALSE)</f>
        <v>P10</v>
      </c>
      <c r="E54" t="s">
        <v>1061</v>
      </c>
      <c r="F54" t="str">
        <f t="shared" si="1"/>
        <v xml:space="preserve">P10 -&gt; </v>
      </c>
      <c r="G54" t="s">
        <v>1080</v>
      </c>
    </row>
    <row r="55" spans="2:18" x14ac:dyDescent="0.35">
      <c r="B55" t="s">
        <v>336</v>
      </c>
      <c r="D55" t="str">
        <f>VLOOKUP(B55,'LookUp T'!$B$3:$C$217,2, FALSE)</f>
        <v>Ter2</v>
      </c>
      <c r="E55" t="s">
        <v>1061</v>
      </c>
      <c r="F55" t="str">
        <f t="shared" si="1"/>
        <v xml:space="preserve">Ter2 -&gt; </v>
      </c>
      <c r="G55" t="s">
        <v>1081</v>
      </c>
    </row>
    <row r="57" spans="2:18" x14ac:dyDescent="0.35">
      <c r="B57" t="s">
        <v>1082</v>
      </c>
      <c r="C57" t="s">
        <v>1087</v>
      </c>
      <c r="D57" t="s">
        <v>1088</v>
      </c>
      <c r="E57" t="s">
        <v>1089</v>
      </c>
      <c r="F57" t="s">
        <v>1063</v>
      </c>
      <c r="G57" t="s">
        <v>1064</v>
      </c>
      <c r="H57" t="s">
        <v>1090</v>
      </c>
      <c r="I57" t="s">
        <v>1091</v>
      </c>
      <c r="J57" t="s">
        <v>1092</v>
      </c>
      <c r="K57" t="s">
        <v>1093</v>
      </c>
      <c r="L57" t="s">
        <v>1094</v>
      </c>
      <c r="M57" t="s">
        <v>1062</v>
      </c>
      <c r="N57" t="s">
        <v>1077</v>
      </c>
      <c r="O57" t="s">
        <v>1078</v>
      </c>
      <c r="P57" t="s">
        <v>1079</v>
      </c>
      <c r="Q57" t="s">
        <v>1080</v>
      </c>
      <c r="R57" t="s">
        <v>1081</v>
      </c>
    </row>
    <row r="59" spans="2:18" x14ac:dyDescent="0.35">
      <c r="B59" t="str">
        <f>CONCATENATE(B57,C57,D57,E57,F57,G57,H57,I57,J57,K57,L57,M57,N57,O57,P57,Q57,R57)</f>
        <v xml:space="preserve">Ter8 -&gt; D2 -&gt; K5 -&gt; B10 -&gt; P11 -&gt; K2 -&gt; S30 -&gt; L6 -&gt; A5 -&gt; T2 -&gt; C3 -&gt; T7 -&gt; K4 -&gt; P1 -&gt; C11 -&gt; P10 -&gt; Ter2 -&gt; </v>
      </c>
    </row>
    <row r="60" spans="2:18" x14ac:dyDescent="0.35">
      <c r="B60" t="s">
        <v>1095</v>
      </c>
    </row>
    <row r="63" spans="2:18" x14ac:dyDescent="0.35">
      <c r="B63" s="5" t="s">
        <v>1096</v>
      </c>
    </row>
    <row r="65" spans="2:20" x14ac:dyDescent="0.35">
      <c r="B65" t="s">
        <v>1</v>
      </c>
      <c r="C65" t="s">
        <v>36</v>
      </c>
      <c r="D65" t="s">
        <v>37</v>
      </c>
      <c r="E65" t="s">
        <v>26</v>
      </c>
      <c r="F65" t="s">
        <v>2</v>
      </c>
      <c r="G65" t="s">
        <v>3</v>
      </c>
      <c r="H65" t="s">
        <v>28</v>
      </c>
      <c r="I65" t="s">
        <v>38</v>
      </c>
      <c r="J65" t="s">
        <v>39</v>
      </c>
      <c r="K65" t="s">
        <v>40</v>
      </c>
      <c r="L65" t="s">
        <v>30</v>
      </c>
      <c r="M65" t="s">
        <v>41</v>
      </c>
      <c r="N65" t="s">
        <v>42</v>
      </c>
      <c r="O65" t="s">
        <v>43</v>
      </c>
      <c r="P65" t="s">
        <v>44</v>
      </c>
      <c r="Q65" t="s">
        <v>45</v>
      </c>
      <c r="R65" t="s">
        <v>46</v>
      </c>
      <c r="S65" t="s">
        <v>47</v>
      </c>
      <c r="T65" t="s">
        <v>1097</v>
      </c>
    </row>
    <row r="67" spans="2:20" x14ac:dyDescent="0.35">
      <c r="B67" t="s">
        <v>343</v>
      </c>
      <c r="D67" t="str">
        <f>VLOOKUP(B67,'LookUp T'!$B$3:$C$217,2, FALSE)</f>
        <v>Ter8</v>
      </c>
      <c r="E67" t="s">
        <v>1061</v>
      </c>
      <c r="F67" t="str">
        <f t="shared" ref="F67:F85" si="2">CONCATENATE(D67,E67)</f>
        <v xml:space="preserve">Ter8 -&gt; </v>
      </c>
      <c r="G67" t="s">
        <v>1082</v>
      </c>
    </row>
    <row r="68" spans="2:20" x14ac:dyDescent="0.35">
      <c r="B68" t="s">
        <v>297</v>
      </c>
      <c r="D68" t="str">
        <f>VLOOKUP(B68,'LookUp T'!$B$3:$C$217,2, FALSE)</f>
        <v>D2</v>
      </c>
      <c r="E68" t="s">
        <v>1061</v>
      </c>
      <c r="F68" t="str">
        <f t="shared" si="2"/>
        <v xml:space="preserve">D2 -&gt; </v>
      </c>
      <c r="G68" t="s">
        <v>1087</v>
      </c>
    </row>
    <row r="69" spans="2:20" x14ac:dyDescent="0.35">
      <c r="B69" t="s">
        <v>294</v>
      </c>
      <c r="D69" t="str">
        <f>VLOOKUP(B69,'LookUp T'!$B$3:$C$217,2, FALSE)</f>
        <v>K5</v>
      </c>
      <c r="E69" t="s">
        <v>1061</v>
      </c>
      <c r="F69" t="str">
        <f t="shared" si="2"/>
        <v xml:space="preserve">K5 -&gt; </v>
      </c>
      <c r="G69" t="s">
        <v>1088</v>
      </c>
    </row>
    <row r="70" spans="2:20" x14ac:dyDescent="0.35">
      <c r="B70" t="s">
        <v>397</v>
      </c>
      <c r="D70" t="str">
        <f>VLOOKUP(B70,'LookUp T'!$B$3:$C$217,2, FALSE)</f>
        <v>B10</v>
      </c>
      <c r="E70" t="s">
        <v>1061</v>
      </c>
      <c r="F70" t="str">
        <f t="shared" si="2"/>
        <v xml:space="preserve">B10 -&gt; </v>
      </c>
      <c r="G70" t="s">
        <v>1089</v>
      </c>
    </row>
    <row r="71" spans="2:20" x14ac:dyDescent="0.35">
      <c r="B71" t="s">
        <v>295</v>
      </c>
      <c r="D71" t="str">
        <f>VLOOKUP(B71,'LookUp T'!$B$3:$C$217,2, FALSE)</f>
        <v>P11</v>
      </c>
      <c r="E71" t="s">
        <v>1061</v>
      </c>
      <c r="F71" t="str">
        <f t="shared" si="2"/>
        <v xml:space="preserve">P11 -&gt; </v>
      </c>
      <c r="G71" t="s">
        <v>1063</v>
      </c>
    </row>
    <row r="72" spans="2:20" x14ac:dyDescent="0.35">
      <c r="B72" t="s">
        <v>298</v>
      </c>
      <c r="D72" t="str">
        <f>VLOOKUP(B72,'LookUp T'!$B$3:$C$217,2, FALSE)</f>
        <v>K2</v>
      </c>
      <c r="E72" t="s">
        <v>1061</v>
      </c>
      <c r="F72" t="str">
        <f t="shared" si="2"/>
        <v xml:space="preserve">K2 -&gt; </v>
      </c>
      <c r="G72" t="s">
        <v>1064</v>
      </c>
    </row>
    <row r="73" spans="2:20" x14ac:dyDescent="0.35">
      <c r="B73" t="s">
        <v>398</v>
      </c>
      <c r="D73" t="str">
        <f>VLOOKUP(B73,'LookUp T'!$B$3:$C$217,2, FALSE)</f>
        <v>S30</v>
      </c>
      <c r="E73" t="s">
        <v>1061</v>
      </c>
      <c r="F73" t="str">
        <f t="shared" si="2"/>
        <v xml:space="preserve">S30 -&gt; </v>
      </c>
      <c r="G73" t="s">
        <v>1090</v>
      </c>
    </row>
    <row r="74" spans="2:20" x14ac:dyDescent="0.35">
      <c r="B74" t="s">
        <v>403</v>
      </c>
      <c r="D74" t="str">
        <f>VLOOKUP(B74,'LookUp T'!$B$3:$C$217,2, FALSE)</f>
        <v>S28</v>
      </c>
      <c r="E74" t="s">
        <v>1061</v>
      </c>
      <c r="F74" t="str">
        <f t="shared" si="2"/>
        <v xml:space="preserve">S28 -&gt; </v>
      </c>
      <c r="G74" t="s">
        <v>1098</v>
      </c>
    </row>
    <row r="75" spans="2:20" x14ac:dyDescent="0.35">
      <c r="B75" t="s">
        <v>404</v>
      </c>
      <c r="D75" t="str">
        <f>VLOOKUP(B75,'LookUp T'!$B$3:$C$217,2, FALSE)</f>
        <v>B15</v>
      </c>
      <c r="E75" t="s">
        <v>1061</v>
      </c>
      <c r="F75" t="str">
        <f t="shared" si="2"/>
        <v xml:space="preserve">B15 -&gt; </v>
      </c>
      <c r="G75" t="s">
        <v>1099</v>
      </c>
    </row>
    <row r="76" spans="2:20" x14ac:dyDescent="0.35">
      <c r="B76" t="s">
        <v>405</v>
      </c>
      <c r="D76" t="str">
        <f>VLOOKUP(B76,'LookUp T'!$B$3:$C$217,2, FALSE)</f>
        <v>S27</v>
      </c>
      <c r="E76" t="s">
        <v>1061</v>
      </c>
      <c r="F76" t="str">
        <f t="shared" si="2"/>
        <v xml:space="preserve">S27 -&gt; </v>
      </c>
      <c r="G76" t="s">
        <v>1100</v>
      </c>
    </row>
    <row r="77" spans="2:20" x14ac:dyDescent="0.35">
      <c r="B77" t="s">
        <v>400</v>
      </c>
      <c r="D77" t="str">
        <f>VLOOKUP(B77,'LookUp T'!$B$3:$C$217,2, FALSE)</f>
        <v>A5</v>
      </c>
      <c r="E77" t="s">
        <v>1061</v>
      </c>
      <c r="F77" t="str">
        <f t="shared" si="2"/>
        <v xml:space="preserve">A5 -&gt; </v>
      </c>
      <c r="G77" t="s">
        <v>1092</v>
      </c>
    </row>
    <row r="78" spans="2:20" x14ac:dyDescent="0.35">
      <c r="B78" t="s">
        <v>406</v>
      </c>
      <c r="D78" t="str">
        <f>VLOOKUP(B78,'LookUp T'!$B$3:$C$217,2, FALSE)</f>
        <v>S26</v>
      </c>
      <c r="E78" t="s">
        <v>1061</v>
      </c>
      <c r="F78" t="str">
        <f t="shared" si="2"/>
        <v xml:space="preserve">S26 -&gt; </v>
      </c>
      <c r="G78" t="s">
        <v>1101</v>
      </c>
    </row>
    <row r="79" spans="2:20" x14ac:dyDescent="0.35">
      <c r="B79" t="s">
        <v>407</v>
      </c>
      <c r="D79" t="str">
        <f>VLOOKUP(B79,'LookUp T'!$B$3:$C$217,2, FALSE)</f>
        <v>S12</v>
      </c>
      <c r="E79" t="s">
        <v>1061</v>
      </c>
      <c r="F79" t="str">
        <f t="shared" si="2"/>
        <v xml:space="preserve">S12 -&gt; </v>
      </c>
      <c r="G79" t="s">
        <v>1102</v>
      </c>
    </row>
    <row r="80" spans="2:20" x14ac:dyDescent="0.35">
      <c r="B80" t="s">
        <v>408</v>
      </c>
      <c r="D80" t="str">
        <f>VLOOKUP(B80,'LookUp T'!$B$3:$C$217,2, FALSE)</f>
        <v>R7</v>
      </c>
      <c r="E80" t="s">
        <v>1061</v>
      </c>
      <c r="F80" t="str">
        <f t="shared" si="2"/>
        <v xml:space="preserve">R7 -&gt; </v>
      </c>
      <c r="G80" t="s">
        <v>1103</v>
      </c>
    </row>
    <row r="81" spans="2:23" x14ac:dyDescent="0.35">
      <c r="B81" t="s">
        <v>684</v>
      </c>
      <c r="D81" t="str">
        <f>VLOOKUP(B81,'LookUp T'!$B$3:$C$217,2, FALSE)</f>
        <v>I3</v>
      </c>
      <c r="E81" t="s">
        <v>1061</v>
      </c>
      <c r="F81" t="str">
        <f t="shared" si="2"/>
        <v xml:space="preserve">I3 -&gt; </v>
      </c>
      <c r="G81" t="s">
        <v>1104</v>
      </c>
    </row>
    <row r="82" spans="2:23" x14ac:dyDescent="0.35">
      <c r="B82" t="s">
        <v>338</v>
      </c>
      <c r="D82" t="str">
        <f>VLOOKUP(B82,'LookUp T'!$B$3:$C$217,2, FALSE)</f>
        <v>R14</v>
      </c>
      <c r="E82" t="s">
        <v>1061</v>
      </c>
      <c r="F82" t="str">
        <f t="shared" si="2"/>
        <v xml:space="preserve">R14 -&gt; </v>
      </c>
      <c r="G82" t="s">
        <v>1105</v>
      </c>
    </row>
    <row r="83" spans="2:23" x14ac:dyDescent="0.35">
      <c r="B83" t="s">
        <v>409</v>
      </c>
      <c r="D83" t="str">
        <f>VLOOKUP(B83,'LookUp T'!$B$3:$C$217,2, FALSE)</f>
        <v>I1</v>
      </c>
      <c r="E83" t="s">
        <v>1061</v>
      </c>
      <c r="F83" t="str">
        <f t="shared" si="2"/>
        <v xml:space="preserve">I1 -&gt; </v>
      </c>
      <c r="G83" t="s">
        <v>1106</v>
      </c>
    </row>
    <row r="84" spans="2:23" x14ac:dyDescent="0.35">
      <c r="B84" t="s">
        <v>339</v>
      </c>
      <c r="D84" t="str">
        <f>VLOOKUP(B84,'LookUp T'!$B$3:$C$217,2, FALSE)</f>
        <v>S37</v>
      </c>
      <c r="E84" t="s">
        <v>1061</v>
      </c>
      <c r="F84" t="str">
        <f t="shared" si="2"/>
        <v xml:space="preserve">S37 -&gt; </v>
      </c>
      <c r="G84" t="s">
        <v>1107</v>
      </c>
    </row>
    <row r="85" spans="2:23" x14ac:dyDescent="0.35">
      <c r="B85" t="s">
        <v>340</v>
      </c>
      <c r="D85" t="str">
        <f>VLOOKUP(B85,'LookUp T'!$B$3:$C$217,2, FALSE)</f>
        <v>Ter5</v>
      </c>
      <c r="E85" t="s">
        <v>1061</v>
      </c>
      <c r="F85" t="str">
        <f t="shared" si="2"/>
        <v xml:space="preserve">Ter5 -&gt; </v>
      </c>
      <c r="G85" t="s">
        <v>1108</v>
      </c>
    </row>
    <row r="87" spans="2:23" x14ac:dyDescent="0.35">
      <c r="B87" t="s">
        <v>1082</v>
      </c>
      <c r="C87" t="s">
        <v>1087</v>
      </c>
      <c r="D87" t="s">
        <v>1088</v>
      </c>
      <c r="E87" t="s">
        <v>1089</v>
      </c>
      <c r="F87" t="s">
        <v>1063</v>
      </c>
      <c r="G87" t="s">
        <v>1064</v>
      </c>
      <c r="H87" t="s">
        <v>1090</v>
      </c>
      <c r="I87" t="s">
        <v>1098</v>
      </c>
      <c r="J87" t="s">
        <v>1099</v>
      </c>
      <c r="K87" t="s">
        <v>1100</v>
      </c>
      <c r="L87" t="s">
        <v>1092</v>
      </c>
      <c r="M87" t="s">
        <v>1101</v>
      </c>
      <c r="N87" t="s">
        <v>1102</v>
      </c>
      <c r="O87" t="s">
        <v>1103</v>
      </c>
      <c r="P87" t="s">
        <v>1104</v>
      </c>
      <c r="Q87" t="s">
        <v>1105</v>
      </c>
      <c r="R87" t="s">
        <v>1106</v>
      </c>
      <c r="S87" t="s">
        <v>1107</v>
      </c>
      <c r="T87" t="s">
        <v>1108</v>
      </c>
    </row>
    <row r="89" spans="2:23" x14ac:dyDescent="0.35">
      <c r="B89" t="str">
        <f>CONCATENATE(B87,C87,D87,E87,F87,G87,H87,I87,J87,K87,L87,M87,N87,O87,P87,Q87,R87,S87,T87)</f>
        <v xml:space="preserve">Ter8 -&gt; D2 -&gt; K5 -&gt; B10 -&gt; P11 -&gt; K2 -&gt; S30 -&gt; S28 -&gt; B15 -&gt; S27 -&gt; A5 -&gt; S26 -&gt; S12 -&gt; R7 -&gt; I3 -&gt; R14 -&gt; I1 -&gt; S37 -&gt; Ter5 -&gt; </v>
      </c>
    </row>
    <row r="90" spans="2:23" x14ac:dyDescent="0.35">
      <c r="B90" t="s">
        <v>1109</v>
      </c>
    </row>
    <row r="93" spans="2:23" x14ac:dyDescent="0.35">
      <c r="B93" s="5" t="s">
        <v>1110</v>
      </c>
    </row>
    <row r="95" spans="2:23" x14ac:dyDescent="0.35">
      <c r="B95" t="s">
        <v>1</v>
      </c>
      <c r="C95" t="s">
        <v>24</v>
      </c>
      <c r="D95" t="s">
        <v>37</v>
      </c>
      <c r="E95" t="s">
        <v>26</v>
      </c>
      <c r="F95" t="s">
        <v>2</v>
      </c>
      <c r="G95" t="s">
        <v>49</v>
      </c>
      <c r="H95" t="s">
        <v>28</v>
      </c>
      <c r="I95" t="s">
        <v>38</v>
      </c>
      <c r="J95" t="s">
        <v>29</v>
      </c>
      <c r="K95" t="s">
        <v>50</v>
      </c>
      <c r="L95" t="s">
        <v>43</v>
      </c>
      <c r="M95" t="s">
        <v>51</v>
      </c>
      <c r="N95" t="s">
        <v>52</v>
      </c>
      <c r="O95" t="s">
        <v>30</v>
      </c>
      <c r="P95" t="s">
        <v>53</v>
      </c>
      <c r="Q95" t="s">
        <v>54</v>
      </c>
      <c r="R95" t="s">
        <v>55</v>
      </c>
      <c r="S95" t="s">
        <v>56</v>
      </c>
      <c r="T95" t="s">
        <v>57</v>
      </c>
      <c r="U95" t="s">
        <v>58</v>
      </c>
      <c r="V95" t="s">
        <v>59</v>
      </c>
      <c r="W95" t="s">
        <v>1111</v>
      </c>
    </row>
    <row r="97" spans="2:7" x14ac:dyDescent="0.35">
      <c r="B97" t="s">
        <v>343</v>
      </c>
      <c r="D97" t="str">
        <f>VLOOKUP(B97,'LookUp T'!$B$3:$C$217,2, FALSE)</f>
        <v>Ter8</v>
      </c>
      <c r="E97" t="s">
        <v>1061</v>
      </c>
      <c r="F97" t="str">
        <f t="shared" ref="F97:F118" si="3">CONCATENATE(D97,E97)</f>
        <v xml:space="preserve">Ter8 -&gt; </v>
      </c>
      <c r="G97" t="s">
        <v>1082</v>
      </c>
    </row>
    <row r="98" spans="2:7" x14ac:dyDescent="0.35">
      <c r="B98" t="s">
        <v>297</v>
      </c>
      <c r="D98" t="str">
        <f>VLOOKUP(B98,'LookUp T'!$B$3:$C$217,2, FALSE)</f>
        <v>D2</v>
      </c>
      <c r="E98" t="s">
        <v>1061</v>
      </c>
      <c r="F98" t="str">
        <f t="shared" si="3"/>
        <v xml:space="preserve">D2 -&gt; </v>
      </c>
      <c r="G98" t="s">
        <v>1087</v>
      </c>
    </row>
    <row r="99" spans="2:7" x14ac:dyDescent="0.35">
      <c r="B99" t="s">
        <v>294</v>
      </c>
      <c r="D99" t="str">
        <f>VLOOKUP(B99,'LookUp T'!$B$3:$C$217,2, FALSE)</f>
        <v>K5</v>
      </c>
      <c r="E99" t="s">
        <v>1061</v>
      </c>
      <c r="F99" t="str">
        <f t="shared" si="3"/>
        <v xml:space="preserve">K5 -&gt; </v>
      </c>
      <c r="G99" t="s">
        <v>1088</v>
      </c>
    </row>
    <row r="100" spans="2:7" x14ac:dyDescent="0.35">
      <c r="B100" t="s">
        <v>397</v>
      </c>
      <c r="D100" t="str">
        <f>VLOOKUP(B100,'LookUp T'!$B$3:$C$217,2, FALSE)</f>
        <v>B10</v>
      </c>
      <c r="E100" t="s">
        <v>1061</v>
      </c>
      <c r="F100" t="str">
        <f t="shared" si="3"/>
        <v xml:space="preserve">B10 -&gt; </v>
      </c>
      <c r="G100" t="s">
        <v>1089</v>
      </c>
    </row>
    <row r="101" spans="2:7" x14ac:dyDescent="0.35">
      <c r="B101" t="s">
        <v>295</v>
      </c>
      <c r="D101" t="str">
        <f>VLOOKUP(B101,'LookUp T'!$B$3:$C$217,2, FALSE)</f>
        <v>P11</v>
      </c>
      <c r="E101" t="s">
        <v>1061</v>
      </c>
      <c r="F101" t="str">
        <f t="shared" si="3"/>
        <v xml:space="preserve">P11 -&gt; </v>
      </c>
      <c r="G101" t="s">
        <v>1063</v>
      </c>
    </row>
    <row r="102" spans="2:7" x14ac:dyDescent="0.35">
      <c r="B102" t="s">
        <v>298</v>
      </c>
      <c r="D102" t="str">
        <f>VLOOKUP(B102,'LookUp T'!$B$3:$C$217,2, FALSE)</f>
        <v>K2</v>
      </c>
      <c r="E102" t="s">
        <v>1061</v>
      </c>
      <c r="F102" t="str">
        <f t="shared" si="3"/>
        <v xml:space="preserve">K2 -&gt; </v>
      </c>
      <c r="G102" t="s">
        <v>1064</v>
      </c>
    </row>
    <row r="103" spans="2:7" x14ac:dyDescent="0.35">
      <c r="B103" t="s">
        <v>398</v>
      </c>
      <c r="D103" t="str">
        <f>VLOOKUP(B103,'LookUp T'!$B$3:$C$217,2, FALSE)</f>
        <v>S30</v>
      </c>
      <c r="E103" t="s">
        <v>1061</v>
      </c>
      <c r="F103" t="str">
        <f t="shared" si="3"/>
        <v xml:space="preserve">S30 -&gt; </v>
      </c>
      <c r="G103" t="s">
        <v>1090</v>
      </c>
    </row>
    <row r="104" spans="2:7" x14ac:dyDescent="0.35">
      <c r="B104" t="s">
        <v>403</v>
      </c>
      <c r="D104" t="str">
        <f>VLOOKUP(B104,'LookUp T'!$B$3:$C$217,2, FALSE)</f>
        <v>S28</v>
      </c>
      <c r="E104" t="s">
        <v>1061</v>
      </c>
      <c r="F104" t="str">
        <f t="shared" si="3"/>
        <v xml:space="preserve">S28 -&gt; </v>
      </c>
      <c r="G104" t="s">
        <v>1098</v>
      </c>
    </row>
    <row r="105" spans="2:7" x14ac:dyDescent="0.35">
      <c r="B105" t="s">
        <v>399</v>
      </c>
      <c r="D105" t="str">
        <f>VLOOKUP(B105,'LookUp T'!$B$3:$C$217,2, FALSE)</f>
        <v>L6</v>
      </c>
      <c r="E105" t="s">
        <v>1061</v>
      </c>
      <c r="F105" t="str">
        <f t="shared" si="3"/>
        <v xml:space="preserve">L6 -&gt; </v>
      </c>
      <c r="G105" t="s">
        <v>1091</v>
      </c>
    </row>
    <row r="106" spans="2:7" x14ac:dyDescent="0.35">
      <c r="B106" t="s">
        <v>410</v>
      </c>
      <c r="D106" t="str">
        <f>VLOOKUP(B106,'LookUp T'!$B$3:$C$217,2, FALSE)</f>
        <v>B12</v>
      </c>
      <c r="E106" t="s">
        <v>1061</v>
      </c>
      <c r="F106" t="str">
        <f t="shared" si="3"/>
        <v xml:space="preserve">B12 -&gt; </v>
      </c>
      <c r="G106" t="s">
        <v>1112</v>
      </c>
    </row>
    <row r="107" spans="2:7" x14ac:dyDescent="0.35">
      <c r="B107" t="s">
        <v>408</v>
      </c>
      <c r="D107" t="str">
        <f>VLOOKUP(B107,'LookUp T'!$B$3:$C$217,2, FALSE)</f>
        <v>R7</v>
      </c>
      <c r="E107" t="s">
        <v>1061</v>
      </c>
      <c r="F107" t="str">
        <f t="shared" si="3"/>
        <v xml:space="preserve">R7 -&gt; </v>
      </c>
      <c r="G107" t="s">
        <v>1103</v>
      </c>
    </row>
    <row r="108" spans="2:7" x14ac:dyDescent="0.35">
      <c r="B108" t="s">
        <v>341</v>
      </c>
      <c r="D108" t="str">
        <f>VLOOKUP(B108,'LookUp T'!$B$3:$C$217,2, FALSE)</f>
        <v>B3</v>
      </c>
      <c r="E108" t="s">
        <v>1061</v>
      </c>
      <c r="F108" t="str">
        <f t="shared" si="3"/>
        <v xml:space="preserve">B3 -&gt; </v>
      </c>
      <c r="G108" t="s">
        <v>1113</v>
      </c>
    </row>
    <row r="109" spans="2:7" x14ac:dyDescent="0.35">
      <c r="B109" t="s">
        <v>411</v>
      </c>
      <c r="D109" t="str">
        <f>VLOOKUP(B109,'LookUp T'!$B$3:$C$217,2, FALSE)</f>
        <v>M4</v>
      </c>
      <c r="E109" t="s">
        <v>1061</v>
      </c>
      <c r="F109" t="str">
        <f t="shared" si="3"/>
        <v xml:space="preserve">M4 -&gt; </v>
      </c>
      <c r="G109" t="s">
        <v>1114</v>
      </c>
    </row>
    <row r="110" spans="2:7" x14ac:dyDescent="0.35">
      <c r="B110" t="s">
        <v>400</v>
      </c>
      <c r="D110" t="str">
        <f>VLOOKUP(B110,'LookUp T'!$B$3:$C$217,2, FALSE)</f>
        <v>A5</v>
      </c>
      <c r="E110" t="s">
        <v>1061</v>
      </c>
      <c r="F110" t="str">
        <f t="shared" si="3"/>
        <v xml:space="preserve">A5 -&gt; </v>
      </c>
      <c r="G110" t="s">
        <v>1092</v>
      </c>
    </row>
    <row r="111" spans="2:7" x14ac:dyDescent="0.35">
      <c r="B111" t="s">
        <v>412</v>
      </c>
      <c r="D111" t="str">
        <f>VLOOKUP(B111,'LookUp T'!$B$3:$C$217,2, FALSE)</f>
        <v>W3</v>
      </c>
      <c r="E111" t="s">
        <v>1061</v>
      </c>
      <c r="F111" t="str">
        <f t="shared" si="3"/>
        <v xml:space="preserve">W3 -&gt; </v>
      </c>
      <c r="G111" t="s">
        <v>1115</v>
      </c>
    </row>
    <row r="112" spans="2:7" x14ac:dyDescent="0.35">
      <c r="B112" t="s">
        <v>413</v>
      </c>
      <c r="D112" t="str">
        <f>VLOOKUP(B112,'LookUp T'!$B$3:$C$217,2, FALSE)</f>
        <v>R10</v>
      </c>
      <c r="E112" t="s">
        <v>1061</v>
      </c>
      <c r="F112" t="str">
        <f t="shared" si="3"/>
        <v xml:space="preserve">R10 -&gt; </v>
      </c>
      <c r="G112" t="s">
        <v>1116</v>
      </c>
    </row>
    <row r="113" spans="2:23" x14ac:dyDescent="0.35">
      <c r="B113" t="s">
        <v>328</v>
      </c>
      <c r="D113" t="str">
        <f>VLOOKUP(B113,'LookUp T'!$B$3:$C$217,2, FALSE)</f>
        <v>C16</v>
      </c>
      <c r="E113" t="s">
        <v>1061</v>
      </c>
      <c r="F113" t="str">
        <f t="shared" si="3"/>
        <v xml:space="preserve">C16 -&gt; </v>
      </c>
      <c r="G113" t="s">
        <v>1117</v>
      </c>
    </row>
    <row r="114" spans="2:23" x14ac:dyDescent="0.35">
      <c r="B114" t="s">
        <v>414</v>
      </c>
      <c r="D114" t="str">
        <f>VLOOKUP(B114,'LookUp T'!$B$3:$C$217,2, FALSE)</f>
        <v>S14</v>
      </c>
      <c r="E114" t="s">
        <v>1061</v>
      </c>
      <c r="F114" t="str">
        <f t="shared" si="3"/>
        <v xml:space="preserve">S14 -&gt; </v>
      </c>
      <c r="G114" t="s">
        <v>1118</v>
      </c>
    </row>
    <row r="115" spans="2:23" x14ac:dyDescent="0.35">
      <c r="B115" t="s">
        <v>299</v>
      </c>
      <c r="D115" t="str">
        <f>VLOOKUP(B115,'LookUp T'!$B$3:$C$217,2, FALSE)</f>
        <v>K1</v>
      </c>
      <c r="E115" t="s">
        <v>1061</v>
      </c>
      <c r="F115" t="str">
        <f t="shared" si="3"/>
        <v xml:space="preserve">K1 -&gt; </v>
      </c>
      <c r="G115" t="s">
        <v>1119</v>
      </c>
    </row>
    <row r="116" spans="2:23" x14ac:dyDescent="0.35">
      <c r="B116" t="s">
        <v>314</v>
      </c>
      <c r="D116" t="str">
        <f>VLOOKUP(B116,'LookUp T'!$B$3:$C$217,2, FALSE)</f>
        <v>S21</v>
      </c>
      <c r="E116" t="s">
        <v>1061</v>
      </c>
      <c r="F116" t="str">
        <f t="shared" si="3"/>
        <v xml:space="preserve">S21 -&gt; </v>
      </c>
      <c r="G116" t="s">
        <v>1120</v>
      </c>
    </row>
    <row r="117" spans="2:23" x14ac:dyDescent="0.35">
      <c r="B117" t="s">
        <v>414</v>
      </c>
      <c r="D117" t="str">
        <f>VLOOKUP(B117,'LookUp T'!$B$3:$C$217,2, FALSE)</f>
        <v>S14</v>
      </c>
      <c r="E117" t="s">
        <v>1061</v>
      </c>
      <c r="F117" t="str">
        <f t="shared" si="3"/>
        <v xml:space="preserve">S14 -&gt; </v>
      </c>
      <c r="G117" t="s">
        <v>1118</v>
      </c>
    </row>
    <row r="118" spans="2:23" x14ac:dyDescent="0.35">
      <c r="B118" t="s">
        <v>347</v>
      </c>
      <c r="D118" t="str">
        <f>VLOOKUP(B118,'LookUp T'!$B$3:$C$217,2, FALSE)</f>
        <v>Ter9</v>
      </c>
      <c r="E118" t="s">
        <v>1061</v>
      </c>
      <c r="F118" t="str">
        <f t="shared" si="3"/>
        <v xml:space="preserve">Ter9 -&gt; </v>
      </c>
      <c r="G118" t="s">
        <v>1121</v>
      </c>
    </row>
    <row r="120" spans="2:23" x14ac:dyDescent="0.35">
      <c r="B120" t="s">
        <v>1082</v>
      </c>
      <c r="C120" t="s">
        <v>1087</v>
      </c>
      <c r="D120" t="s">
        <v>1088</v>
      </c>
      <c r="E120" t="s">
        <v>1089</v>
      </c>
      <c r="F120" t="s">
        <v>1063</v>
      </c>
      <c r="G120" t="s">
        <v>1064</v>
      </c>
      <c r="H120" t="s">
        <v>1090</v>
      </c>
      <c r="I120" t="s">
        <v>1098</v>
      </c>
      <c r="J120" t="s">
        <v>1091</v>
      </c>
      <c r="K120" t="s">
        <v>1112</v>
      </c>
      <c r="L120" t="s">
        <v>1103</v>
      </c>
      <c r="M120" t="s">
        <v>1113</v>
      </c>
      <c r="N120" t="s">
        <v>1114</v>
      </c>
      <c r="O120" t="s">
        <v>1092</v>
      </c>
      <c r="P120" t="s">
        <v>1115</v>
      </c>
      <c r="Q120" t="s">
        <v>1116</v>
      </c>
      <c r="R120" t="s">
        <v>1117</v>
      </c>
      <c r="S120" t="s">
        <v>1118</v>
      </c>
      <c r="T120" t="s">
        <v>1119</v>
      </c>
      <c r="U120" t="s">
        <v>1120</v>
      </c>
      <c r="V120" t="s">
        <v>1118</v>
      </c>
      <c r="W120" t="s">
        <v>1121</v>
      </c>
    </row>
    <row r="122" spans="2:23" x14ac:dyDescent="0.35">
      <c r="B122" t="str">
        <f>CONCATENATE(B120,C120,D120,E120,F120,G120,H120,I120,J120,K120,L120,M120,N120,O120,P120,Q120,R120,S120,T120,U120,V120,W120)</f>
        <v xml:space="preserve">Ter8 -&gt; D2 -&gt; K5 -&gt; B10 -&gt; P11 -&gt; K2 -&gt; S30 -&gt; S28 -&gt; L6 -&gt; B12 -&gt; R7 -&gt; B3 -&gt; M4 -&gt; A5 -&gt; W3 -&gt; R10 -&gt; C16 -&gt; S14 -&gt; K1 -&gt; S21 -&gt; S14 -&gt; Ter9 -&gt; </v>
      </c>
    </row>
    <row r="123" spans="2:23" x14ac:dyDescent="0.35">
      <c r="B123" t="s">
        <v>1122</v>
      </c>
    </row>
    <row r="126" spans="2:23" x14ac:dyDescent="0.35">
      <c r="B126" s="5" t="s">
        <v>1123</v>
      </c>
    </row>
    <row r="128" spans="2:23" x14ac:dyDescent="0.35">
      <c r="B128" t="s">
        <v>301</v>
      </c>
      <c r="C128" t="s">
        <v>62</v>
      </c>
      <c r="D128" t="s">
        <v>63</v>
      </c>
      <c r="E128" t="s">
        <v>64</v>
      </c>
      <c r="F128" t="s">
        <v>65</v>
      </c>
      <c r="G128" t="s">
        <v>2</v>
      </c>
      <c r="H128" t="s">
        <v>1124</v>
      </c>
    </row>
    <row r="130" spans="2:8" x14ac:dyDescent="0.35">
      <c r="B130" t="s">
        <v>416</v>
      </c>
      <c r="D130" t="str">
        <f>VLOOKUP(B130,'LookUp T'!$B$3:$C$217,2, FALSE)</f>
        <v>C4</v>
      </c>
      <c r="E130" t="s">
        <v>1061</v>
      </c>
      <c r="F130" t="str">
        <f t="shared" ref="F130:F136" si="4">CONCATENATE(D130,E130)</f>
        <v xml:space="preserve">C4 -&gt; </v>
      </c>
      <c r="G130" t="s">
        <v>1125</v>
      </c>
    </row>
    <row r="131" spans="2:8" x14ac:dyDescent="0.35">
      <c r="B131" t="s">
        <v>417</v>
      </c>
      <c r="D131" t="str">
        <f>VLOOKUP(B131,'LookUp T'!$B$3:$C$217,2, FALSE)</f>
        <v>B18</v>
      </c>
      <c r="E131" t="s">
        <v>1061</v>
      </c>
      <c r="F131" t="str">
        <f t="shared" si="4"/>
        <v xml:space="preserve">B18 -&gt; </v>
      </c>
      <c r="G131" t="s">
        <v>1126</v>
      </c>
    </row>
    <row r="132" spans="2:8" x14ac:dyDescent="0.35">
      <c r="B132" t="s">
        <v>418</v>
      </c>
      <c r="D132" t="str">
        <f>VLOOKUP(B132,'LookUp T'!$B$3:$C$217,2, FALSE)</f>
        <v>P9</v>
      </c>
      <c r="E132" t="s">
        <v>1061</v>
      </c>
      <c r="F132" t="str">
        <f t="shared" si="4"/>
        <v xml:space="preserve">P9 -&gt; </v>
      </c>
      <c r="G132" t="s">
        <v>1127</v>
      </c>
    </row>
    <row r="133" spans="2:8" x14ac:dyDescent="0.35">
      <c r="B133" t="s">
        <v>419</v>
      </c>
      <c r="D133" t="str">
        <f>VLOOKUP(B133,'LookUp T'!$B$3:$C$217,2, FALSE)</f>
        <v>B16</v>
      </c>
      <c r="E133" t="s">
        <v>1061</v>
      </c>
      <c r="F133" t="str">
        <f t="shared" si="4"/>
        <v xml:space="preserve">B16 -&gt; </v>
      </c>
      <c r="G133" t="s">
        <v>1128</v>
      </c>
    </row>
    <row r="134" spans="2:8" x14ac:dyDescent="0.35">
      <c r="B134" t="s">
        <v>420</v>
      </c>
      <c r="D134" t="str">
        <f>VLOOKUP(B134,'LookUp T'!$B$3:$C$217,2, FALSE)</f>
        <v>M5</v>
      </c>
      <c r="E134" t="s">
        <v>1061</v>
      </c>
      <c r="F134" t="str">
        <f t="shared" si="4"/>
        <v xml:space="preserve">M5 -&gt; </v>
      </c>
      <c r="G134" t="s">
        <v>1129</v>
      </c>
    </row>
    <row r="135" spans="2:8" x14ac:dyDescent="0.35">
      <c r="B135" t="s">
        <v>295</v>
      </c>
      <c r="D135" t="str">
        <f>VLOOKUP(B135,'LookUp T'!$B$3:$C$217,2, FALSE)</f>
        <v>P11</v>
      </c>
      <c r="E135" t="s">
        <v>1061</v>
      </c>
      <c r="F135" t="str">
        <f t="shared" si="4"/>
        <v xml:space="preserve">P11 -&gt; </v>
      </c>
      <c r="G135" t="s">
        <v>1063</v>
      </c>
    </row>
    <row r="136" spans="2:8" x14ac:dyDescent="0.35">
      <c r="B136" t="s">
        <v>343</v>
      </c>
      <c r="D136" t="str">
        <f>VLOOKUP(B136,'LookUp T'!$B$3:$C$217,2, FALSE)</f>
        <v>Ter8</v>
      </c>
      <c r="E136" t="s">
        <v>1061</v>
      </c>
      <c r="F136" t="str">
        <f t="shared" si="4"/>
        <v xml:space="preserve">Ter8 -&gt; </v>
      </c>
      <c r="G136" t="s">
        <v>1082</v>
      </c>
    </row>
    <row r="138" spans="2:8" x14ac:dyDescent="0.35">
      <c r="B138" t="s">
        <v>1125</v>
      </c>
      <c r="C138" t="s">
        <v>1126</v>
      </c>
      <c r="D138" t="s">
        <v>1127</v>
      </c>
      <c r="E138" t="s">
        <v>1128</v>
      </c>
      <c r="F138" t="s">
        <v>1129</v>
      </c>
      <c r="G138" t="s">
        <v>1063</v>
      </c>
      <c r="H138" t="s">
        <v>1082</v>
      </c>
    </row>
    <row r="140" spans="2:8" x14ac:dyDescent="0.35">
      <c r="B140" t="str">
        <f>CONCATENATE(B138,C138,D138,E138,F138,G138,H138)</f>
        <v xml:space="preserve">C4 -&gt; B18 -&gt; P9 -&gt; B16 -&gt; M5 -&gt; P11 -&gt; Ter8 -&gt; </v>
      </c>
    </row>
    <row r="141" spans="2:8" x14ac:dyDescent="0.35">
      <c r="B141" t="s">
        <v>1130</v>
      </c>
    </row>
    <row r="144" spans="2:8" x14ac:dyDescent="0.35">
      <c r="B144" s="5" t="s">
        <v>1131</v>
      </c>
    </row>
    <row r="146" spans="2:19" x14ac:dyDescent="0.35">
      <c r="B146" t="s">
        <v>336</v>
      </c>
      <c r="C146" t="s">
        <v>67</v>
      </c>
      <c r="D146" t="s">
        <v>68</v>
      </c>
      <c r="E146" t="s">
        <v>69</v>
      </c>
      <c r="F146" t="s">
        <v>70</v>
      </c>
      <c r="G146" t="s">
        <v>71</v>
      </c>
      <c r="H146" t="s">
        <v>47</v>
      </c>
      <c r="I146" t="s">
        <v>72</v>
      </c>
      <c r="J146" t="s">
        <v>73</v>
      </c>
      <c r="K146" t="s">
        <v>74</v>
      </c>
      <c r="L146" t="s">
        <v>75</v>
      </c>
      <c r="M146" t="s">
        <v>76</v>
      </c>
      <c r="N146" t="s">
        <v>77</v>
      </c>
      <c r="O146" t="s">
        <v>78</v>
      </c>
      <c r="P146" t="s">
        <v>79</v>
      </c>
      <c r="Q146" t="s">
        <v>80</v>
      </c>
      <c r="R146" t="s">
        <v>81</v>
      </c>
      <c r="S146" t="s">
        <v>1132</v>
      </c>
    </row>
    <row r="148" spans="2:19" x14ac:dyDescent="0.35">
      <c r="B148" t="s">
        <v>336</v>
      </c>
      <c r="D148" t="str">
        <f>VLOOKUP(B148,'LookUp T'!$B$3:$C$217,2, FALSE)</f>
        <v>Ter2</v>
      </c>
      <c r="E148" t="s">
        <v>1061</v>
      </c>
      <c r="F148" t="str">
        <f t="shared" ref="F148:F165" si="5">CONCATENATE(D148,E148)</f>
        <v xml:space="preserve">Ter2 -&gt; </v>
      </c>
      <c r="G148" t="s">
        <v>1081</v>
      </c>
    </row>
    <row r="149" spans="2:19" x14ac:dyDescent="0.35">
      <c r="B149" t="s">
        <v>402</v>
      </c>
      <c r="D149" t="str">
        <f>VLOOKUP(B149,'LookUp T'!$B$3:$C$217,2, FALSE)</f>
        <v>P10</v>
      </c>
      <c r="E149" t="s">
        <v>1061</v>
      </c>
      <c r="F149" t="str">
        <f t="shared" si="5"/>
        <v xml:space="preserve">P10 -&gt; </v>
      </c>
      <c r="G149" t="s">
        <v>1080</v>
      </c>
    </row>
    <row r="150" spans="2:19" x14ac:dyDescent="0.35">
      <c r="B150" t="s">
        <v>303</v>
      </c>
      <c r="D150" t="str">
        <f>VLOOKUP(B150,'LookUp T'!$B$3:$C$217,2, FALSE)</f>
        <v>S33</v>
      </c>
      <c r="E150" t="s">
        <v>1061</v>
      </c>
      <c r="F150" t="str">
        <f t="shared" si="5"/>
        <v xml:space="preserve">S33 -&gt; </v>
      </c>
      <c r="G150" t="s">
        <v>1133</v>
      </c>
    </row>
    <row r="151" spans="2:19" x14ac:dyDescent="0.35">
      <c r="B151" t="s">
        <v>344</v>
      </c>
      <c r="D151" t="str">
        <f>VLOOKUP(B151,'LookUp T'!$B$3:$C$217,2, FALSE)</f>
        <v>L7</v>
      </c>
      <c r="E151" t="s">
        <v>1061</v>
      </c>
      <c r="F151" t="str">
        <f t="shared" si="5"/>
        <v xml:space="preserve">L7 -&gt; </v>
      </c>
      <c r="G151" t="s">
        <v>1134</v>
      </c>
    </row>
    <row r="152" spans="2:19" x14ac:dyDescent="0.35">
      <c r="B152" t="s">
        <v>421</v>
      </c>
      <c r="D152" t="str">
        <f>VLOOKUP(B152,'LookUp T'!$B$3:$C$217,2, FALSE)</f>
        <v>P3</v>
      </c>
      <c r="E152" t="s">
        <v>1061</v>
      </c>
      <c r="F152" t="str">
        <f t="shared" si="5"/>
        <v xml:space="preserve">P3 -&gt; </v>
      </c>
      <c r="G152" t="s">
        <v>1135</v>
      </c>
    </row>
    <row r="153" spans="2:19" x14ac:dyDescent="0.35">
      <c r="B153" t="s">
        <v>422</v>
      </c>
      <c r="D153" t="str">
        <f>VLOOKUP(B153,'LookUp T'!$B$3:$C$217,2, FALSE)</f>
        <v>D4</v>
      </c>
      <c r="E153" t="s">
        <v>1061</v>
      </c>
      <c r="F153" t="str">
        <f t="shared" si="5"/>
        <v xml:space="preserve">D4 -&gt; </v>
      </c>
      <c r="G153" t="s">
        <v>1136</v>
      </c>
    </row>
    <row r="154" spans="2:19" x14ac:dyDescent="0.35">
      <c r="B154" t="s">
        <v>339</v>
      </c>
      <c r="D154" t="str">
        <f>VLOOKUP(B154,'LookUp T'!$B$3:$C$217,2, FALSE)</f>
        <v>S37</v>
      </c>
      <c r="E154" t="s">
        <v>1061</v>
      </c>
      <c r="F154" t="str">
        <f t="shared" si="5"/>
        <v xml:space="preserve">S37 -&gt; </v>
      </c>
      <c r="G154" t="s">
        <v>1107</v>
      </c>
    </row>
    <row r="155" spans="2:19" x14ac:dyDescent="0.35">
      <c r="B155" t="s">
        <v>423</v>
      </c>
      <c r="D155" t="str">
        <f>VLOOKUP(B155,'LookUp T'!$B$3:$C$217,2, FALSE)</f>
        <v>S29</v>
      </c>
      <c r="E155" t="s">
        <v>1061</v>
      </c>
      <c r="F155" t="str">
        <f t="shared" si="5"/>
        <v xml:space="preserve">S29 -&gt; </v>
      </c>
      <c r="G155" t="s">
        <v>1137</v>
      </c>
    </row>
    <row r="156" spans="2:19" x14ac:dyDescent="0.35">
      <c r="B156" t="s">
        <v>311</v>
      </c>
      <c r="D156" t="str">
        <f>VLOOKUP(B156,'LookUp T'!$B$3:$C$217,2, FALSE)</f>
        <v>S15</v>
      </c>
      <c r="E156" t="s">
        <v>1061</v>
      </c>
      <c r="F156" t="str">
        <f t="shared" si="5"/>
        <v xml:space="preserve">S15 -&gt; </v>
      </c>
      <c r="G156" t="s">
        <v>1138</v>
      </c>
    </row>
    <row r="157" spans="2:19" x14ac:dyDescent="0.35">
      <c r="B157" t="s">
        <v>312</v>
      </c>
      <c r="D157" t="str">
        <f>VLOOKUP(B157,'LookUp T'!$B$3:$C$217,2, FALSE)</f>
        <v>C8</v>
      </c>
      <c r="E157" t="s">
        <v>1061</v>
      </c>
      <c r="F157" t="str">
        <f t="shared" si="5"/>
        <v xml:space="preserve">C8 -&gt; </v>
      </c>
      <c r="G157" t="s">
        <v>1139</v>
      </c>
    </row>
    <row r="158" spans="2:19" x14ac:dyDescent="0.35">
      <c r="B158" t="s">
        <v>495</v>
      </c>
      <c r="D158" t="str">
        <f>VLOOKUP(B158,'LookUp T'!$B$3:$C$217,2, FALSE)</f>
        <v>E1</v>
      </c>
      <c r="E158" t="s">
        <v>1061</v>
      </c>
      <c r="F158" t="str">
        <f t="shared" si="5"/>
        <v xml:space="preserve">E1 -&gt; </v>
      </c>
      <c r="G158" t="s">
        <v>1140</v>
      </c>
    </row>
    <row r="159" spans="2:19" x14ac:dyDescent="0.35">
      <c r="B159" t="s">
        <v>351</v>
      </c>
      <c r="D159" t="str">
        <f>VLOOKUP(B159,'LookUp T'!$B$3:$C$217,2, FALSE)</f>
        <v>R15</v>
      </c>
      <c r="E159" t="s">
        <v>1061</v>
      </c>
      <c r="F159" t="str">
        <f t="shared" si="5"/>
        <v xml:space="preserve">R15 -&gt; </v>
      </c>
      <c r="G159" t="s">
        <v>1141</v>
      </c>
    </row>
    <row r="160" spans="2:19" x14ac:dyDescent="0.35">
      <c r="B160" t="s">
        <v>317</v>
      </c>
      <c r="D160" t="str">
        <f>VLOOKUP(B160,'LookUp T'!$B$3:$C$217,2, FALSE)</f>
        <v>P5</v>
      </c>
      <c r="E160" t="s">
        <v>1061</v>
      </c>
      <c r="F160" t="str">
        <f t="shared" si="5"/>
        <v xml:space="preserve">P5 -&gt; </v>
      </c>
      <c r="G160" t="s">
        <v>1142</v>
      </c>
    </row>
    <row r="161" spans="2:19" x14ac:dyDescent="0.35">
      <c r="B161" t="s">
        <v>305</v>
      </c>
      <c r="D161" t="str">
        <f>VLOOKUP(B161,'LookUp T'!$B$3:$C$217,2, FALSE)</f>
        <v>P2</v>
      </c>
      <c r="E161" t="s">
        <v>1061</v>
      </c>
      <c r="F161" t="str">
        <f t="shared" si="5"/>
        <v xml:space="preserve">P2 -&gt; </v>
      </c>
      <c r="G161" t="s">
        <v>1143</v>
      </c>
    </row>
    <row r="162" spans="2:19" x14ac:dyDescent="0.35">
      <c r="B162" t="s">
        <v>424</v>
      </c>
      <c r="D162" t="str">
        <f>VLOOKUP(B162,'LookUp T'!$B$3:$C$217,2, FALSE)</f>
        <v>A4</v>
      </c>
      <c r="E162" t="s">
        <v>1061</v>
      </c>
      <c r="F162" t="str">
        <f t="shared" si="5"/>
        <v xml:space="preserve">A4 -&gt; </v>
      </c>
      <c r="G162" t="s">
        <v>1144</v>
      </c>
    </row>
    <row r="163" spans="2:19" x14ac:dyDescent="0.35">
      <c r="B163" t="s">
        <v>319</v>
      </c>
      <c r="D163" t="str">
        <f>VLOOKUP(B163,'LookUp T'!$B$3:$C$217,2, FALSE)</f>
        <v>G2</v>
      </c>
      <c r="E163" t="s">
        <v>1061</v>
      </c>
      <c r="F163" t="str">
        <f t="shared" si="5"/>
        <v xml:space="preserve">G2 -&gt; </v>
      </c>
      <c r="G163" t="s">
        <v>1145</v>
      </c>
    </row>
    <row r="164" spans="2:19" x14ac:dyDescent="0.35">
      <c r="B164" t="s">
        <v>318</v>
      </c>
      <c r="D164" t="str">
        <f>VLOOKUP(B164,'LookUp T'!$B$3:$C$217,2, FALSE)</f>
        <v>C20</v>
      </c>
      <c r="E164" t="s">
        <v>1061</v>
      </c>
      <c r="F164" t="str">
        <f t="shared" si="5"/>
        <v xml:space="preserve">C20 -&gt; </v>
      </c>
      <c r="G164" t="s">
        <v>1146</v>
      </c>
    </row>
    <row r="165" spans="2:19" x14ac:dyDescent="0.35">
      <c r="B165" t="s">
        <v>346</v>
      </c>
      <c r="D165" t="str">
        <f>VLOOKUP(B165,'LookUp T'!$B$3:$C$217,2, FALSE)</f>
        <v>Ter3</v>
      </c>
      <c r="E165" t="s">
        <v>1061</v>
      </c>
      <c r="F165" t="str">
        <f t="shared" si="5"/>
        <v xml:space="preserve">Ter3 -&gt; </v>
      </c>
      <c r="G165" t="s">
        <v>1147</v>
      </c>
    </row>
    <row r="167" spans="2:19" x14ac:dyDescent="0.35">
      <c r="B167" t="s">
        <v>1081</v>
      </c>
      <c r="C167" t="s">
        <v>1080</v>
      </c>
      <c r="D167" t="s">
        <v>1133</v>
      </c>
      <c r="E167" t="s">
        <v>1134</v>
      </c>
      <c r="F167" t="s">
        <v>1135</v>
      </c>
      <c r="G167" t="s">
        <v>1136</v>
      </c>
      <c r="H167" t="s">
        <v>1107</v>
      </c>
      <c r="I167" t="s">
        <v>1137</v>
      </c>
      <c r="J167" t="s">
        <v>1138</v>
      </c>
      <c r="K167" t="s">
        <v>1139</v>
      </c>
      <c r="L167" t="s">
        <v>1140</v>
      </c>
      <c r="M167" t="s">
        <v>1141</v>
      </c>
      <c r="N167" t="s">
        <v>1142</v>
      </c>
      <c r="O167" t="s">
        <v>1143</v>
      </c>
      <c r="P167" t="s">
        <v>1144</v>
      </c>
      <c r="Q167" t="s">
        <v>1145</v>
      </c>
      <c r="R167" t="s">
        <v>1146</v>
      </c>
      <c r="S167" t="s">
        <v>1147</v>
      </c>
    </row>
    <row r="169" spans="2:19" x14ac:dyDescent="0.35">
      <c r="B169" t="str">
        <f>CONCATENATE(B167,C167,D167,E167,F167,G167,H167,I167,J167,K167,L167,M167,N167,O167,P167,Q167,R167,S167)</f>
        <v xml:space="preserve">Ter2 -&gt; P10 -&gt; S33 -&gt; L7 -&gt; P3 -&gt; D4 -&gt; S37 -&gt; S29 -&gt; S15 -&gt; C8 -&gt; E1 -&gt; R15 -&gt; P5 -&gt; P2 -&gt; A4 -&gt; G2 -&gt; C20 -&gt; Ter3 -&gt; </v>
      </c>
    </row>
    <row r="170" spans="2:19" x14ac:dyDescent="0.35">
      <c r="B170" t="s">
        <v>1148</v>
      </c>
    </row>
    <row r="173" spans="2:19" x14ac:dyDescent="0.35">
      <c r="B173" s="5" t="s">
        <v>1149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CC89A-B1BF-40D5-A38D-A37E38EA8A9D}">
  <dimension ref="B2:U26"/>
  <sheetViews>
    <sheetView topLeftCell="A4" workbookViewId="0">
      <selection activeCell="B7" sqref="B7:B26"/>
    </sheetView>
  </sheetViews>
  <sheetFormatPr defaultRowHeight="14.5" x14ac:dyDescent="0.35"/>
  <sheetData>
    <row r="2" spans="2:21" x14ac:dyDescent="0.35">
      <c r="B2" t="s">
        <v>0</v>
      </c>
    </row>
    <row r="4" spans="2:21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</row>
    <row r="7" spans="2:21" x14ac:dyDescent="0.35">
      <c r="B7" t="s">
        <v>1</v>
      </c>
    </row>
    <row r="8" spans="2:21" x14ac:dyDescent="0.35">
      <c r="B8" t="s">
        <v>2</v>
      </c>
    </row>
    <row r="9" spans="2:21" x14ac:dyDescent="0.35">
      <c r="B9" t="s">
        <v>3</v>
      </c>
    </row>
    <row r="10" spans="2:21" x14ac:dyDescent="0.35">
      <c r="B10" t="s">
        <v>4</v>
      </c>
    </row>
    <row r="11" spans="2:21" x14ac:dyDescent="0.35">
      <c r="B11" t="s">
        <v>5</v>
      </c>
    </row>
    <row r="12" spans="2:21" x14ac:dyDescent="0.35">
      <c r="B12" t="s">
        <v>6</v>
      </c>
    </row>
    <row r="13" spans="2:21" x14ac:dyDescent="0.35">
      <c r="B13" t="s">
        <v>7</v>
      </c>
    </row>
    <row r="14" spans="2:21" x14ac:dyDescent="0.35">
      <c r="B14" t="s">
        <v>8</v>
      </c>
    </row>
    <row r="15" spans="2:21" x14ac:dyDescent="0.35">
      <c r="B15" t="s">
        <v>9</v>
      </c>
    </row>
    <row r="16" spans="2:21" x14ac:dyDescent="0.35">
      <c r="B16" t="s">
        <v>10</v>
      </c>
    </row>
    <row r="17" spans="2:2" x14ac:dyDescent="0.35">
      <c r="B17" t="s">
        <v>11</v>
      </c>
    </row>
    <row r="18" spans="2:2" x14ac:dyDescent="0.35">
      <c r="B18" t="s">
        <v>12</v>
      </c>
    </row>
    <row r="19" spans="2:2" x14ac:dyDescent="0.35">
      <c r="B19" t="s">
        <v>13</v>
      </c>
    </row>
    <row r="20" spans="2:2" x14ac:dyDescent="0.35">
      <c r="B20" t="s">
        <v>14</v>
      </c>
    </row>
    <row r="21" spans="2:2" x14ac:dyDescent="0.35">
      <c r="B21" t="s">
        <v>15</v>
      </c>
    </row>
    <row r="22" spans="2:2" x14ac:dyDescent="0.35">
      <c r="B22" t="s">
        <v>16</v>
      </c>
    </row>
    <row r="23" spans="2:2" x14ac:dyDescent="0.35">
      <c r="B23" t="s">
        <v>17</v>
      </c>
    </row>
    <row r="24" spans="2:2" x14ac:dyDescent="0.35">
      <c r="B24" t="s">
        <v>18</v>
      </c>
    </row>
    <row r="25" spans="2:2" x14ac:dyDescent="0.35">
      <c r="B25" t="s">
        <v>19</v>
      </c>
    </row>
    <row r="26" spans="2:2" x14ac:dyDescent="0.35">
      <c r="B26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D5AF-3679-48D6-9547-FEEE9E85776C}">
  <dimension ref="B1:QR463"/>
  <sheetViews>
    <sheetView workbookViewId="0">
      <selection activeCell="B5" sqref="B5:B463"/>
    </sheetView>
  </sheetViews>
  <sheetFormatPr defaultRowHeight="14.5" x14ac:dyDescent="0.35"/>
  <sheetData>
    <row r="1" spans="2:460" x14ac:dyDescent="0.35">
      <c r="B1" t="s">
        <v>21</v>
      </c>
    </row>
    <row r="3" spans="2:460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3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17</v>
      </c>
      <c r="AJ3" t="s">
        <v>18</v>
      </c>
      <c r="AK3" t="s">
        <v>35</v>
      </c>
      <c r="AL3" t="s">
        <v>22</v>
      </c>
      <c r="AM3" t="s">
        <v>23</v>
      </c>
      <c r="AN3" t="s">
        <v>36</v>
      </c>
      <c r="AO3" t="s">
        <v>37</v>
      </c>
      <c r="AP3" t="s">
        <v>26</v>
      </c>
      <c r="AQ3" t="s">
        <v>2</v>
      </c>
      <c r="AR3" t="s">
        <v>3</v>
      </c>
      <c r="AS3" t="s">
        <v>28</v>
      </c>
      <c r="AT3" t="s">
        <v>38</v>
      </c>
      <c r="AU3" t="s">
        <v>39</v>
      </c>
      <c r="AV3" t="s">
        <v>40</v>
      </c>
      <c r="AW3" t="s">
        <v>30</v>
      </c>
      <c r="AX3" t="s">
        <v>41</v>
      </c>
      <c r="AY3" t="s">
        <v>42</v>
      </c>
      <c r="AZ3" t="s">
        <v>43</v>
      </c>
      <c r="BA3" t="s">
        <v>44</v>
      </c>
      <c r="BB3" t="s">
        <v>45</v>
      </c>
      <c r="BC3" t="s">
        <v>46</v>
      </c>
      <c r="BD3" t="s">
        <v>47</v>
      </c>
      <c r="BE3" t="s">
        <v>48</v>
      </c>
      <c r="BF3" t="s">
        <v>23</v>
      </c>
      <c r="BG3" t="s">
        <v>24</v>
      </c>
      <c r="BH3" t="s">
        <v>37</v>
      </c>
      <c r="BI3" t="s">
        <v>26</v>
      </c>
      <c r="BJ3" t="s">
        <v>2</v>
      </c>
      <c r="BK3" t="s">
        <v>49</v>
      </c>
      <c r="BL3" t="s">
        <v>28</v>
      </c>
      <c r="BM3" t="s">
        <v>38</v>
      </c>
      <c r="BN3" t="s">
        <v>29</v>
      </c>
      <c r="BO3" t="s">
        <v>50</v>
      </c>
      <c r="BP3" t="s">
        <v>43</v>
      </c>
      <c r="BQ3" t="s">
        <v>51</v>
      </c>
      <c r="BR3" t="s">
        <v>52</v>
      </c>
      <c r="BS3" t="s">
        <v>30</v>
      </c>
      <c r="BT3" t="s">
        <v>53</v>
      </c>
      <c r="BU3" t="s">
        <v>54</v>
      </c>
      <c r="BV3" t="s">
        <v>55</v>
      </c>
      <c r="BW3" t="s">
        <v>56</v>
      </c>
      <c r="BX3" t="s">
        <v>57</v>
      </c>
      <c r="BY3" t="s">
        <v>58</v>
      </c>
      <c r="BZ3" t="s">
        <v>59</v>
      </c>
      <c r="CA3" t="s">
        <v>60</v>
      </c>
      <c r="CB3" t="s">
        <v>61</v>
      </c>
      <c r="CC3" t="s">
        <v>62</v>
      </c>
      <c r="CD3" t="s">
        <v>63</v>
      </c>
      <c r="CE3" t="s">
        <v>64</v>
      </c>
      <c r="CF3" t="s">
        <v>65</v>
      </c>
      <c r="CG3" t="s">
        <v>2</v>
      </c>
      <c r="CH3" t="s">
        <v>66</v>
      </c>
      <c r="CI3" t="s">
        <v>22</v>
      </c>
      <c r="CJ3" t="s">
        <v>67</v>
      </c>
      <c r="CK3" t="s">
        <v>68</v>
      </c>
      <c r="CL3" t="s">
        <v>69</v>
      </c>
      <c r="CM3" t="s">
        <v>70</v>
      </c>
      <c r="CN3" t="s">
        <v>71</v>
      </c>
      <c r="CO3" t="s">
        <v>47</v>
      </c>
      <c r="CP3" t="s">
        <v>72</v>
      </c>
      <c r="CQ3" t="s">
        <v>73</v>
      </c>
      <c r="CR3" t="s">
        <v>74</v>
      </c>
      <c r="CS3" t="s">
        <v>75</v>
      </c>
      <c r="CT3" t="s">
        <v>76</v>
      </c>
      <c r="CU3" t="s">
        <v>77</v>
      </c>
      <c r="CV3" t="s">
        <v>78</v>
      </c>
      <c r="CW3" t="s">
        <v>79</v>
      </c>
      <c r="CX3" t="s">
        <v>80</v>
      </c>
      <c r="CY3" t="s">
        <v>81</v>
      </c>
      <c r="CZ3" t="s">
        <v>82</v>
      </c>
      <c r="DA3" t="s">
        <v>22</v>
      </c>
      <c r="DB3" t="s">
        <v>83</v>
      </c>
      <c r="DC3" t="s">
        <v>34</v>
      </c>
      <c r="DD3" t="s">
        <v>84</v>
      </c>
      <c r="DE3" t="s">
        <v>85</v>
      </c>
      <c r="DF3" t="s">
        <v>86</v>
      </c>
      <c r="DG3" t="s">
        <v>87</v>
      </c>
      <c r="DH3" t="s">
        <v>88</v>
      </c>
      <c r="DI3" t="s">
        <v>89</v>
      </c>
      <c r="DJ3" t="s">
        <v>90</v>
      </c>
      <c r="DK3" t="s">
        <v>91</v>
      </c>
      <c r="DL3" t="s">
        <v>92</v>
      </c>
      <c r="DM3" t="s">
        <v>93</v>
      </c>
      <c r="DN3" t="s">
        <v>94</v>
      </c>
      <c r="DO3" t="s">
        <v>92</v>
      </c>
      <c r="DP3" t="s">
        <v>95</v>
      </c>
      <c r="DQ3" t="s">
        <v>96</v>
      </c>
      <c r="DR3" t="s">
        <v>97</v>
      </c>
      <c r="DS3" t="s">
        <v>98</v>
      </c>
      <c r="DT3" t="s">
        <v>99</v>
      </c>
      <c r="DU3" t="s">
        <v>100</v>
      </c>
      <c r="DV3" t="s">
        <v>101</v>
      </c>
      <c r="DW3" t="s">
        <v>102</v>
      </c>
      <c r="DX3" t="s">
        <v>22</v>
      </c>
      <c r="DY3" t="s">
        <v>82</v>
      </c>
      <c r="DZ3" t="s">
        <v>103</v>
      </c>
      <c r="EA3" t="s">
        <v>104</v>
      </c>
      <c r="EB3" t="s">
        <v>105</v>
      </c>
      <c r="EC3" t="s">
        <v>98</v>
      </c>
      <c r="ED3" t="s">
        <v>99</v>
      </c>
      <c r="EE3" t="s">
        <v>106</v>
      </c>
      <c r="EF3" t="s">
        <v>107</v>
      </c>
      <c r="EG3" t="s">
        <v>108</v>
      </c>
      <c r="EH3" t="s">
        <v>109</v>
      </c>
      <c r="EI3" t="s">
        <v>110</v>
      </c>
      <c r="EJ3" t="s">
        <v>111</v>
      </c>
      <c r="EK3" t="s">
        <v>112</v>
      </c>
      <c r="EL3" t="s">
        <v>113</v>
      </c>
      <c r="EM3" t="s">
        <v>114</v>
      </c>
      <c r="EN3" t="s">
        <v>115</v>
      </c>
      <c r="EO3" t="s">
        <v>116</v>
      </c>
      <c r="EP3" t="s">
        <v>117</v>
      </c>
      <c r="EQ3" t="s">
        <v>118</v>
      </c>
      <c r="ER3" t="s">
        <v>94</v>
      </c>
      <c r="ES3" t="s">
        <v>119</v>
      </c>
      <c r="ET3" t="s">
        <v>120</v>
      </c>
      <c r="EU3" t="s">
        <v>121</v>
      </c>
      <c r="EV3" t="s">
        <v>122</v>
      </c>
      <c r="EW3" t="s">
        <v>123</v>
      </c>
      <c r="EX3" t="s">
        <v>124</v>
      </c>
      <c r="EY3" t="s">
        <v>103</v>
      </c>
      <c r="EZ3" t="s">
        <v>82</v>
      </c>
      <c r="FA3" t="s">
        <v>82</v>
      </c>
      <c r="FB3" t="s">
        <v>125</v>
      </c>
      <c r="FC3" t="s">
        <v>123</v>
      </c>
      <c r="FD3" t="s">
        <v>126</v>
      </c>
      <c r="FE3" t="s">
        <v>127</v>
      </c>
      <c r="FF3" t="s">
        <v>128</v>
      </c>
      <c r="FG3" t="s">
        <v>129</v>
      </c>
      <c r="FH3" t="s">
        <v>130</v>
      </c>
      <c r="FI3" t="s">
        <v>131</v>
      </c>
      <c r="FJ3" t="s">
        <v>132</v>
      </c>
      <c r="FK3" t="s">
        <v>133</v>
      </c>
      <c r="FL3" t="s">
        <v>114</v>
      </c>
      <c r="FM3" t="s">
        <v>112</v>
      </c>
      <c r="FN3" t="s">
        <v>111</v>
      </c>
      <c r="FO3" t="s">
        <v>134</v>
      </c>
      <c r="FP3" t="s">
        <v>135</v>
      </c>
      <c r="FQ3" t="s">
        <v>136</v>
      </c>
      <c r="FR3" t="s">
        <v>137</v>
      </c>
      <c r="FS3" t="s">
        <v>138</v>
      </c>
      <c r="FT3" t="s">
        <v>139</v>
      </c>
      <c r="FU3" t="s">
        <v>140</v>
      </c>
      <c r="FV3" t="s">
        <v>141</v>
      </c>
      <c r="FW3" t="s">
        <v>142</v>
      </c>
      <c r="FX3" t="s">
        <v>109</v>
      </c>
      <c r="FY3" t="s">
        <v>48</v>
      </c>
      <c r="FZ3" t="s">
        <v>143</v>
      </c>
      <c r="GA3" t="s">
        <v>144</v>
      </c>
      <c r="GB3" t="s">
        <v>17</v>
      </c>
      <c r="GC3" t="s">
        <v>145</v>
      </c>
      <c r="GD3" t="s">
        <v>146</v>
      </c>
      <c r="GE3" t="s">
        <v>147</v>
      </c>
      <c r="GF3" t="s">
        <v>148</v>
      </c>
      <c r="GG3" t="s">
        <v>149</v>
      </c>
      <c r="GH3" t="s">
        <v>150</v>
      </c>
      <c r="GI3" t="s">
        <v>147</v>
      </c>
      <c r="GJ3" t="s">
        <v>53</v>
      </c>
      <c r="GK3" t="s">
        <v>151</v>
      </c>
      <c r="GL3" t="s">
        <v>152</v>
      </c>
      <c r="GM3" t="s">
        <v>153</v>
      </c>
      <c r="GN3" t="s">
        <v>54</v>
      </c>
      <c r="GO3" t="s">
        <v>128</v>
      </c>
      <c r="GP3" t="s">
        <v>123</v>
      </c>
      <c r="GQ3" t="s">
        <v>125</v>
      </c>
      <c r="GR3" t="s">
        <v>154</v>
      </c>
      <c r="GS3" t="s">
        <v>103</v>
      </c>
      <c r="GT3" t="s">
        <v>155</v>
      </c>
      <c r="GU3" t="s">
        <v>156</v>
      </c>
      <c r="GV3" t="s">
        <v>157</v>
      </c>
      <c r="GW3" t="s">
        <v>158</v>
      </c>
      <c r="GX3" t="s">
        <v>159</v>
      </c>
      <c r="GY3" t="s">
        <v>160</v>
      </c>
      <c r="GZ3" t="s">
        <v>161</v>
      </c>
      <c r="HA3" t="s">
        <v>98</v>
      </c>
      <c r="HB3" t="s">
        <v>99</v>
      </c>
      <c r="HC3" t="s">
        <v>162</v>
      </c>
      <c r="HD3" t="s">
        <v>163</v>
      </c>
      <c r="HE3" t="s">
        <v>164</v>
      </c>
      <c r="HF3" t="s">
        <v>48</v>
      </c>
      <c r="HG3" t="s">
        <v>44</v>
      </c>
      <c r="HH3" t="s">
        <v>47</v>
      </c>
      <c r="HI3" t="s">
        <v>165</v>
      </c>
      <c r="HJ3" t="s">
        <v>166</v>
      </c>
      <c r="HK3" t="s">
        <v>145</v>
      </c>
      <c r="HL3" t="s">
        <v>167</v>
      </c>
      <c r="HM3" t="s">
        <v>168</v>
      </c>
      <c r="HN3" t="s">
        <v>169</v>
      </c>
      <c r="HO3" t="s">
        <v>170</v>
      </c>
      <c r="HP3" t="s">
        <v>171</v>
      </c>
      <c r="HQ3" t="s">
        <v>172</v>
      </c>
      <c r="HR3" t="s">
        <v>173</v>
      </c>
      <c r="HS3" t="s">
        <v>100</v>
      </c>
      <c r="HT3" t="s">
        <v>98</v>
      </c>
      <c r="HU3" t="s">
        <v>99</v>
      </c>
      <c r="HV3" t="s">
        <v>174</v>
      </c>
      <c r="HW3" t="s">
        <v>175</v>
      </c>
      <c r="HX3" t="s">
        <v>176</v>
      </c>
      <c r="HY3" t="s">
        <v>177</v>
      </c>
      <c r="HZ3" t="s">
        <v>178</v>
      </c>
      <c r="IA3" t="s">
        <v>179</v>
      </c>
      <c r="IB3" t="s">
        <v>180</v>
      </c>
      <c r="IC3" t="s">
        <v>98</v>
      </c>
      <c r="ID3" t="s">
        <v>99</v>
      </c>
      <c r="IE3" t="s">
        <v>100</v>
      </c>
      <c r="IF3" t="s">
        <v>101</v>
      </c>
      <c r="IG3" t="s">
        <v>84</v>
      </c>
      <c r="IH3" t="s">
        <v>181</v>
      </c>
      <c r="II3" t="s">
        <v>31</v>
      </c>
      <c r="IJ3" t="s">
        <v>170</v>
      </c>
      <c r="IK3" t="s">
        <v>52</v>
      </c>
      <c r="IL3" t="s">
        <v>53</v>
      </c>
      <c r="IM3" t="s">
        <v>78</v>
      </c>
      <c r="IN3" t="s">
        <v>153</v>
      </c>
      <c r="IO3" t="s">
        <v>54</v>
      </c>
      <c r="IP3" t="s">
        <v>55</v>
      </c>
      <c r="IQ3" t="s">
        <v>56</v>
      </c>
      <c r="IR3" t="s">
        <v>182</v>
      </c>
      <c r="IS3" t="s">
        <v>129</v>
      </c>
      <c r="IT3" t="s">
        <v>183</v>
      </c>
      <c r="IU3" t="s">
        <v>95</v>
      </c>
      <c r="IV3" t="s">
        <v>184</v>
      </c>
      <c r="IW3" t="s">
        <v>185</v>
      </c>
      <c r="IX3" t="s">
        <v>186</v>
      </c>
      <c r="IY3" t="s">
        <v>187</v>
      </c>
      <c r="IZ3" t="s">
        <v>188</v>
      </c>
      <c r="JA3" t="s">
        <v>22</v>
      </c>
      <c r="JB3" t="s">
        <v>173</v>
      </c>
      <c r="JC3" t="s">
        <v>189</v>
      </c>
      <c r="JD3" t="s">
        <v>190</v>
      </c>
      <c r="JE3" t="s">
        <v>191</v>
      </c>
      <c r="JF3" t="s">
        <v>172</v>
      </c>
      <c r="JG3" t="s">
        <v>171</v>
      </c>
      <c r="JH3" t="s">
        <v>170</v>
      </c>
      <c r="JI3" t="s">
        <v>192</v>
      </c>
      <c r="JJ3" t="s">
        <v>193</v>
      </c>
      <c r="JK3" t="s">
        <v>194</v>
      </c>
      <c r="JL3" t="s">
        <v>195</v>
      </c>
      <c r="JM3" t="s">
        <v>196</v>
      </c>
      <c r="JN3" t="s">
        <v>197</v>
      </c>
      <c r="JO3" t="s">
        <v>198</v>
      </c>
      <c r="JP3" t="s">
        <v>199</v>
      </c>
      <c r="JQ3" t="s">
        <v>147</v>
      </c>
      <c r="JR3" t="s">
        <v>200</v>
      </c>
      <c r="JS3" t="s">
        <v>201</v>
      </c>
      <c r="JT3" t="s">
        <v>202</v>
      </c>
      <c r="JU3" t="s">
        <v>203</v>
      </c>
      <c r="JV3" t="s">
        <v>165</v>
      </c>
      <c r="JW3" t="s">
        <v>204</v>
      </c>
      <c r="JX3" t="s">
        <v>205</v>
      </c>
      <c r="JY3" t="s">
        <v>206</v>
      </c>
      <c r="JZ3" t="s">
        <v>106</v>
      </c>
      <c r="KA3" t="s">
        <v>107</v>
      </c>
      <c r="KB3" t="s">
        <v>108</v>
      </c>
      <c r="KC3" t="s">
        <v>105</v>
      </c>
      <c r="KD3" t="s">
        <v>207</v>
      </c>
      <c r="KE3" t="s">
        <v>104</v>
      </c>
      <c r="KF3" t="s">
        <v>124</v>
      </c>
      <c r="KG3" t="s">
        <v>123</v>
      </c>
      <c r="KH3" t="s">
        <v>208</v>
      </c>
      <c r="KI3" t="s">
        <v>209</v>
      </c>
      <c r="KJ3" t="s">
        <v>210</v>
      </c>
      <c r="KK3" t="s">
        <v>53</v>
      </c>
      <c r="KL3" t="s">
        <v>147</v>
      </c>
      <c r="KM3" t="s">
        <v>211</v>
      </c>
      <c r="KN3" t="s">
        <v>212</v>
      </c>
      <c r="KO3" t="s">
        <v>213</v>
      </c>
      <c r="KP3" t="s">
        <v>214</v>
      </c>
      <c r="KQ3" t="s">
        <v>215</v>
      </c>
      <c r="KR3" t="s">
        <v>216</v>
      </c>
      <c r="KS3" t="s">
        <v>206</v>
      </c>
      <c r="KT3" t="s">
        <v>106</v>
      </c>
      <c r="KU3" t="s">
        <v>107</v>
      </c>
      <c r="KV3" t="s">
        <v>108</v>
      </c>
      <c r="KW3" t="s">
        <v>105</v>
      </c>
      <c r="KX3" t="s">
        <v>207</v>
      </c>
      <c r="KY3" t="s">
        <v>137</v>
      </c>
      <c r="KZ3" t="s">
        <v>124</v>
      </c>
      <c r="LA3" t="s">
        <v>78</v>
      </c>
      <c r="LB3" t="s">
        <v>208</v>
      </c>
      <c r="LC3" t="s">
        <v>209</v>
      </c>
      <c r="LD3" t="s">
        <v>54</v>
      </c>
      <c r="LE3" t="s">
        <v>53</v>
      </c>
      <c r="LF3" t="s">
        <v>87</v>
      </c>
      <c r="LG3" t="s">
        <v>211</v>
      </c>
      <c r="LH3" t="s">
        <v>217</v>
      </c>
      <c r="LI3" t="s">
        <v>213</v>
      </c>
      <c r="LJ3" t="s">
        <v>214</v>
      </c>
      <c r="LK3" t="s">
        <v>215</v>
      </c>
      <c r="LL3" t="s">
        <v>218</v>
      </c>
      <c r="LM3" t="s">
        <v>219</v>
      </c>
      <c r="LN3" t="s">
        <v>220</v>
      </c>
      <c r="LO3" t="s">
        <v>221</v>
      </c>
      <c r="LP3" t="s">
        <v>53</v>
      </c>
      <c r="LQ3" t="s">
        <v>170</v>
      </c>
      <c r="LR3" t="s">
        <v>222</v>
      </c>
      <c r="LS3" t="s">
        <v>45</v>
      </c>
      <c r="LT3" t="s">
        <v>46</v>
      </c>
      <c r="LU3" t="s">
        <v>223</v>
      </c>
      <c r="LV3" t="s">
        <v>48</v>
      </c>
      <c r="LW3" t="s">
        <v>224</v>
      </c>
      <c r="LX3" t="s">
        <v>225</v>
      </c>
      <c r="LY3" t="s">
        <v>219</v>
      </c>
      <c r="LZ3" t="s">
        <v>220</v>
      </c>
      <c r="MA3" t="s">
        <v>221</v>
      </c>
      <c r="MB3" t="s">
        <v>226</v>
      </c>
      <c r="MC3" t="s">
        <v>227</v>
      </c>
      <c r="MD3" t="s">
        <v>228</v>
      </c>
      <c r="ME3" t="s">
        <v>28</v>
      </c>
      <c r="MF3" t="s">
        <v>38</v>
      </c>
      <c r="MG3" t="s">
        <v>29</v>
      </c>
      <c r="MH3" t="s">
        <v>229</v>
      </c>
      <c r="MI3" t="s">
        <v>230</v>
      </c>
      <c r="MJ3" t="s">
        <v>16</v>
      </c>
      <c r="MK3" t="s">
        <v>17</v>
      </c>
      <c r="ML3" t="s">
        <v>144</v>
      </c>
      <c r="MM3" t="s">
        <v>215</v>
      </c>
      <c r="MN3" t="s">
        <v>224</v>
      </c>
      <c r="MO3" t="s">
        <v>231</v>
      </c>
      <c r="MP3" t="s">
        <v>225</v>
      </c>
      <c r="MQ3" t="s">
        <v>232</v>
      </c>
      <c r="MR3" t="s">
        <v>220</v>
      </c>
      <c r="MS3" t="s">
        <v>221</v>
      </c>
      <c r="MT3" t="s">
        <v>233</v>
      </c>
      <c r="MU3" t="s">
        <v>152</v>
      </c>
      <c r="MV3" t="s">
        <v>234</v>
      </c>
      <c r="MW3" t="s">
        <v>54</v>
      </c>
      <c r="MX3" t="s">
        <v>235</v>
      </c>
      <c r="MY3" t="s">
        <v>236</v>
      </c>
      <c r="MZ3" t="s">
        <v>237</v>
      </c>
      <c r="NA3" t="s">
        <v>238</v>
      </c>
      <c r="NB3" t="s">
        <v>55</v>
      </c>
      <c r="NC3" t="s">
        <v>56</v>
      </c>
      <c r="ND3" t="s">
        <v>239</v>
      </c>
      <c r="NE3" t="s">
        <v>240</v>
      </c>
      <c r="NF3" t="s">
        <v>241</v>
      </c>
      <c r="NG3" t="s">
        <v>241</v>
      </c>
      <c r="NH3" t="s">
        <v>239</v>
      </c>
      <c r="NI3" t="s">
        <v>240</v>
      </c>
      <c r="NJ3" t="s">
        <v>242</v>
      </c>
      <c r="NK3" t="s">
        <v>243</v>
      </c>
      <c r="NL3" t="s">
        <v>237</v>
      </c>
      <c r="NM3" t="s">
        <v>128</v>
      </c>
      <c r="NN3" t="s">
        <v>244</v>
      </c>
      <c r="NO3" t="s">
        <v>245</v>
      </c>
      <c r="NP3" t="s">
        <v>242</v>
      </c>
      <c r="NQ3" t="s">
        <v>54</v>
      </c>
      <c r="NR3" t="s">
        <v>246</v>
      </c>
      <c r="NS3" t="s">
        <v>123</v>
      </c>
      <c r="NT3" t="s">
        <v>153</v>
      </c>
      <c r="NU3" t="s">
        <v>247</v>
      </c>
      <c r="NV3" t="s">
        <v>248</v>
      </c>
      <c r="NW3" t="s">
        <v>128</v>
      </c>
      <c r="NX3" t="s">
        <v>156</v>
      </c>
      <c r="NY3" t="s">
        <v>224</v>
      </c>
      <c r="NZ3" t="s">
        <v>224</v>
      </c>
      <c r="OA3" t="s">
        <v>249</v>
      </c>
      <c r="OB3" t="s">
        <v>250</v>
      </c>
      <c r="OC3" t="s">
        <v>251</v>
      </c>
      <c r="OD3" t="s">
        <v>252</v>
      </c>
      <c r="OE3" t="s">
        <v>24</v>
      </c>
      <c r="OF3" t="s">
        <v>253</v>
      </c>
      <c r="OG3" t="s">
        <v>254</v>
      </c>
      <c r="OH3" t="s">
        <v>255</v>
      </c>
      <c r="OI3" t="s">
        <v>256</v>
      </c>
      <c r="OJ3" t="s">
        <v>257</v>
      </c>
      <c r="OK3" t="s">
        <v>258</v>
      </c>
      <c r="OL3" t="s">
        <v>28</v>
      </c>
      <c r="OM3" t="s">
        <v>228</v>
      </c>
      <c r="ON3" t="s">
        <v>173</v>
      </c>
      <c r="OO3" t="s">
        <v>10</v>
      </c>
      <c r="OP3" t="s">
        <v>259</v>
      </c>
      <c r="OQ3" t="s">
        <v>260</v>
      </c>
      <c r="OR3" t="s">
        <v>261</v>
      </c>
      <c r="OS3" t="s">
        <v>262</v>
      </c>
      <c r="OT3" t="s">
        <v>263</v>
      </c>
      <c r="OU3" t="s">
        <v>264</v>
      </c>
      <c r="OV3" t="s">
        <v>265</v>
      </c>
      <c r="OW3" t="s">
        <v>266</v>
      </c>
      <c r="OX3" t="s">
        <v>267</v>
      </c>
      <c r="OY3" t="s">
        <v>4</v>
      </c>
      <c r="OZ3" t="s">
        <v>98</v>
      </c>
      <c r="PA3" t="s">
        <v>99</v>
      </c>
      <c r="PB3" t="s">
        <v>174</v>
      </c>
      <c r="PC3" t="s">
        <v>175</v>
      </c>
      <c r="PD3" t="s">
        <v>268</v>
      </c>
      <c r="PE3" t="s">
        <v>269</v>
      </c>
      <c r="PF3" t="s">
        <v>224</v>
      </c>
      <c r="PG3" t="s">
        <v>225</v>
      </c>
      <c r="PH3" t="s">
        <v>219</v>
      </c>
      <c r="PI3" t="s">
        <v>220</v>
      </c>
      <c r="PJ3" t="s">
        <v>221</v>
      </c>
      <c r="PK3" t="s">
        <v>53</v>
      </c>
      <c r="PL3" t="s">
        <v>123</v>
      </c>
      <c r="PM3" t="s">
        <v>242</v>
      </c>
      <c r="PN3" t="s">
        <v>54</v>
      </c>
      <c r="PO3" t="s">
        <v>270</v>
      </c>
      <c r="PP3" t="s">
        <v>271</v>
      </c>
      <c r="PQ3" t="s">
        <v>272</v>
      </c>
      <c r="PR3" t="s">
        <v>245</v>
      </c>
      <c r="PS3" t="s">
        <v>273</v>
      </c>
      <c r="PT3" t="s">
        <v>274</v>
      </c>
      <c r="PU3" t="s">
        <v>275</v>
      </c>
      <c r="PV3" t="s">
        <v>276</v>
      </c>
      <c r="PW3" t="s">
        <v>277</v>
      </c>
      <c r="PX3" t="s">
        <v>224</v>
      </c>
      <c r="PY3" t="s">
        <v>278</v>
      </c>
      <c r="PZ3" t="s">
        <v>279</v>
      </c>
      <c r="QA3" t="s">
        <v>280</v>
      </c>
      <c r="QB3" t="s">
        <v>220</v>
      </c>
      <c r="QC3" t="s">
        <v>281</v>
      </c>
      <c r="QD3" t="s">
        <v>282</v>
      </c>
      <c r="QE3" t="s">
        <v>248</v>
      </c>
      <c r="QF3" t="s">
        <v>128</v>
      </c>
      <c r="QG3" t="s">
        <v>283</v>
      </c>
      <c r="QH3" t="s">
        <v>275</v>
      </c>
      <c r="QI3" t="s">
        <v>284</v>
      </c>
      <c r="QJ3" t="s">
        <v>285</v>
      </c>
      <c r="QK3" t="s">
        <v>286</v>
      </c>
      <c r="QL3" t="s">
        <v>287</v>
      </c>
      <c r="QM3" t="s">
        <v>288</v>
      </c>
      <c r="QN3" t="s">
        <v>289</v>
      </c>
      <c r="QO3" t="s">
        <v>290</v>
      </c>
      <c r="QP3" t="s">
        <v>291</v>
      </c>
      <c r="QQ3" t="s">
        <v>292</v>
      </c>
      <c r="QR3" t="s">
        <v>293</v>
      </c>
    </row>
    <row r="5" spans="2:460" x14ac:dyDescent="0.35">
      <c r="B5" t="s">
        <v>1</v>
      </c>
    </row>
    <row r="6" spans="2:460" x14ac:dyDescent="0.35">
      <c r="B6" t="s">
        <v>2</v>
      </c>
    </row>
    <row r="7" spans="2:460" x14ac:dyDescent="0.35">
      <c r="B7" t="s">
        <v>3</v>
      </c>
    </row>
    <row r="8" spans="2:460" x14ac:dyDescent="0.35">
      <c r="B8" t="s">
        <v>4</v>
      </c>
    </row>
    <row r="9" spans="2:460" x14ac:dyDescent="0.35">
      <c r="B9" t="s">
        <v>5</v>
      </c>
    </row>
    <row r="10" spans="2:460" x14ac:dyDescent="0.35">
      <c r="B10" t="s">
        <v>6</v>
      </c>
    </row>
    <row r="11" spans="2:460" x14ac:dyDescent="0.35">
      <c r="B11" t="s">
        <v>7</v>
      </c>
    </row>
    <row r="12" spans="2:460" x14ac:dyDescent="0.35">
      <c r="B12" t="s">
        <v>8</v>
      </c>
    </row>
    <row r="13" spans="2:460" x14ac:dyDescent="0.35">
      <c r="B13" t="s">
        <v>9</v>
      </c>
    </row>
    <row r="14" spans="2:460" x14ac:dyDescent="0.35">
      <c r="B14" t="s">
        <v>10</v>
      </c>
    </row>
    <row r="15" spans="2:460" x14ac:dyDescent="0.35">
      <c r="B15" t="s">
        <v>11</v>
      </c>
    </row>
    <row r="16" spans="2:460" x14ac:dyDescent="0.35">
      <c r="B16" t="s">
        <v>12</v>
      </c>
    </row>
    <row r="17" spans="2:2" x14ac:dyDescent="0.35">
      <c r="B17" t="s">
        <v>13</v>
      </c>
    </row>
    <row r="18" spans="2:2" x14ac:dyDescent="0.35">
      <c r="B18" t="s">
        <v>14</v>
      </c>
    </row>
    <row r="19" spans="2:2" x14ac:dyDescent="0.35">
      <c r="B19" t="s">
        <v>15</v>
      </c>
    </row>
    <row r="20" spans="2:2" x14ac:dyDescent="0.35">
      <c r="B20" t="s">
        <v>16</v>
      </c>
    </row>
    <row r="21" spans="2:2" x14ac:dyDescent="0.35">
      <c r="B21" t="s">
        <v>17</v>
      </c>
    </row>
    <row r="22" spans="2:2" x14ac:dyDescent="0.35">
      <c r="B22" t="s">
        <v>18</v>
      </c>
    </row>
    <row r="23" spans="2:2" x14ac:dyDescent="0.35">
      <c r="B23" t="s">
        <v>19</v>
      </c>
    </row>
    <row r="24" spans="2:2" x14ac:dyDescent="0.35">
      <c r="B24" t="s">
        <v>22</v>
      </c>
    </row>
    <row r="25" spans="2:2" x14ac:dyDescent="0.35">
      <c r="B25" t="s">
        <v>23</v>
      </c>
    </row>
    <row r="26" spans="2:2" x14ac:dyDescent="0.35">
      <c r="B26" t="s">
        <v>24</v>
      </c>
    </row>
    <row r="27" spans="2:2" x14ac:dyDescent="0.35">
      <c r="B27" t="s">
        <v>25</v>
      </c>
    </row>
    <row r="28" spans="2:2" x14ac:dyDescent="0.35">
      <c r="B28" t="s">
        <v>26</v>
      </c>
    </row>
    <row r="29" spans="2:2" x14ac:dyDescent="0.35">
      <c r="B29" t="s">
        <v>27</v>
      </c>
    </row>
    <row r="30" spans="2:2" x14ac:dyDescent="0.35">
      <c r="B30" t="s">
        <v>3</v>
      </c>
    </row>
    <row r="31" spans="2:2" x14ac:dyDescent="0.35">
      <c r="B31" t="s">
        <v>28</v>
      </c>
    </row>
    <row r="32" spans="2:2" x14ac:dyDescent="0.35">
      <c r="B32" t="s">
        <v>29</v>
      </c>
    </row>
    <row r="33" spans="2:2" x14ac:dyDescent="0.35">
      <c r="B33" t="s">
        <v>30</v>
      </c>
    </row>
    <row r="34" spans="2:2" x14ac:dyDescent="0.35">
      <c r="B34" t="s">
        <v>31</v>
      </c>
    </row>
    <row r="35" spans="2:2" x14ac:dyDescent="0.35">
      <c r="B35" t="s">
        <v>32</v>
      </c>
    </row>
    <row r="36" spans="2:2" x14ac:dyDescent="0.35">
      <c r="B36" t="s">
        <v>33</v>
      </c>
    </row>
    <row r="37" spans="2:2" x14ac:dyDescent="0.35">
      <c r="B37" t="s">
        <v>34</v>
      </c>
    </row>
    <row r="38" spans="2:2" x14ac:dyDescent="0.35">
      <c r="B38" t="s">
        <v>17</v>
      </c>
    </row>
    <row r="39" spans="2:2" x14ac:dyDescent="0.35">
      <c r="B39" t="s">
        <v>18</v>
      </c>
    </row>
    <row r="40" spans="2:2" x14ac:dyDescent="0.35">
      <c r="B40" t="s">
        <v>35</v>
      </c>
    </row>
    <row r="41" spans="2:2" x14ac:dyDescent="0.35">
      <c r="B41" t="s">
        <v>22</v>
      </c>
    </row>
    <row r="42" spans="2:2" x14ac:dyDescent="0.35">
      <c r="B42" t="s">
        <v>23</v>
      </c>
    </row>
    <row r="43" spans="2:2" x14ac:dyDescent="0.35">
      <c r="B43" t="s">
        <v>36</v>
      </c>
    </row>
    <row r="44" spans="2:2" x14ac:dyDescent="0.35">
      <c r="B44" t="s">
        <v>37</v>
      </c>
    </row>
    <row r="45" spans="2:2" x14ac:dyDescent="0.35">
      <c r="B45" t="s">
        <v>26</v>
      </c>
    </row>
    <row r="46" spans="2:2" x14ac:dyDescent="0.35">
      <c r="B46" t="s">
        <v>2</v>
      </c>
    </row>
    <row r="47" spans="2:2" x14ac:dyDescent="0.35">
      <c r="B47" t="s">
        <v>3</v>
      </c>
    </row>
    <row r="48" spans="2:2" x14ac:dyDescent="0.35">
      <c r="B48" t="s">
        <v>28</v>
      </c>
    </row>
    <row r="49" spans="2:2" x14ac:dyDescent="0.35">
      <c r="B49" t="s">
        <v>38</v>
      </c>
    </row>
    <row r="50" spans="2:2" x14ac:dyDescent="0.35">
      <c r="B50" t="s">
        <v>39</v>
      </c>
    </row>
    <row r="51" spans="2:2" x14ac:dyDescent="0.35">
      <c r="B51" t="s">
        <v>40</v>
      </c>
    </row>
    <row r="52" spans="2:2" x14ac:dyDescent="0.35">
      <c r="B52" t="s">
        <v>30</v>
      </c>
    </row>
    <row r="53" spans="2:2" x14ac:dyDescent="0.35">
      <c r="B53" t="s">
        <v>41</v>
      </c>
    </row>
    <row r="54" spans="2:2" x14ac:dyDescent="0.35">
      <c r="B54" t="s">
        <v>42</v>
      </c>
    </row>
    <row r="55" spans="2:2" x14ac:dyDescent="0.35">
      <c r="B55" t="s">
        <v>43</v>
      </c>
    </row>
    <row r="56" spans="2:2" x14ac:dyDescent="0.35">
      <c r="B56" t="s">
        <v>44</v>
      </c>
    </row>
    <row r="57" spans="2:2" x14ac:dyDescent="0.35">
      <c r="B57" t="s">
        <v>45</v>
      </c>
    </row>
    <row r="58" spans="2:2" x14ac:dyDescent="0.35">
      <c r="B58" t="s">
        <v>46</v>
      </c>
    </row>
    <row r="59" spans="2:2" x14ac:dyDescent="0.35">
      <c r="B59" t="s">
        <v>47</v>
      </c>
    </row>
    <row r="60" spans="2:2" x14ac:dyDescent="0.35">
      <c r="B60" t="s">
        <v>48</v>
      </c>
    </row>
    <row r="61" spans="2:2" x14ac:dyDescent="0.35">
      <c r="B61" t="s">
        <v>23</v>
      </c>
    </row>
    <row r="62" spans="2:2" x14ac:dyDescent="0.35">
      <c r="B62" t="s">
        <v>24</v>
      </c>
    </row>
    <row r="63" spans="2:2" x14ac:dyDescent="0.35">
      <c r="B63" t="s">
        <v>37</v>
      </c>
    </row>
    <row r="64" spans="2:2" x14ac:dyDescent="0.35">
      <c r="B64" t="s">
        <v>26</v>
      </c>
    </row>
    <row r="65" spans="2:2" x14ac:dyDescent="0.35">
      <c r="B65" t="s">
        <v>2</v>
      </c>
    </row>
    <row r="66" spans="2:2" x14ac:dyDescent="0.35">
      <c r="B66" t="s">
        <v>49</v>
      </c>
    </row>
    <row r="67" spans="2:2" x14ac:dyDescent="0.35">
      <c r="B67" t="s">
        <v>28</v>
      </c>
    </row>
    <row r="68" spans="2:2" x14ac:dyDescent="0.35">
      <c r="B68" t="s">
        <v>38</v>
      </c>
    </row>
    <row r="69" spans="2:2" x14ac:dyDescent="0.35">
      <c r="B69" t="s">
        <v>29</v>
      </c>
    </row>
    <row r="70" spans="2:2" x14ac:dyDescent="0.35">
      <c r="B70" t="s">
        <v>50</v>
      </c>
    </row>
    <row r="71" spans="2:2" x14ac:dyDescent="0.35">
      <c r="B71" t="s">
        <v>43</v>
      </c>
    </row>
    <row r="72" spans="2:2" x14ac:dyDescent="0.35">
      <c r="B72" t="s">
        <v>51</v>
      </c>
    </row>
    <row r="73" spans="2:2" x14ac:dyDescent="0.35">
      <c r="B73" t="s">
        <v>52</v>
      </c>
    </row>
    <row r="74" spans="2:2" x14ac:dyDescent="0.35">
      <c r="B74" t="s">
        <v>30</v>
      </c>
    </row>
    <row r="75" spans="2:2" x14ac:dyDescent="0.35">
      <c r="B75" t="s">
        <v>53</v>
      </c>
    </row>
    <row r="76" spans="2:2" x14ac:dyDescent="0.35">
      <c r="B76" t="s">
        <v>54</v>
      </c>
    </row>
    <row r="77" spans="2:2" x14ac:dyDescent="0.35">
      <c r="B77" t="s">
        <v>55</v>
      </c>
    </row>
    <row r="78" spans="2:2" x14ac:dyDescent="0.35">
      <c r="B78" t="s">
        <v>56</v>
      </c>
    </row>
    <row r="79" spans="2:2" x14ac:dyDescent="0.35">
      <c r="B79" t="s">
        <v>57</v>
      </c>
    </row>
    <row r="80" spans="2:2" x14ac:dyDescent="0.35">
      <c r="B80" t="s">
        <v>58</v>
      </c>
    </row>
    <row r="81" spans="2:2" x14ac:dyDescent="0.35">
      <c r="B81" t="s">
        <v>59</v>
      </c>
    </row>
    <row r="82" spans="2:2" x14ac:dyDescent="0.35">
      <c r="B82" t="s">
        <v>60</v>
      </c>
    </row>
    <row r="83" spans="2:2" x14ac:dyDescent="0.35">
      <c r="B83" t="s">
        <v>61</v>
      </c>
    </row>
    <row r="84" spans="2:2" x14ac:dyDescent="0.35">
      <c r="B84" t="s">
        <v>62</v>
      </c>
    </row>
    <row r="85" spans="2:2" x14ac:dyDescent="0.35">
      <c r="B85" t="s">
        <v>63</v>
      </c>
    </row>
    <row r="86" spans="2:2" x14ac:dyDescent="0.35">
      <c r="B86" t="s">
        <v>64</v>
      </c>
    </row>
    <row r="87" spans="2:2" x14ac:dyDescent="0.35">
      <c r="B87" t="s">
        <v>65</v>
      </c>
    </row>
    <row r="88" spans="2:2" x14ac:dyDescent="0.35">
      <c r="B88" t="s">
        <v>2</v>
      </c>
    </row>
    <row r="89" spans="2:2" x14ac:dyDescent="0.35">
      <c r="B89" t="s">
        <v>66</v>
      </c>
    </row>
    <row r="90" spans="2:2" x14ac:dyDescent="0.35">
      <c r="B90" t="s">
        <v>22</v>
      </c>
    </row>
    <row r="91" spans="2:2" x14ac:dyDescent="0.35">
      <c r="B91" t="s">
        <v>67</v>
      </c>
    </row>
    <row r="92" spans="2:2" x14ac:dyDescent="0.35">
      <c r="B92" t="s">
        <v>68</v>
      </c>
    </row>
    <row r="93" spans="2:2" x14ac:dyDescent="0.35">
      <c r="B93" t="s">
        <v>69</v>
      </c>
    </row>
    <row r="94" spans="2:2" x14ac:dyDescent="0.35">
      <c r="B94" t="s">
        <v>70</v>
      </c>
    </row>
    <row r="95" spans="2:2" x14ac:dyDescent="0.35">
      <c r="B95" t="s">
        <v>71</v>
      </c>
    </row>
    <row r="96" spans="2:2" x14ac:dyDescent="0.35">
      <c r="B96" t="s">
        <v>47</v>
      </c>
    </row>
    <row r="97" spans="2:2" x14ac:dyDescent="0.35">
      <c r="B97" t="s">
        <v>72</v>
      </c>
    </row>
    <row r="98" spans="2:2" x14ac:dyDescent="0.35">
      <c r="B98" t="s">
        <v>73</v>
      </c>
    </row>
    <row r="99" spans="2:2" x14ac:dyDescent="0.35">
      <c r="B99" t="s">
        <v>74</v>
      </c>
    </row>
    <row r="100" spans="2:2" x14ac:dyDescent="0.35">
      <c r="B100" t="s">
        <v>75</v>
      </c>
    </row>
    <row r="101" spans="2:2" x14ac:dyDescent="0.35">
      <c r="B101" t="s">
        <v>76</v>
      </c>
    </row>
    <row r="102" spans="2:2" x14ac:dyDescent="0.35">
      <c r="B102" t="s">
        <v>77</v>
      </c>
    </row>
    <row r="103" spans="2:2" x14ac:dyDescent="0.35">
      <c r="B103" t="s">
        <v>78</v>
      </c>
    </row>
    <row r="104" spans="2:2" x14ac:dyDescent="0.35">
      <c r="B104" t="s">
        <v>79</v>
      </c>
    </row>
    <row r="105" spans="2:2" x14ac:dyDescent="0.35">
      <c r="B105" t="s">
        <v>80</v>
      </c>
    </row>
    <row r="106" spans="2:2" x14ac:dyDescent="0.35">
      <c r="B106" t="s">
        <v>81</v>
      </c>
    </row>
    <row r="107" spans="2:2" x14ac:dyDescent="0.35">
      <c r="B107" t="s">
        <v>82</v>
      </c>
    </row>
    <row r="108" spans="2:2" x14ac:dyDescent="0.35">
      <c r="B108" t="s">
        <v>22</v>
      </c>
    </row>
    <row r="109" spans="2:2" x14ac:dyDescent="0.35">
      <c r="B109" t="s">
        <v>83</v>
      </c>
    </row>
    <row r="110" spans="2:2" x14ac:dyDescent="0.35">
      <c r="B110" t="s">
        <v>34</v>
      </c>
    </row>
    <row r="111" spans="2:2" x14ac:dyDescent="0.35">
      <c r="B111" t="s">
        <v>84</v>
      </c>
    </row>
    <row r="112" spans="2:2" x14ac:dyDescent="0.35">
      <c r="B112" t="s">
        <v>85</v>
      </c>
    </row>
    <row r="113" spans="2:2" x14ac:dyDescent="0.35">
      <c r="B113" t="s">
        <v>86</v>
      </c>
    </row>
    <row r="114" spans="2:2" x14ac:dyDescent="0.35">
      <c r="B114" t="s">
        <v>87</v>
      </c>
    </row>
    <row r="115" spans="2:2" x14ac:dyDescent="0.35">
      <c r="B115" t="s">
        <v>88</v>
      </c>
    </row>
    <row r="116" spans="2:2" x14ac:dyDescent="0.35">
      <c r="B116" t="s">
        <v>89</v>
      </c>
    </row>
    <row r="117" spans="2:2" x14ac:dyDescent="0.35">
      <c r="B117" t="s">
        <v>90</v>
      </c>
    </row>
    <row r="118" spans="2:2" x14ac:dyDescent="0.35">
      <c r="B118" t="s">
        <v>91</v>
      </c>
    </row>
    <row r="119" spans="2:2" x14ac:dyDescent="0.35">
      <c r="B119" t="s">
        <v>92</v>
      </c>
    </row>
    <row r="120" spans="2:2" x14ac:dyDescent="0.35">
      <c r="B120" t="s">
        <v>93</v>
      </c>
    </row>
    <row r="121" spans="2:2" x14ac:dyDescent="0.35">
      <c r="B121" t="s">
        <v>94</v>
      </c>
    </row>
    <row r="122" spans="2:2" x14ac:dyDescent="0.35">
      <c r="B122" t="s">
        <v>92</v>
      </c>
    </row>
    <row r="123" spans="2:2" x14ac:dyDescent="0.35">
      <c r="B123" t="s">
        <v>95</v>
      </c>
    </row>
    <row r="124" spans="2:2" x14ac:dyDescent="0.35">
      <c r="B124" t="s">
        <v>96</v>
      </c>
    </row>
    <row r="125" spans="2:2" x14ac:dyDescent="0.35">
      <c r="B125" t="s">
        <v>97</v>
      </c>
    </row>
    <row r="126" spans="2:2" x14ac:dyDescent="0.35">
      <c r="B126" t="s">
        <v>98</v>
      </c>
    </row>
    <row r="127" spans="2:2" x14ac:dyDescent="0.35">
      <c r="B127" t="s">
        <v>99</v>
      </c>
    </row>
    <row r="128" spans="2:2" x14ac:dyDescent="0.35">
      <c r="B128" t="s">
        <v>100</v>
      </c>
    </row>
    <row r="129" spans="2:2" x14ac:dyDescent="0.35">
      <c r="B129" t="s">
        <v>101</v>
      </c>
    </row>
    <row r="130" spans="2:2" x14ac:dyDescent="0.35">
      <c r="B130" t="s">
        <v>102</v>
      </c>
    </row>
    <row r="131" spans="2:2" x14ac:dyDescent="0.35">
      <c r="B131" t="s">
        <v>22</v>
      </c>
    </row>
    <row r="132" spans="2:2" x14ac:dyDescent="0.35">
      <c r="B132" t="s">
        <v>82</v>
      </c>
    </row>
    <row r="133" spans="2:2" x14ac:dyDescent="0.35">
      <c r="B133" t="s">
        <v>103</v>
      </c>
    </row>
    <row r="134" spans="2:2" x14ac:dyDescent="0.35">
      <c r="B134" t="s">
        <v>104</v>
      </c>
    </row>
    <row r="135" spans="2:2" x14ac:dyDescent="0.35">
      <c r="B135" t="s">
        <v>105</v>
      </c>
    </row>
    <row r="136" spans="2:2" x14ac:dyDescent="0.35">
      <c r="B136" t="s">
        <v>98</v>
      </c>
    </row>
    <row r="137" spans="2:2" x14ac:dyDescent="0.35">
      <c r="B137" t="s">
        <v>99</v>
      </c>
    </row>
    <row r="138" spans="2:2" x14ac:dyDescent="0.35">
      <c r="B138" t="s">
        <v>106</v>
      </c>
    </row>
    <row r="139" spans="2:2" x14ac:dyDescent="0.35">
      <c r="B139" t="s">
        <v>107</v>
      </c>
    </row>
    <row r="140" spans="2:2" x14ac:dyDescent="0.35">
      <c r="B140" t="s">
        <v>108</v>
      </c>
    </row>
    <row r="141" spans="2:2" x14ac:dyDescent="0.35">
      <c r="B141" t="s">
        <v>109</v>
      </c>
    </row>
    <row r="142" spans="2:2" x14ac:dyDescent="0.35">
      <c r="B142" t="s">
        <v>110</v>
      </c>
    </row>
    <row r="143" spans="2:2" x14ac:dyDescent="0.35">
      <c r="B143" t="s">
        <v>111</v>
      </c>
    </row>
    <row r="144" spans="2:2" x14ac:dyDescent="0.35">
      <c r="B144" t="s">
        <v>112</v>
      </c>
    </row>
    <row r="145" spans="2:2" x14ac:dyDescent="0.35">
      <c r="B145" t="s">
        <v>113</v>
      </c>
    </row>
    <row r="146" spans="2:2" x14ac:dyDescent="0.35">
      <c r="B146" t="s">
        <v>114</v>
      </c>
    </row>
    <row r="147" spans="2:2" x14ac:dyDescent="0.35">
      <c r="B147" t="s">
        <v>115</v>
      </c>
    </row>
    <row r="148" spans="2:2" x14ac:dyDescent="0.35">
      <c r="B148" t="s">
        <v>116</v>
      </c>
    </row>
    <row r="149" spans="2:2" x14ac:dyDescent="0.35">
      <c r="B149" t="s">
        <v>117</v>
      </c>
    </row>
    <row r="150" spans="2:2" x14ac:dyDescent="0.35">
      <c r="B150" t="s">
        <v>118</v>
      </c>
    </row>
    <row r="151" spans="2:2" x14ac:dyDescent="0.35">
      <c r="B151" t="s">
        <v>94</v>
      </c>
    </row>
    <row r="152" spans="2:2" x14ac:dyDescent="0.35">
      <c r="B152" t="s">
        <v>119</v>
      </c>
    </row>
    <row r="153" spans="2:2" x14ac:dyDescent="0.35">
      <c r="B153" t="s">
        <v>120</v>
      </c>
    </row>
    <row r="154" spans="2:2" x14ac:dyDescent="0.35">
      <c r="B154" t="s">
        <v>121</v>
      </c>
    </row>
    <row r="155" spans="2:2" x14ac:dyDescent="0.35">
      <c r="B155" t="s">
        <v>122</v>
      </c>
    </row>
    <row r="156" spans="2:2" x14ac:dyDescent="0.35">
      <c r="B156" t="s">
        <v>123</v>
      </c>
    </row>
    <row r="157" spans="2:2" x14ac:dyDescent="0.35">
      <c r="B157" t="s">
        <v>124</v>
      </c>
    </row>
    <row r="158" spans="2:2" x14ac:dyDescent="0.35">
      <c r="B158" t="s">
        <v>103</v>
      </c>
    </row>
    <row r="159" spans="2:2" x14ac:dyDescent="0.35">
      <c r="B159" t="s">
        <v>82</v>
      </c>
    </row>
    <row r="160" spans="2:2" x14ac:dyDescent="0.35">
      <c r="B160" t="s">
        <v>82</v>
      </c>
    </row>
    <row r="161" spans="2:2" x14ac:dyDescent="0.35">
      <c r="B161" t="s">
        <v>125</v>
      </c>
    </row>
    <row r="162" spans="2:2" x14ac:dyDescent="0.35">
      <c r="B162" t="s">
        <v>123</v>
      </c>
    </row>
    <row r="163" spans="2:2" x14ac:dyDescent="0.35">
      <c r="B163" t="s">
        <v>126</v>
      </c>
    </row>
    <row r="164" spans="2:2" x14ac:dyDescent="0.35">
      <c r="B164" t="s">
        <v>127</v>
      </c>
    </row>
    <row r="165" spans="2:2" x14ac:dyDescent="0.35">
      <c r="B165" t="s">
        <v>128</v>
      </c>
    </row>
    <row r="166" spans="2:2" x14ac:dyDescent="0.35">
      <c r="B166" t="s">
        <v>129</v>
      </c>
    </row>
    <row r="167" spans="2:2" x14ac:dyDescent="0.35">
      <c r="B167" t="s">
        <v>130</v>
      </c>
    </row>
    <row r="168" spans="2:2" x14ac:dyDescent="0.35">
      <c r="B168" t="s">
        <v>131</v>
      </c>
    </row>
    <row r="169" spans="2:2" x14ac:dyDescent="0.35">
      <c r="B169" t="s">
        <v>132</v>
      </c>
    </row>
    <row r="170" spans="2:2" x14ac:dyDescent="0.35">
      <c r="B170" t="s">
        <v>133</v>
      </c>
    </row>
    <row r="171" spans="2:2" x14ac:dyDescent="0.35">
      <c r="B171" t="s">
        <v>114</v>
      </c>
    </row>
    <row r="172" spans="2:2" x14ac:dyDescent="0.35">
      <c r="B172" t="s">
        <v>112</v>
      </c>
    </row>
    <row r="173" spans="2:2" x14ac:dyDescent="0.35">
      <c r="B173" t="s">
        <v>111</v>
      </c>
    </row>
    <row r="174" spans="2:2" x14ac:dyDescent="0.35">
      <c r="B174" t="s">
        <v>134</v>
      </c>
    </row>
    <row r="175" spans="2:2" x14ac:dyDescent="0.35">
      <c r="B175" t="s">
        <v>135</v>
      </c>
    </row>
    <row r="176" spans="2:2" x14ac:dyDescent="0.35">
      <c r="B176" t="s">
        <v>136</v>
      </c>
    </row>
    <row r="177" spans="2:2" x14ac:dyDescent="0.35">
      <c r="B177" t="s">
        <v>137</v>
      </c>
    </row>
    <row r="178" spans="2:2" x14ac:dyDescent="0.35">
      <c r="B178" t="s">
        <v>138</v>
      </c>
    </row>
    <row r="179" spans="2:2" x14ac:dyDescent="0.35">
      <c r="B179" t="s">
        <v>139</v>
      </c>
    </row>
    <row r="180" spans="2:2" x14ac:dyDescent="0.35">
      <c r="B180" t="s">
        <v>140</v>
      </c>
    </row>
    <row r="181" spans="2:2" x14ac:dyDescent="0.35">
      <c r="B181" t="s">
        <v>141</v>
      </c>
    </row>
    <row r="182" spans="2:2" x14ac:dyDescent="0.35">
      <c r="B182" t="s">
        <v>142</v>
      </c>
    </row>
    <row r="183" spans="2:2" x14ac:dyDescent="0.35">
      <c r="B183" t="s">
        <v>109</v>
      </c>
    </row>
    <row r="184" spans="2:2" x14ac:dyDescent="0.35">
      <c r="B184" t="s">
        <v>48</v>
      </c>
    </row>
    <row r="185" spans="2:2" x14ac:dyDescent="0.35">
      <c r="B185" t="s">
        <v>143</v>
      </c>
    </row>
    <row r="186" spans="2:2" x14ac:dyDescent="0.35">
      <c r="B186" t="s">
        <v>144</v>
      </c>
    </row>
    <row r="187" spans="2:2" x14ac:dyDescent="0.35">
      <c r="B187" t="s">
        <v>17</v>
      </c>
    </row>
    <row r="188" spans="2:2" x14ac:dyDescent="0.35">
      <c r="B188" t="s">
        <v>145</v>
      </c>
    </row>
    <row r="189" spans="2:2" x14ac:dyDescent="0.35">
      <c r="B189" t="s">
        <v>146</v>
      </c>
    </row>
    <row r="190" spans="2:2" x14ac:dyDescent="0.35">
      <c r="B190" t="s">
        <v>147</v>
      </c>
    </row>
    <row r="191" spans="2:2" x14ac:dyDescent="0.35">
      <c r="B191" t="s">
        <v>148</v>
      </c>
    </row>
    <row r="192" spans="2:2" x14ac:dyDescent="0.35">
      <c r="B192" t="s">
        <v>149</v>
      </c>
    </row>
    <row r="193" spans="2:2" x14ac:dyDescent="0.35">
      <c r="B193" t="s">
        <v>150</v>
      </c>
    </row>
    <row r="194" spans="2:2" x14ac:dyDescent="0.35">
      <c r="B194" t="s">
        <v>147</v>
      </c>
    </row>
    <row r="195" spans="2:2" x14ac:dyDescent="0.35">
      <c r="B195" t="s">
        <v>53</v>
      </c>
    </row>
    <row r="196" spans="2:2" x14ac:dyDescent="0.35">
      <c r="B196" t="s">
        <v>151</v>
      </c>
    </row>
    <row r="197" spans="2:2" x14ac:dyDescent="0.35">
      <c r="B197" t="s">
        <v>152</v>
      </c>
    </row>
    <row r="198" spans="2:2" x14ac:dyDescent="0.35">
      <c r="B198" t="s">
        <v>153</v>
      </c>
    </row>
    <row r="199" spans="2:2" x14ac:dyDescent="0.35">
      <c r="B199" t="s">
        <v>54</v>
      </c>
    </row>
    <row r="200" spans="2:2" x14ac:dyDescent="0.35">
      <c r="B200" t="s">
        <v>128</v>
      </c>
    </row>
    <row r="201" spans="2:2" x14ac:dyDescent="0.35">
      <c r="B201" t="s">
        <v>123</v>
      </c>
    </row>
    <row r="202" spans="2:2" x14ac:dyDescent="0.35">
      <c r="B202" t="s">
        <v>125</v>
      </c>
    </row>
    <row r="203" spans="2:2" x14ac:dyDescent="0.35">
      <c r="B203" t="s">
        <v>154</v>
      </c>
    </row>
    <row r="204" spans="2:2" x14ac:dyDescent="0.35">
      <c r="B204" t="s">
        <v>103</v>
      </c>
    </row>
    <row r="205" spans="2:2" x14ac:dyDescent="0.35">
      <c r="B205" t="s">
        <v>155</v>
      </c>
    </row>
    <row r="206" spans="2:2" x14ac:dyDescent="0.35">
      <c r="B206" t="s">
        <v>156</v>
      </c>
    </row>
    <row r="207" spans="2:2" x14ac:dyDescent="0.35">
      <c r="B207" t="s">
        <v>157</v>
      </c>
    </row>
    <row r="208" spans="2:2" x14ac:dyDescent="0.35">
      <c r="B208" t="s">
        <v>158</v>
      </c>
    </row>
    <row r="209" spans="2:2" x14ac:dyDescent="0.35">
      <c r="B209" t="s">
        <v>159</v>
      </c>
    </row>
    <row r="210" spans="2:2" x14ac:dyDescent="0.35">
      <c r="B210" t="s">
        <v>160</v>
      </c>
    </row>
    <row r="211" spans="2:2" x14ac:dyDescent="0.35">
      <c r="B211" t="s">
        <v>161</v>
      </c>
    </row>
    <row r="212" spans="2:2" x14ac:dyDescent="0.35">
      <c r="B212" t="s">
        <v>98</v>
      </c>
    </row>
    <row r="213" spans="2:2" x14ac:dyDescent="0.35">
      <c r="B213" t="s">
        <v>99</v>
      </c>
    </row>
    <row r="214" spans="2:2" x14ac:dyDescent="0.35">
      <c r="B214" t="s">
        <v>162</v>
      </c>
    </row>
    <row r="215" spans="2:2" x14ac:dyDescent="0.35">
      <c r="B215" t="s">
        <v>163</v>
      </c>
    </row>
    <row r="216" spans="2:2" x14ac:dyDescent="0.35">
      <c r="B216" t="s">
        <v>164</v>
      </c>
    </row>
    <row r="217" spans="2:2" x14ac:dyDescent="0.35">
      <c r="B217" t="s">
        <v>48</v>
      </c>
    </row>
    <row r="218" spans="2:2" x14ac:dyDescent="0.35">
      <c r="B218" t="s">
        <v>44</v>
      </c>
    </row>
    <row r="219" spans="2:2" x14ac:dyDescent="0.35">
      <c r="B219" t="s">
        <v>47</v>
      </c>
    </row>
    <row r="220" spans="2:2" x14ac:dyDescent="0.35">
      <c r="B220" t="s">
        <v>165</v>
      </c>
    </row>
    <row r="221" spans="2:2" x14ac:dyDescent="0.35">
      <c r="B221" t="s">
        <v>166</v>
      </c>
    </row>
    <row r="222" spans="2:2" x14ac:dyDescent="0.35">
      <c r="B222" t="s">
        <v>145</v>
      </c>
    </row>
    <row r="223" spans="2:2" x14ac:dyDescent="0.35">
      <c r="B223" t="s">
        <v>167</v>
      </c>
    </row>
    <row r="224" spans="2:2" x14ac:dyDescent="0.35">
      <c r="B224" t="s">
        <v>168</v>
      </c>
    </row>
    <row r="225" spans="2:2" x14ac:dyDescent="0.35">
      <c r="B225" t="s">
        <v>169</v>
      </c>
    </row>
    <row r="226" spans="2:2" x14ac:dyDescent="0.35">
      <c r="B226" t="s">
        <v>170</v>
      </c>
    </row>
    <row r="227" spans="2:2" x14ac:dyDescent="0.35">
      <c r="B227" t="s">
        <v>171</v>
      </c>
    </row>
    <row r="228" spans="2:2" x14ac:dyDescent="0.35">
      <c r="B228" t="s">
        <v>172</v>
      </c>
    </row>
    <row r="229" spans="2:2" x14ac:dyDescent="0.35">
      <c r="B229" t="s">
        <v>173</v>
      </c>
    </row>
    <row r="230" spans="2:2" x14ac:dyDescent="0.35">
      <c r="B230" t="s">
        <v>100</v>
      </c>
    </row>
    <row r="231" spans="2:2" x14ac:dyDescent="0.35">
      <c r="B231" t="s">
        <v>98</v>
      </c>
    </row>
    <row r="232" spans="2:2" x14ac:dyDescent="0.35">
      <c r="B232" t="s">
        <v>99</v>
      </c>
    </row>
    <row r="233" spans="2:2" x14ac:dyDescent="0.35">
      <c r="B233" t="s">
        <v>174</v>
      </c>
    </row>
    <row r="234" spans="2:2" x14ac:dyDescent="0.35">
      <c r="B234" t="s">
        <v>175</v>
      </c>
    </row>
    <row r="235" spans="2:2" x14ac:dyDescent="0.35">
      <c r="B235" t="s">
        <v>176</v>
      </c>
    </row>
    <row r="236" spans="2:2" x14ac:dyDescent="0.35">
      <c r="B236" t="s">
        <v>177</v>
      </c>
    </row>
    <row r="237" spans="2:2" x14ac:dyDescent="0.35">
      <c r="B237" t="s">
        <v>178</v>
      </c>
    </row>
    <row r="238" spans="2:2" x14ac:dyDescent="0.35">
      <c r="B238" t="s">
        <v>179</v>
      </c>
    </row>
    <row r="239" spans="2:2" x14ac:dyDescent="0.35">
      <c r="B239" t="s">
        <v>180</v>
      </c>
    </row>
    <row r="240" spans="2:2" x14ac:dyDescent="0.35">
      <c r="B240" t="s">
        <v>98</v>
      </c>
    </row>
    <row r="241" spans="2:2" x14ac:dyDescent="0.35">
      <c r="B241" t="s">
        <v>99</v>
      </c>
    </row>
    <row r="242" spans="2:2" x14ac:dyDescent="0.35">
      <c r="B242" t="s">
        <v>100</v>
      </c>
    </row>
    <row r="243" spans="2:2" x14ac:dyDescent="0.35">
      <c r="B243" t="s">
        <v>101</v>
      </c>
    </row>
    <row r="244" spans="2:2" x14ac:dyDescent="0.35">
      <c r="B244" t="s">
        <v>84</v>
      </c>
    </row>
    <row r="245" spans="2:2" x14ac:dyDescent="0.35">
      <c r="B245" t="s">
        <v>181</v>
      </c>
    </row>
    <row r="246" spans="2:2" x14ac:dyDescent="0.35">
      <c r="B246" t="s">
        <v>31</v>
      </c>
    </row>
    <row r="247" spans="2:2" x14ac:dyDescent="0.35">
      <c r="B247" t="s">
        <v>170</v>
      </c>
    </row>
    <row r="248" spans="2:2" x14ac:dyDescent="0.35">
      <c r="B248" t="s">
        <v>52</v>
      </c>
    </row>
    <row r="249" spans="2:2" x14ac:dyDescent="0.35">
      <c r="B249" t="s">
        <v>53</v>
      </c>
    </row>
    <row r="250" spans="2:2" x14ac:dyDescent="0.35">
      <c r="B250" t="s">
        <v>78</v>
      </c>
    </row>
    <row r="251" spans="2:2" x14ac:dyDescent="0.35">
      <c r="B251" t="s">
        <v>153</v>
      </c>
    </row>
    <row r="252" spans="2:2" x14ac:dyDescent="0.35">
      <c r="B252" t="s">
        <v>54</v>
      </c>
    </row>
    <row r="253" spans="2:2" x14ac:dyDescent="0.35">
      <c r="B253" t="s">
        <v>55</v>
      </c>
    </row>
    <row r="254" spans="2:2" x14ac:dyDescent="0.35">
      <c r="B254" t="s">
        <v>56</v>
      </c>
    </row>
    <row r="255" spans="2:2" x14ac:dyDescent="0.35">
      <c r="B255" t="s">
        <v>182</v>
      </c>
    </row>
    <row r="256" spans="2:2" x14ac:dyDescent="0.35">
      <c r="B256" t="s">
        <v>129</v>
      </c>
    </row>
    <row r="257" spans="2:2" x14ac:dyDescent="0.35">
      <c r="B257" t="s">
        <v>183</v>
      </c>
    </row>
    <row r="258" spans="2:2" x14ac:dyDescent="0.35">
      <c r="B258" t="s">
        <v>95</v>
      </c>
    </row>
    <row r="259" spans="2:2" x14ac:dyDescent="0.35">
      <c r="B259" t="s">
        <v>184</v>
      </c>
    </row>
    <row r="260" spans="2:2" x14ac:dyDescent="0.35">
      <c r="B260" t="s">
        <v>185</v>
      </c>
    </row>
    <row r="261" spans="2:2" x14ac:dyDescent="0.35">
      <c r="B261" t="s">
        <v>186</v>
      </c>
    </row>
    <row r="262" spans="2:2" x14ac:dyDescent="0.35">
      <c r="B262" t="s">
        <v>187</v>
      </c>
    </row>
    <row r="263" spans="2:2" x14ac:dyDescent="0.35">
      <c r="B263" t="s">
        <v>188</v>
      </c>
    </row>
    <row r="264" spans="2:2" x14ac:dyDescent="0.35">
      <c r="B264" t="s">
        <v>22</v>
      </c>
    </row>
    <row r="265" spans="2:2" x14ac:dyDescent="0.35">
      <c r="B265" t="s">
        <v>173</v>
      </c>
    </row>
    <row r="266" spans="2:2" x14ac:dyDescent="0.35">
      <c r="B266" t="s">
        <v>189</v>
      </c>
    </row>
    <row r="267" spans="2:2" x14ac:dyDescent="0.35">
      <c r="B267" t="s">
        <v>190</v>
      </c>
    </row>
    <row r="268" spans="2:2" x14ac:dyDescent="0.35">
      <c r="B268" t="s">
        <v>191</v>
      </c>
    </row>
    <row r="269" spans="2:2" x14ac:dyDescent="0.35">
      <c r="B269" t="s">
        <v>172</v>
      </c>
    </row>
    <row r="270" spans="2:2" x14ac:dyDescent="0.35">
      <c r="B270" t="s">
        <v>171</v>
      </c>
    </row>
    <row r="271" spans="2:2" x14ac:dyDescent="0.35">
      <c r="B271" t="s">
        <v>170</v>
      </c>
    </row>
    <row r="272" spans="2:2" x14ac:dyDescent="0.35">
      <c r="B272" t="s">
        <v>192</v>
      </c>
    </row>
    <row r="273" spans="2:2" x14ac:dyDescent="0.35">
      <c r="B273" t="s">
        <v>193</v>
      </c>
    </row>
    <row r="274" spans="2:2" x14ac:dyDescent="0.35">
      <c r="B274" t="s">
        <v>194</v>
      </c>
    </row>
    <row r="275" spans="2:2" x14ac:dyDescent="0.35">
      <c r="B275" t="s">
        <v>195</v>
      </c>
    </row>
    <row r="276" spans="2:2" x14ac:dyDescent="0.35">
      <c r="B276" t="s">
        <v>196</v>
      </c>
    </row>
    <row r="277" spans="2:2" x14ac:dyDescent="0.35">
      <c r="B277" t="s">
        <v>197</v>
      </c>
    </row>
    <row r="278" spans="2:2" x14ac:dyDescent="0.35">
      <c r="B278" t="s">
        <v>198</v>
      </c>
    </row>
    <row r="279" spans="2:2" x14ac:dyDescent="0.35">
      <c r="B279" t="s">
        <v>199</v>
      </c>
    </row>
    <row r="280" spans="2:2" x14ac:dyDescent="0.35">
      <c r="B280" t="s">
        <v>147</v>
      </c>
    </row>
    <row r="281" spans="2:2" x14ac:dyDescent="0.35">
      <c r="B281" t="s">
        <v>200</v>
      </c>
    </row>
    <row r="282" spans="2:2" x14ac:dyDescent="0.35">
      <c r="B282" t="s">
        <v>201</v>
      </c>
    </row>
    <row r="283" spans="2:2" x14ac:dyDescent="0.35">
      <c r="B283" t="s">
        <v>202</v>
      </c>
    </row>
    <row r="284" spans="2:2" x14ac:dyDescent="0.35">
      <c r="B284" t="s">
        <v>203</v>
      </c>
    </row>
    <row r="285" spans="2:2" x14ac:dyDescent="0.35">
      <c r="B285" t="s">
        <v>165</v>
      </c>
    </row>
    <row r="286" spans="2:2" x14ac:dyDescent="0.35">
      <c r="B286" t="s">
        <v>204</v>
      </c>
    </row>
    <row r="287" spans="2:2" x14ac:dyDescent="0.35">
      <c r="B287" t="s">
        <v>205</v>
      </c>
    </row>
    <row r="288" spans="2:2" x14ac:dyDescent="0.35">
      <c r="B288" t="s">
        <v>206</v>
      </c>
    </row>
    <row r="289" spans="2:2" x14ac:dyDescent="0.35">
      <c r="B289" t="s">
        <v>106</v>
      </c>
    </row>
    <row r="290" spans="2:2" x14ac:dyDescent="0.35">
      <c r="B290" t="s">
        <v>107</v>
      </c>
    </row>
    <row r="291" spans="2:2" x14ac:dyDescent="0.35">
      <c r="B291" t="s">
        <v>108</v>
      </c>
    </row>
    <row r="292" spans="2:2" x14ac:dyDescent="0.35">
      <c r="B292" t="s">
        <v>105</v>
      </c>
    </row>
    <row r="293" spans="2:2" x14ac:dyDescent="0.35">
      <c r="B293" t="s">
        <v>207</v>
      </c>
    </row>
    <row r="294" spans="2:2" x14ac:dyDescent="0.35">
      <c r="B294" t="s">
        <v>104</v>
      </c>
    </row>
    <row r="295" spans="2:2" x14ac:dyDescent="0.35">
      <c r="B295" t="s">
        <v>124</v>
      </c>
    </row>
    <row r="296" spans="2:2" x14ac:dyDescent="0.35">
      <c r="B296" t="s">
        <v>123</v>
      </c>
    </row>
    <row r="297" spans="2:2" x14ac:dyDescent="0.35">
      <c r="B297" t="s">
        <v>208</v>
      </c>
    </row>
    <row r="298" spans="2:2" x14ac:dyDescent="0.35">
      <c r="B298" t="s">
        <v>209</v>
      </c>
    </row>
    <row r="299" spans="2:2" x14ac:dyDescent="0.35">
      <c r="B299" t="s">
        <v>210</v>
      </c>
    </row>
    <row r="300" spans="2:2" x14ac:dyDescent="0.35">
      <c r="B300" t="s">
        <v>53</v>
      </c>
    </row>
    <row r="301" spans="2:2" x14ac:dyDescent="0.35">
      <c r="B301" t="s">
        <v>147</v>
      </c>
    </row>
    <row r="302" spans="2:2" x14ac:dyDescent="0.35">
      <c r="B302" t="s">
        <v>211</v>
      </c>
    </row>
    <row r="303" spans="2:2" x14ac:dyDescent="0.35">
      <c r="B303" t="s">
        <v>212</v>
      </c>
    </row>
    <row r="304" spans="2:2" x14ac:dyDescent="0.35">
      <c r="B304" t="s">
        <v>213</v>
      </c>
    </row>
    <row r="305" spans="2:2" x14ac:dyDescent="0.35">
      <c r="B305" t="s">
        <v>214</v>
      </c>
    </row>
    <row r="306" spans="2:2" x14ac:dyDescent="0.35">
      <c r="B306" t="s">
        <v>215</v>
      </c>
    </row>
    <row r="307" spans="2:2" x14ac:dyDescent="0.35">
      <c r="B307" t="s">
        <v>216</v>
      </c>
    </row>
    <row r="308" spans="2:2" x14ac:dyDescent="0.35">
      <c r="B308" t="s">
        <v>206</v>
      </c>
    </row>
    <row r="309" spans="2:2" x14ac:dyDescent="0.35">
      <c r="B309" t="s">
        <v>106</v>
      </c>
    </row>
    <row r="310" spans="2:2" x14ac:dyDescent="0.35">
      <c r="B310" t="s">
        <v>107</v>
      </c>
    </row>
    <row r="311" spans="2:2" x14ac:dyDescent="0.35">
      <c r="B311" t="s">
        <v>108</v>
      </c>
    </row>
    <row r="312" spans="2:2" x14ac:dyDescent="0.35">
      <c r="B312" t="s">
        <v>105</v>
      </c>
    </row>
    <row r="313" spans="2:2" x14ac:dyDescent="0.35">
      <c r="B313" t="s">
        <v>207</v>
      </c>
    </row>
    <row r="314" spans="2:2" x14ac:dyDescent="0.35">
      <c r="B314" t="s">
        <v>137</v>
      </c>
    </row>
    <row r="315" spans="2:2" x14ac:dyDescent="0.35">
      <c r="B315" t="s">
        <v>124</v>
      </c>
    </row>
    <row r="316" spans="2:2" x14ac:dyDescent="0.35">
      <c r="B316" t="s">
        <v>78</v>
      </c>
    </row>
    <row r="317" spans="2:2" x14ac:dyDescent="0.35">
      <c r="B317" t="s">
        <v>208</v>
      </c>
    </row>
    <row r="318" spans="2:2" x14ac:dyDescent="0.35">
      <c r="B318" t="s">
        <v>209</v>
      </c>
    </row>
    <row r="319" spans="2:2" x14ac:dyDescent="0.35">
      <c r="B319" t="s">
        <v>54</v>
      </c>
    </row>
    <row r="320" spans="2:2" x14ac:dyDescent="0.35">
      <c r="B320" t="s">
        <v>53</v>
      </c>
    </row>
    <row r="321" spans="2:2" x14ac:dyDescent="0.35">
      <c r="B321" t="s">
        <v>87</v>
      </c>
    </row>
    <row r="322" spans="2:2" x14ac:dyDescent="0.35">
      <c r="B322" t="s">
        <v>211</v>
      </c>
    </row>
    <row r="323" spans="2:2" x14ac:dyDescent="0.35">
      <c r="B323" t="s">
        <v>217</v>
      </c>
    </row>
    <row r="324" spans="2:2" x14ac:dyDescent="0.35">
      <c r="B324" t="s">
        <v>213</v>
      </c>
    </row>
    <row r="325" spans="2:2" x14ac:dyDescent="0.35">
      <c r="B325" t="s">
        <v>214</v>
      </c>
    </row>
    <row r="326" spans="2:2" x14ac:dyDescent="0.35">
      <c r="B326" t="s">
        <v>215</v>
      </c>
    </row>
    <row r="327" spans="2:2" x14ac:dyDescent="0.35">
      <c r="B327" t="s">
        <v>218</v>
      </c>
    </row>
    <row r="328" spans="2:2" x14ac:dyDescent="0.35">
      <c r="B328" t="s">
        <v>219</v>
      </c>
    </row>
    <row r="329" spans="2:2" x14ac:dyDescent="0.35">
      <c r="B329" t="s">
        <v>220</v>
      </c>
    </row>
    <row r="330" spans="2:2" x14ac:dyDescent="0.35">
      <c r="B330" t="s">
        <v>221</v>
      </c>
    </row>
    <row r="331" spans="2:2" x14ac:dyDescent="0.35">
      <c r="B331" t="s">
        <v>53</v>
      </c>
    </row>
    <row r="332" spans="2:2" x14ac:dyDescent="0.35">
      <c r="B332" t="s">
        <v>170</v>
      </c>
    </row>
    <row r="333" spans="2:2" x14ac:dyDescent="0.35">
      <c r="B333" t="s">
        <v>222</v>
      </c>
    </row>
    <row r="334" spans="2:2" x14ac:dyDescent="0.35">
      <c r="B334" t="s">
        <v>45</v>
      </c>
    </row>
    <row r="335" spans="2:2" x14ac:dyDescent="0.35">
      <c r="B335" t="s">
        <v>46</v>
      </c>
    </row>
    <row r="336" spans="2:2" x14ac:dyDescent="0.35">
      <c r="B336" t="s">
        <v>223</v>
      </c>
    </row>
    <row r="337" spans="2:2" x14ac:dyDescent="0.35">
      <c r="B337" t="s">
        <v>48</v>
      </c>
    </row>
    <row r="338" spans="2:2" x14ac:dyDescent="0.35">
      <c r="B338" t="s">
        <v>224</v>
      </c>
    </row>
    <row r="339" spans="2:2" x14ac:dyDescent="0.35">
      <c r="B339" t="s">
        <v>225</v>
      </c>
    </row>
    <row r="340" spans="2:2" x14ac:dyDescent="0.35">
      <c r="B340" t="s">
        <v>219</v>
      </c>
    </row>
    <row r="341" spans="2:2" x14ac:dyDescent="0.35">
      <c r="B341" t="s">
        <v>220</v>
      </c>
    </row>
    <row r="342" spans="2:2" x14ac:dyDescent="0.35">
      <c r="B342" t="s">
        <v>221</v>
      </c>
    </row>
    <row r="343" spans="2:2" x14ac:dyDescent="0.35">
      <c r="B343" t="s">
        <v>226</v>
      </c>
    </row>
    <row r="344" spans="2:2" x14ac:dyDescent="0.35">
      <c r="B344" t="s">
        <v>227</v>
      </c>
    </row>
    <row r="345" spans="2:2" x14ac:dyDescent="0.35">
      <c r="B345" t="s">
        <v>228</v>
      </c>
    </row>
    <row r="346" spans="2:2" x14ac:dyDescent="0.35">
      <c r="B346" t="s">
        <v>28</v>
      </c>
    </row>
    <row r="347" spans="2:2" x14ac:dyDescent="0.35">
      <c r="B347" t="s">
        <v>38</v>
      </c>
    </row>
    <row r="348" spans="2:2" x14ac:dyDescent="0.35">
      <c r="B348" t="s">
        <v>29</v>
      </c>
    </row>
    <row r="349" spans="2:2" x14ac:dyDescent="0.35">
      <c r="B349" t="s">
        <v>229</v>
      </c>
    </row>
    <row r="350" spans="2:2" x14ac:dyDescent="0.35">
      <c r="B350" t="s">
        <v>230</v>
      </c>
    </row>
    <row r="351" spans="2:2" x14ac:dyDescent="0.35">
      <c r="B351" t="s">
        <v>16</v>
      </c>
    </row>
    <row r="352" spans="2:2" x14ac:dyDescent="0.35">
      <c r="B352" t="s">
        <v>17</v>
      </c>
    </row>
    <row r="353" spans="2:2" x14ac:dyDescent="0.35">
      <c r="B353" t="s">
        <v>144</v>
      </c>
    </row>
    <row r="354" spans="2:2" x14ac:dyDescent="0.35">
      <c r="B354" t="s">
        <v>215</v>
      </c>
    </row>
    <row r="355" spans="2:2" x14ac:dyDescent="0.35">
      <c r="B355" t="s">
        <v>224</v>
      </c>
    </row>
    <row r="356" spans="2:2" x14ac:dyDescent="0.35">
      <c r="B356" t="s">
        <v>231</v>
      </c>
    </row>
    <row r="357" spans="2:2" x14ac:dyDescent="0.35">
      <c r="B357" t="s">
        <v>225</v>
      </c>
    </row>
    <row r="358" spans="2:2" x14ac:dyDescent="0.35">
      <c r="B358" t="s">
        <v>232</v>
      </c>
    </row>
    <row r="359" spans="2:2" x14ac:dyDescent="0.35">
      <c r="B359" t="s">
        <v>220</v>
      </c>
    </row>
    <row r="360" spans="2:2" x14ac:dyDescent="0.35">
      <c r="B360" t="s">
        <v>221</v>
      </c>
    </row>
    <row r="361" spans="2:2" x14ac:dyDescent="0.35">
      <c r="B361" t="s">
        <v>233</v>
      </c>
    </row>
    <row r="362" spans="2:2" x14ac:dyDescent="0.35">
      <c r="B362" t="s">
        <v>152</v>
      </c>
    </row>
    <row r="363" spans="2:2" x14ac:dyDescent="0.35">
      <c r="B363" t="s">
        <v>234</v>
      </c>
    </row>
    <row r="364" spans="2:2" x14ac:dyDescent="0.35">
      <c r="B364" t="s">
        <v>54</v>
      </c>
    </row>
    <row r="365" spans="2:2" x14ac:dyDescent="0.35">
      <c r="B365" t="s">
        <v>235</v>
      </c>
    </row>
    <row r="366" spans="2:2" x14ac:dyDescent="0.35">
      <c r="B366" t="s">
        <v>236</v>
      </c>
    </row>
    <row r="367" spans="2:2" x14ac:dyDescent="0.35">
      <c r="B367" t="s">
        <v>237</v>
      </c>
    </row>
    <row r="368" spans="2:2" x14ac:dyDescent="0.35">
      <c r="B368" t="s">
        <v>238</v>
      </c>
    </row>
    <row r="369" spans="2:2" x14ac:dyDescent="0.35">
      <c r="B369" t="s">
        <v>55</v>
      </c>
    </row>
    <row r="370" spans="2:2" x14ac:dyDescent="0.35">
      <c r="B370" t="s">
        <v>56</v>
      </c>
    </row>
    <row r="371" spans="2:2" x14ac:dyDescent="0.35">
      <c r="B371" t="s">
        <v>239</v>
      </c>
    </row>
    <row r="372" spans="2:2" x14ac:dyDescent="0.35">
      <c r="B372" t="s">
        <v>240</v>
      </c>
    </row>
    <row r="373" spans="2:2" x14ac:dyDescent="0.35">
      <c r="B373" t="s">
        <v>241</v>
      </c>
    </row>
    <row r="374" spans="2:2" x14ac:dyDescent="0.35">
      <c r="B374" t="s">
        <v>241</v>
      </c>
    </row>
    <row r="375" spans="2:2" x14ac:dyDescent="0.35">
      <c r="B375" t="s">
        <v>239</v>
      </c>
    </row>
    <row r="376" spans="2:2" x14ac:dyDescent="0.35">
      <c r="B376" t="s">
        <v>240</v>
      </c>
    </row>
    <row r="377" spans="2:2" x14ac:dyDescent="0.35">
      <c r="B377" t="s">
        <v>242</v>
      </c>
    </row>
    <row r="378" spans="2:2" x14ac:dyDescent="0.35">
      <c r="B378" t="s">
        <v>243</v>
      </c>
    </row>
    <row r="379" spans="2:2" x14ac:dyDescent="0.35">
      <c r="B379" t="s">
        <v>237</v>
      </c>
    </row>
    <row r="380" spans="2:2" x14ac:dyDescent="0.35">
      <c r="B380" t="s">
        <v>128</v>
      </c>
    </row>
    <row r="381" spans="2:2" x14ac:dyDescent="0.35">
      <c r="B381" t="s">
        <v>244</v>
      </c>
    </row>
    <row r="382" spans="2:2" x14ac:dyDescent="0.35">
      <c r="B382" t="s">
        <v>245</v>
      </c>
    </row>
    <row r="383" spans="2:2" x14ac:dyDescent="0.35">
      <c r="B383" t="s">
        <v>242</v>
      </c>
    </row>
    <row r="384" spans="2:2" x14ac:dyDescent="0.35">
      <c r="B384" t="s">
        <v>54</v>
      </c>
    </row>
    <row r="385" spans="2:2" x14ac:dyDescent="0.35">
      <c r="B385" t="s">
        <v>246</v>
      </c>
    </row>
    <row r="386" spans="2:2" x14ac:dyDescent="0.35">
      <c r="B386" t="s">
        <v>123</v>
      </c>
    </row>
    <row r="387" spans="2:2" x14ac:dyDescent="0.35">
      <c r="B387" t="s">
        <v>153</v>
      </c>
    </row>
    <row r="388" spans="2:2" x14ac:dyDescent="0.35">
      <c r="B388" t="s">
        <v>247</v>
      </c>
    </row>
    <row r="389" spans="2:2" x14ac:dyDescent="0.35">
      <c r="B389" t="s">
        <v>248</v>
      </c>
    </row>
    <row r="390" spans="2:2" x14ac:dyDescent="0.35">
      <c r="B390" t="s">
        <v>128</v>
      </c>
    </row>
    <row r="391" spans="2:2" x14ac:dyDescent="0.35">
      <c r="B391" t="s">
        <v>156</v>
      </c>
    </row>
    <row r="392" spans="2:2" x14ac:dyDescent="0.35">
      <c r="B392" t="s">
        <v>224</v>
      </c>
    </row>
    <row r="393" spans="2:2" x14ac:dyDescent="0.35">
      <c r="B393" t="s">
        <v>224</v>
      </c>
    </row>
    <row r="394" spans="2:2" x14ac:dyDescent="0.35">
      <c r="B394" t="s">
        <v>249</v>
      </c>
    </row>
    <row r="395" spans="2:2" x14ac:dyDescent="0.35">
      <c r="B395" t="s">
        <v>250</v>
      </c>
    </row>
    <row r="396" spans="2:2" x14ac:dyDescent="0.35">
      <c r="B396" t="s">
        <v>251</v>
      </c>
    </row>
    <row r="397" spans="2:2" x14ac:dyDescent="0.35">
      <c r="B397" t="s">
        <v>252</v>
      </c>
    </row>
    <row r="398" spans="2:2" x14ac:dyDescent="0.35">
      <c r="B398" t="s">
        <v>24</v>
      </c>
    </row>
    <row r="399" spans="2:2" x14ac:dyDescent="0.35">
      <c r="B399" t="s">
        <v>253</v>
      </c>
    </row>
    <row r="400" spans="2:2" x14ac:dyDescent="0.35">
      <c r="B400" t="s">
        <v>254</v>
      </c>
    </row>
    <row r="401" spans="2:2" x14ac:dyDescent="0.35">
      <c r="B401" t="s">
        <v>255</v>
      </c>
    </row>
    <row r="402" spans="2:2" x14ac:dyDescent="0.35">
      <c r="B402" t="s">
        <v>256</v>
      </c>
    </row>
    <row r="403" spans="2:2" x14ac:dyDescent="0.35">
      <c r="B403" t="s">
        <v>257</v>
      </c>
    </row>
    <row r="404" spans="2:2" x14ac:dyDescent="0.35">
      <c r="B404" t="s">
        <v>258</v>
      </c>
    </row>
    <row r="405" spans="2:2" x14ac:dyDescent="0.35">
      <c r="B405" t="s">
        <v>28</v>
      </c>
    </row>
    <row r="406" spans="2:2" x14ac:dyDescent="0.35">
      <c r="B406" t="s">
        <v>228</v>
      </c>
    </row>
    <row r="407" spans="2:2" x14ac:dyDescent="0.35">
      <c r="B407" t="s">
        <v>173</v>
      </c>
    </row>
    <row r="408" spans="2:2" x14ac:dyDescent="0.35">
      <c r="B408" t="s">
        <v>10</v>
      </c>
    </row>
    <row r="409" spans="2:2" x14ac:dyDescent="0.35">
      <c r="B409" t="s">
        <v>259</v>
      </c>
    </row>
    <row r="410" spans="2:2" x14ac:dyDescent="0.35">
      <c r="B410" t="s">
        <v>260</v>
      </c>
    </row>
    <row r="411" spans="2:2" x14ac:dyDescent="0.35">
      <c r="B411" t="s">
        <v>261</v>
      </c>
    </row>
    <row r="412" spans="2:2" x14ac:dyDescent="0.35">
      <c r="B412" t="s">
        <v>262</v>
      </c>
    </row>
    <row r="413" spans="2:2" x14ac:dyDescent="0.35">
      <c r="B413" t="s">
        <v>263</v>
      </c>
    </row>
    <row r="414" spans="2:2" x14ac:dyDescent="0.35">
      <c r="B414" t="s">
        <v>264</v>
      </c>
    </row>
    <row r="415" spans="2:2" x14ac:dyDescent="0.35">
      <c r="B415" t="s">
        <v>265</v>
      </c>
    </row>
    <row r="416" spans="2:2" x14ac:dyDescent="0.35">
      <c r="B416" t="s">
        <v>266</v>
      </c>
    </row>
    <row r="417" spans="2:2" x14ac:dyDescent="0.35">
      <c r="B417" t="s">
        <v>267</v>
      </c>
    </row>
    <row r="418" spans="2:2" x14ac:dyDescent="0.35">
      <c r="B418" t="s">
        <v>4</v>
      </c>
    </row>
    <row r="419" spans="2:2" x14ac:dyDescent="0.35">
      <c r="B419" t="s">
        <v>98</v>
      </c>
    </row>
    <row r="420" spans="2:2" x14ac:dyDescent="0.35">
      <c r="B420" t="s">
        <v>99</v>
      </c>
    </row>
    <row r="421" spans="2:2" x14ac:dyDescent="0.35">
      <c r="B421" t="s">
        <v>174</v>
      </c>
    </row>
    <row r="422" spans="2:2" x14ac:dyDescent="0.35">
      <c r="B422" t="s">
        <v>175</v>
      </c>
    </row>
    <row r="423" spans="2:2" x14ac:dyDescent="0.35">
      <c r="B423" t="s">
        <v>268</v>
      </c>
    </row>
    <row r="424" spans="2:2" x14ac:dyDescent="0.35">
      <c r="B424" t="s">
        <v>269</v>
      </c>
    </row>
    <row r="425" spans="2:2" x14ac:dyDescent="0.35">
      <c r="B425" t="s">
        <v>224</v>
      </c>
    </row>
    <row r="426" spans="2:2" x14ac:dyDescent="0.35">
      <c r="B426" t="s">
        <v>225</v>
      </c>
    </row>
    <row r="427" spans="2:2" x14ac:dyDescent="0.35">
      <c r="B427" t="s">
        <v>219</v>
      </c>
    </row>
    <row r="428" spans="2:2" x14ac:dyDescent="0.35">
      <c r="B428" t="s">
        <v>220</v>
      </c>
    </row>
    <row r="429" spans="2:2" x14ac:dyDescent="0.35">
      <c r="B429" t="s">
        <v>221</v>
      </c>
    </row>
    <row r="430" spans="2:2" x14ac:dyDescent="0.35">
      <c r="B430" t="s">
        <v>53</v>
      </c>
    </row>
    <row r="431" spans="2:2" x14ac:dyDescent="0.35">
      <c r="B431" t="s">
        <v>123</v>
      </c>
    </row>
    <row r="432" spans="2:2" x14ac:dyDescent="0.35">
      <c r="B432" t="s">
        <v>242</v>
      </c>
    </row>
    <row r="433" spans="2:2" x14ac:dyDescent="0.35">
      <c r="B433" t="s">
        <v>54</v>
      </c>
    </row>
    <row r="434" spans="2:2" x14ac:dyDescent="0.35">
      <c r="B434" t="s">
        <v>270</v>
      </c>
    </row>
    <row r="435" spans="2:2" x14ac:dyDescent="0.35">
      <c r="B435" t="s">
        <v>271</v>
      </c>
    </row>
    <row r="436" spans="2:2" x14ac:dyDescent="0.35">
      <c r="B436" t="s">
        <v>272</v>
      </c>
    </row>
    <row r="437" spans="2:2" x14ac:dyDescent="0.35">
      <c r="B437" t="s">
        <v>245</v>
      </c>
    </row>
    <row r="438" spans="2:2" x14ac:dyDescent="0.35">
      <c r="B438" t="s">
        <v>273</v>
      </c>
    </row>
    <row r="439" spans="2:2" x14ac:dyDescent="0.35">
      <c r="B439" t="s">
        <v>274</v>
      </c>
    </row>
    <row r="440" spans="2:2" x14ac:dyDescent="0.35">
      <c r="B440" t="s">
        <v>275</v>
      </c>
    </row>
    <row r="441" spans="2:2" x14ac:dyDescent="0.35">
      <c r="B441" t="s">
        <v>276</v>
      </c>
    </row>
    <row r="442" spans="2:2" x14ac:dyDescent="0.35">
      <c r="B442" t="s">
        <v>277</v>
      </c>
    </row>
    <row r="443" spans="2:2" x14ac:dyDescent="0.35">
      <c r="B443" t="s">
        <v>224</v>
      </c>
    </row>
    <row r="444" spans="2:2" x14ac:dyDescent="0.35">
      <c r="B444" t="s">
        <v>278</v>
      </c>
    </row>
    <row r="445" spans="2:2" x14ac:dyDescent="0.35">
      <c r="B445" t="s">
        <v>279</v>
      </c>
    </row>
    <row r="446" spans="2:2" x14ac:dyDescent="0.35">
      <c r="B446" t="s">
        <v>280</v>
      </c>
    </row>
    <row r="447" spans="2:2" x14ac:dyDescent="0.35">
      <c r="B447" t="s">
        <v>220</v>
      </c>
    </row>
    <row r="448" spans="2:2" x14ac:dyDescent="0.35">
      <c r="B448" t="s">
        <v>281</v>
      </c>
    </row>
    <row r="449" spans="2:2" x14ac:dyDescent="0.35">
      <c r="B449" t="s">
        <v>282</v>
      </c>
    </row>
    <row r="450" spans="2:2" x14ac:dyDescent="0.35">
      <c r="B450" t="s">
        <v>248</v>
      </c>
    </row>
    <row r="451" spans="2:2" x14ac:dyDescent="0.35">
      <c r="B451" t="s">
        <v>128</v>
      </c>
    </row>
    <row r="452" spans="2:2" x14ac:dyDescent="0.35">
      <c r="B452" t="s">
        <v>283</v>
      </c>
    </row>
    <row r="453" spans="2:2" x14ac:dyDescent="0.35">
      <c r="B453" t="s">
        <v>275</v>
      </c>
    </row>
    <row r="454" spans="2:2" x14ac:dyDescent="0.35">
      <c r="B454" t="s">
        <v>284</v>
      </c>
    </row>
    <row r="455" spans="2:2" x14ac:dyDescent="0.35">
      <c r="B455" t="s">
        <v>285</v>
      </c>
    </row>
    <row r="456" spans="2:2" x14ac:dyDescent="0.35">
      <c r="B456" t="s">
        <v>286</v>
      </c>
    </row>
    <row r="457" spans="2:2" x14ac:dyDescent="0.35">
      <c r="B457" t="s">
        <v>287</v>
      </c>
    </row>
    <row r="458" spans="2:2" x14ac:dyDescent="0.35">
      <c r="B458" t="s">
        <v>288</v>
      </c>
    </row>
    <row r="459" spans="2:2" x14ac:dyDescent="0.35">
      <c r="B459" t="s">
        <v>289</v>
      </c>
    </row>
    <row r="460" spans="2:2" x14ac:dyDescent="0.35">
      <c r="B460" t="s">
        <v>290</v>
      </c>
    </row>
    <row r="461" spans="2:2" x14ac:dyDescent="0.35">
      <c r="B461" t="s">
        <v>291</v>
      </c>
    </row>
    <row r="462" spans="2:2" x14ac:dyDescent="0.35">
      <c r="B462" t="s">
        <v>292</v>
      </c>
    </row>
    <row r="463" spans="2:2" x14ac:dyDescent="0.35">
      <c r="B463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ED6A1-B8F3-4CAD-8318-DAB477E0EEFE}">
  <dimension ref="B3:B453"/>
  <sheetViews>
    <sheetView topLeftCell="A441" workbookViewId="0">
      <selection activeCell="B3" sqref="B3:B453"/>
    </sheetView>
  </sheetViews>
  <sheetFormatPr defaultRowHeight="14.5" x14ac:dyDescent="0.35"/>
  <sheetData>
    <row r="3" spans="2:2" x14ac:dyDescent="0.35">
      <c r="B3" t="s">
        <v>1</v>
      </c>
    </row>
    <row r="4" spans="2:2" x14ac:dyDescent="0.35">
      <c r="B4" t="s">
        <v>295</v>
      </c>
    </row>
    <row r="5" spans="2:2" x14ac:dyDescent="0.35">
      <c r="B5" t="s">
        <v>298</v>
      </c>
    </row>
    <row r="6" spans="2:2" x14ac:dyDescent="0.35">
      <c r="B6" t="s">
        <v>385</v>
      </c>
    </row>
    <row r="7" spans="2:2" x14ac:dyDescent="0.35">
      <c r="B7" t="s">
        <v>386</v>
      </c>
    </row>
    <row r="8" spans="2:2" x14ac:dyDescent="0.35">
      <c r="B8" t="s">
        <v>387</v>
      </c>
    </row>
    <row r="9" spans="2:2" x14ac:dyDescent="0.35">
      <c r="B9" t="s">
        <v>388</v>
      </c>
    </row>
    <row r="10" spans="2:2" x14ac:dyDescent="0.35">
      <c r="B10" t="s">
        <v>389</v>
      </c>
    </row>
    <row r="11" spans="2:2" x14ac:dyDescent="0.35">
      <c r="B11" t="s">
        <v>390</v>
      </c>
    </row>
    <row r="12" spans="2:2" x14ac:dyDescent="0.35">
      <c r="B12" t="s">
        <v>391</v>
      </c>
    </row>
    <row r="13" spans="2:2" x14ac:dyDescent="0.35">
      <c r="B13" t="s">
        <v>334</v>
      </c>
    </row>
    <row r="14" spans="2:2" x14ac:dyDescent="0.35">
      <c r="B14" t="s">
        <v>335</v>
      </c>
    </row>
    <row r="15" spans="2:2" x14ac:dyDescent="0.35">
      <c r="B15" t="s">
        <v>392</v>
      </c>
    </row>
    <row r="16" spans="2:2" x14ac:dyDescent="0.35">
      <c r="B16" t="s">
        <v>324</v>
      </c>
    </row>
    <row r="17" spans="2:2" x14ac:dyDescent="0.35">
      <c r="B17" t="s">
        <v>393</v>
      </c>
    </row>
    <row r="18" spans="2:2" x14ac:dyDescent="0.35">
      <c r="B18" t="s">
        <v>296</v>
      </c>
    </row>
    <row r="19" spans="2:2" x14ac:dyDescent="0.35">
      <c r="B19" t="s">
        <v>394</v>
      </c>
    </row>
    <row r="20" spans="2:2" x14ac:dyDescent="0.35">
      <c r="B20" t="s">
        <v>395</v>
      </c>
    </row>
    <row r="21" spans="2:2" x14ac:dyDescent="0.35">
      <c r="B21" t="s">
        <v>396</v>
      </c>
    </row>
    <row r="22" spans="2:2" x14ac:dyDescent="0.35">
      <c r="B22" t="s">
        <v>336</v>
      </c>
    </row>
    <row r="23" spans="2:2" x14ac:dyDescent="0.35">
      <c r="B23" t="s">
        <v>1</v>
      </c>
    </row>
    <row r="24" spans="2:2" x14ac:dyDescent="0.35">
      <c r="B24" t="s">
        <v>297</v>
      </c>
    </row>
    <row r="25" spans="2:2" x14ac:dyDescent="0.35">
      <c r="B25" t="s">
        <v>294</v>
      </c>
    </row>
    <row r="26" spans="2:2" x14ac:dyDescent="0.35">
      <c r="B26" t="s">
        <v>397</v>
      </c>
    </row>
    <row r="27" spans="2:2" x14ac:dyDescent="0.35">
      <c r="B27" t="s">
        <v>295</v>
      </c>
    </row>
    <row r="28" spans="2:2" x14ac:dyDescent="0.35">
      <c r="B28" t="s">
        <v>298</v>
      </c>
    </row>
    <row r="29" spans="2:2" x14ac:dyDescent="0.35">
      <c r="B29" t="s">
        <v>398</v>
      </c>
    </row>
    <row r="30" spans="2:2" x14ac:dyDescent="0.35">
      <c r="B30" t="s">
        <v>399</v>
      </c>
    </row>
    <row r="31" spans="2:2" x14ac:dyDescent="0.35">
      <c r="B31" t="s">
        <v>400</v>
      </c>
    </row>
    <row r="32" spans="2:2" x14ac:dyDescent="0.35">
      <c r="B32" t="s">
        <v>401</v>
      </c>
    </row>
    <row r="33" spans="2:2" x14ac:dyDescent="0.35">
      <c r="B33" t="s">
        <v>322</v>
      </c>
    </row>
    <row r="34" spans="2:2" x14ac:dyDescent="0.35">
      <c r="B34" t="s">
        <v>337</v>
      </c>
    </row>
    <row r="35" spans="2:2" x14ac:dyDescent="0.35">
      <c r="B35" t="s">
        <v>296</v>
      </c>
    </row>
    <row r="36" spans="2:2" x14ac:dyDescent="0.35">
      <c r="B36" t="s">
        <v>394</v>
      </c>
    </row>
    <row r="37" spans="2:2" x14ac:dyDescent="0.35">
      <c r="B37" t="s">
        <v>395</v>
      </c>
    </row>
    <row r="38" spans="2:2" x14ac:dyDescent="0.35">
      <c r="B38" t="s">
        <v>402</v>
      </c>
    </row>
    <row r="39" spans="2:2" x14ac:dyDescent="0.35">
      <c r="B39" t="s">
        <v>336</v>
      </c>
    </row>
    <row r="40" spans="2:2" x14ac:dyDescent="0.35">
      <c r="B40" t="s">
        <v>1</v>
      </c>
    </row>
    <row r="41" spans="2:2" x14ac:dyDescent="0.35">
      <c r="B41" t="s">
        <v>297</v>
      </c>
    </row>
    <row r="42" spans="2:2" x14ac:dyDescent="0.35">
      <c r="B42" t="s">
        <v>294</v>
      </c>
    </row>
    <row r="43" spans="2:2" x14ac:dyDescent="0.35">
      <c r="B43" t="s">
        <v>397</v>
      </c>
    </row>
    <row r="44" spans="2:2" x14ac:dyDescent="0.35">
      <c r="B44" t="s">
        <v>295</v>
      </c>
    </row>
    <row r="45" spans="2:2" x14ac:dyDescent="0.35">
      <c r="B45" t="s">
        <v>298</v>
      </c>
    </row>
    <row r="46" spans="2:2" x14ac:dyDescent="0.35">
      <c r="B46" t="s">
        <v>398</v>
      </c>
    </row>
    <row r="47" spans="2:2" x14ac:dyDescent="0.35">
      <c r="B47" t="s">
        <v>403</v>
      </c>
    </row>
    <row r="48" spans="2:2" x14ac:dyDescent="0.35">
      <c r="B48" t="s">
        <v>404</v>
      </c>
    </row>
    <row r="49" spans="2:2" x14ac:dyDescent="0.35">
      <c r="B49" t="s">
        <v>405</v>
      </c>
    </row>
    <row r="50" spans="2:2" x14ac:dyDescent="0.35">
      <c r="B50" t="s">
        <v>400</v>
      </c>
    </row>
    <row r="51" spans="2:2" x14ac:dyDescent="0.35">
      <c r="B51" t="s">
        <v>406</v>
      </c>
    </row>
    <row r="52" spans="2:2" x14ac:dyDescent="0.35">
      <c r="B52" t="s">
        <v>407</v>
      </c>
    </row>
    <row r="53" spans="2:2" x14ac:dyDescent="0.35">
      <c r="B53" t="s">
        <v>408</v>
      </c>
    </row>
    <row r="54" spans="2:2" x14ac:dyDescent="0.35">
      <c r="B54" t="s">
        <v>327</v>
      </c>
    </row>
    <row r="55" spans="2:2" x14ac:dyDescent="0.35">
      <c r="B55" t="s">
        <v>338</v>
      </c>
    </row>
    <row r="56" spans="2:2" x14ac:dyDescent="0.35">
      <c r="B56" t="s">
        <v>409</v>
      </c>
    </row>
    <row r="57" spans="2:2" x14ac:dyDescent="0.35">
      <c r="B57" t="s">
        <v>339</v>
      </c>
    </row>
    <row r="58" spans="2:2" x14ac:dyDescent="0.35">
      <c r="B58" t="s">
        <v>340</v>
      </c>
    </row>
    <row r="59" spans="2:2" x14ac:dyDescent="0.35">
      <c r="B59" t="s">
        <v>1</v>
      </c>
    </row>
    <row r="60" spans="2:2" x14ac:dyDescent="0.35">
      <c r="B60" t="s">
        <v>297</v>
      </c>
    </row>
    <row r="61" spans="2:2" x14ac:dyDescent="0.35">
      <c r="B61" t="s">
        <v>294</v>
      </c>
    </row>
    <row r="62" spans="2:2" x14ac:dyDescent="0.35">
      <c r="B62" t="s">
        <v>397</v>
      </c>
    </row>
    <row r="63" spans="2:2" x14ac:dyDescent="0.35">
      <c r="B63" t="s">
        <v>295</v>
      </c>
    </row>
    <row r="64" spans="2:2" x14ac:dyDescent="0.35">
      <c r="B64" t="s">
        <v>298</v>
      </c>
    </row>
    <row r="65" spans="2:2" x14ac:dyDescent="0.35">
      <c r="B65" t="s">
        <v>398</v>
      </c>
    </row>
    <row r="66" spans="2:2" x14ac:dyDescent="0.35">
      <c r="B66" t="s">
        <v>403</v>
      </c>
    </row>
    <row r="67" spans="2:2" x14ac:dyDescent="0.35">
      <c r="B67" t="s">
        <v>399</v>
      </c>
    </row>
    <row r="68" spans="2:2" x14ac:dyDescent="0.35">
      <c r="B68" t="s">
        <v>410</v>
      </c>
    </row>
    <row r="69" spans="2:2" x14ac:dyDescent="0.35">
      <c r="B69" t="s">
        <v>408</v>
      </c>
    </row>
    <row r="70" spans="2:2" x14ac:dyDescent="0.35">
      <c r="B70" t="s">
        <v>341</v>
      </c>
    </row>
    <row r="71" spans="2:2" x14ac:dyDescent="0.35">
      <c r="B71" t="s">
        <v>411</v>
      </c>
    </row>
    <row r="72" spans="2:2" x14ac:dyDescent="0.35">
      <c r="B72" t="s">
        <v>400</v>
      </c>
    </row>
    <row r="73" spans="2:2" x14ac:dyDescent="0.35">
      <c r="B73" t="s">
        <v>412</v>
      </c>
    </row>
    <row r="74" spans="2:2" x14ac:dyDescent="0.35">
      <c r="B74" t="s">
        <v>413</v>
      </c>
    </row>
    <row r="75" spans="2:2" x14ac:dyDescent="0.35">
      <c r="B75" t="s">
        <v>328</v>
      </c>
    </row>
    <row r="76" spans="2:2" x14ac:dyDescent="0.35">
      <c r="B76" t="s">
        <v>414</v>
      </c>
    </row>
    <row r="77" spans="2:2" x14ac:dyDescent="0.35">
      <c r="B77" t="s">
        <v>299</v>
      </c>
    </row>
    <row r="78" spans="2:2" x14ac:dyDescent="0.35">
      <c r="B78" t="s">
        <v>415</v>
      </c>
    </row>
    <row r="79" spans="2:2" x14ac:dyDescent="0.35">
      <c r="B79" t="s">
        <v>300</v>
      </c>
    </row>
    <row r="80" spans="2:2" x14ac:dyDescent="0.35">
      <c r="B80" t="s">
        <v>342</v>
      </c>
    </row>
    <row r="81" spans="2:2" x14ac:dyDescent="0.35">
      <c r="B81" t="s">
        <v>416</v>
      </c>
    </row>
    <row r="82" spans="2:2" x14ac:dyDescent="0.35">
      <c r="B82" t="s">
        <v>417</v>
      </c>
    </row>
    <row r="83" spans="2:2" x14ac:dyDescent="0.35">
      <c r="B83" t="s">
        <v>418</v>
      </c>
    </row>
    <row r="84" spans="2:2" x14ac:dyDescent="0.35">
      <c r="B84" t="s">
        <v>419</v>
      </c>
    </row>
    <row r="85" spans="2:2" x14ac:dyDescent="0.35">
      <c r="B85" t="s">
        <v>420</v>
      </c>
    </row>
    <row r="86" spans="2:2" x14ac:dyDescent="0.35">
      <c r="B86" t="s">
        <v>295</v>
      </c>
    </row>
    <row r="87" spans="2:2" x14ac:dyDescent="0.35">
      <c r="B87" t="s">
        <v>343</v>
      </c>
    </row>
    <row r="88" spans="2:2" x14ac:dyDescent="0.35">
      <c r="B88" t="s">
        <v>336</v>
      </c>
    </row>
    <row r="89" spans="2:2" x14ac:dyDescent="0.35">
      <c r="B89" t="s">
        <v>302</v>
      </c>
    </row>
    <row r="90" spans="2:2" x14ac:dyDescent="0.35">
      <c r="B90" t="s">
        <v>303</v>
      </c>
    </row>
    <row r="91" spans="2:2" x14ac:dyDescent="0.35">
      <c r="B91" t="s">
        <v>344</v>
      </c>
    </row>
    <row r="92" spans="2:2" x14ac:dyDescent="0.35">
      <c r="B92" t="s">
        <v>421</v>
      </c>
    </row>
    <row r="93" spans="2:2" x14ac:dyDescent="0.35">
      <c r="B93" t="s">
        <v>422</v>
      </c>
    </row>
    <row r="94" spans="2:2" x14ac:dyDescent="0.35">
      <c r="B94" t="s">
        <v>339</v>
      </c>
    </row>
    <row r="95" spans="2:2" x14ac:dyDescent="0.35">
      <c r="B95" t="s">
        <v>423</v>
      </c>
    </row>
    <row r="96" spans="2:2" x14ac:dyDescent="0.35">
      <c r="B96" t="s">
        <v>311</v>
      </c>
    </row>
    <row r="97" spans="2:2" x14ac:dyDescent="0.35">
      <c r="B97" t="s">
        <v>312</v>
      </c>
    </row>
    <row r="98" spans="2:2" x14ac:dyDescent="0.35">
      <c r="B98" t="s">
        <v>304</v>
      </c>
    </row>
    <row r="99" spans="2:2" x14ac:dyDescent="0.35">
      <c r="B99" t="s">
        <v>345</v>
      </c>
    </row>
    <row r="100" spans="2:2" x14ac:dyDescent="0.35">
      <c r="B100" t="s">
        <v>317</v>
      </c>
    </row>
    <row r="101" spans="2:2" x14ac:dyDescent="0.35">
      <c r="B101" t="s">
        <v>305</v>
      </c>
    </row>
    <row r="102" spans="2:2" x14ac:dyDescent="0.35">
      <c r="B102" t="s">
        <v>424</v>
      </c>
    </row>
    <row r="103" spans="2:2" x14ac:dyDescent="0.35">
      <c r="B103" t="s">
        <v>319</v>
      </c>
    </row>
    <row r="104" spans="2:2" x14ac:dyDescent="0.35">
      <c r="B104" t="s">
        <v>318</v>
      </c>
    </row>
    <row r="105" spans="2:2" x14ac:dyDescent="0.35">
      <c r="B105" t="s">
        <v>346</v>
      </c>
    </row>
    <row r="106" spans="2:2" x14ac:dyDescent="0.35">
      <c r="B106" t="s">
        <v>336</v>
      </c>
    </row>
    <row r="107" spans="2:2" x14ac:dyDescent="0.35">
      <c r="B107" t="s">
        <v>306</v>
      </c>
    </row>
    <row r="108" spans="2:2" x14ac:dyDescent="0.35">
      <c r="B108" t="s">
        <v>296</v>
      </c>
    </row>
    <row r="109" spans="2:2" x14ac:dyDescent="0.35">
      <c r="B109" t="s">
        <v>307</v>
      </c>
    </row>
    <row r="110" spans="2:2" x14ac:dyDescent="0.35">
      <c r="B110" t="s">
        <v>308</v>
      </c>
    </row>
    <row r="111" spans="2:2" x14ac:dyDescent="0.35">
      <c r="B111" t="s">
        <v>309</v>
      </c>
    </row>
    <row r="112" spans="2:2" x14ac:dyDescent="0.35">
      <c r="B112" t="s">
        <v>310</v>
      </c>
    </row>
    <row r="113" spans="2:2" x14ac:dyDescent="0.35">
      <c r="B113" t="s">
        <v>311</v>
      </c>
    </row>
    <row r="114" spans="2:2" x14ac:dyDescent="0.35">
      <c r="B114" t="s">
        <v>312</v>
      </c>
    </row>
    <row r="115" spans="2:2" x14ac:dyDescent="0.35">
      <c r="B115" t="s">
        <v>313</v>
      </c>
    </row>
    <row r="116" spans="2:2" x14ac:dyDescent="0.35">
      <c r="B116" t="s">
        <v>328</v>
      </c>
    </row>
    <row r="117" spans="2:2" x14ac:dyDescent="0.35">
      <c r="B117" t="s">
        <v>414</v>
      </c>
    </row>
    <row r="118" spans="2:2" x14ac:dyDescent="0.35">
      <c r="B118" t="s">
        <v>299</v>
      </c>
    </row>
    <row r="119" spans="2:2" x14ac:dyDescent="0.35">
      <c r="B119" t="s">
        <v>314</v>
      </c>
    </row>
    <row r="120" spans="2:2" x14ac:dyDescent="0.35">
      <c r="B120" t="s">
        <v>414</v>
      </c>
    </row>
    <row r="121" spans="2:2" x14ac:dyDescent="0.35">
      <c r="B121" t="s">
        <v>347</v>
      </c>
    </row>
    <row r="122" spans="2:2" x14ac:dyDescent="0.35">
      <c r="B122" t="s">
        <v>531</v>
      </c>
    </row>
    <row r="123" spans="2:2" x14ac:dyDescent="0.35">
      <c r="B123" t="s">
        <v>532</v>
      </c>
    </row>
    <row r="125" spans="2:2" x14ac:dyDescent="0.35">
      <c r="B125" t="s">
        <v>425</v>
      </c>
    </row>
    <row r="126" spans="2:2" x14ac:dyDescent="0.35">
      <c r="B126" t="s">
        <v>324</v>
      </c>
    </row>
    <row r="127" spans="2:2" x14ac:dyDescent="0.35">
      <c r="B127" t="s">
        <v>348</v>
      </c>
    </row>
    <row r="128" spans="2:2" x14ac:dyDescent="0.35">
      <c r="B128" t="s">
        <v>336</v>
      </c>
    </row>
    <row r="129" spans="2:2" x14ac:dyDescent="0.35">
      <c r="B129" t="s">
        <v>346</v>
      </c>
    </row>
    <row r="130" spans="2:2" x14ac:dyDescent="0.35">
      <c r="B130" t="s">
        <v>318</v>
      </c>
    </row>
    <row r="131" spans="2:2" x14ac:dyDescent="0.35">
      <c r="B131" t="s">
        <v>319</v>
      </c>
    </row>
    <row r="132" spans="2:2" x14ac:dyDescent="0.35">
      <c r="B132" t="s">
        <v>320</v>
      </c>
    </row>
    <row r="133" spans="2:2" x14ac:dyDescent="0.35">
      <c r="B133" t="s">
        <v>532</v>
      </c>
    </row>
    <row r="134" spans="2:2" x14ac:dyDescent="0.35">
      <c r="B134" t="s">
        <v>426</v>
      </c>
    </row>
    <row r="135" spans="2:2" x14ac:dyDescent="0.35">
      <c r="B135" t="s">
        <v>427</v>
      </c>
    </row>
    <row r="136" spans="2:2" x14ac:dyDescent="0.35">
      <c r="B136" t="s">
        <v>428</v>
      </c>
    </row>
    <row r="137" spans="2:2" x14ac:dyDescent="0.35">
      <c r="B137" t="s">
        <v>349</v>
      </c>
    </row>
    <row r="138" spans="2:2" x14ac:dyDescent="0.35">
      <c r="B138" t="s">
        <v>350</v>
      </c>
    </row>
    <row r="139" spans="2:2" x14ac:dyDescent="0.35">
      <c r="B139" t="s">
        <v>332</v>
      </c>
    </row>
    <row r="140" spans="2:2" x14ac:dyDescent="0.35">
      <c r="B140" t="s">
        <v>333</v>
      </c>
    </row>
    <row r="141" spans="2:2" x14ac:dyDescent="0.35">
      <c r="B141" t="s">
        <v>429</v>
      </c>
    </row>
    <row r="142" spans="2:2" x14ac:dyDescent="0.35">
      <c r="B142" t="s">
        <v>430</v>
      </c>
    </row>
    <row r="143" spans="2:2" x14ac:dyDescent="0.35">
      <c r="B143" t="s">
        <v>315</v>
      </c>
    </row>
    <row r="144" spans="2:2" x14ac:dyDescent="0.35">
      <c r="B144" t="s">
        <v>431</v>
      </c>
    </row>
    <row r="145" spans="2:2" x14ac:dyDescent="0.35">
      <c r="B145" t="s">
        <v>316</v>
      </c>
    </row>
    <row r="146" spans="2:2" x14ac:dyDescent="0.35">
      <c r="B146" t="s">
        <v>432</v>
      </c>
    </row>
    <row r="147" spans="2:2" x14ac:dyDescent="0.35">
      <c r="B147" t="s">
        <v>314</v>
      </c>
    </row>
    <row r="148" spans="2:2" x14ac:dyDescent="0.35">
      <c r="B148" t="s">
        <v>433</v>
      </c>
    </row>
    <row r="149" spans="2:2" x14ac:dyDescent="0.35">
      <c r="B149" t="s">
        <v>434</v>
      </c>
    </row>
    <row r="150" spans="2:2" x14ac:dyDescent="0.35">
      <c r="B150" t="s">
        <v>351</v>
      </c>
    </row>
    <row r="151" spans="2:2" x14ac:dyDescent="0.35">
      <c r="B151" t="s">
        <v>317</v>
      </c>
    </row>
    <row r="152" spans="2:2" x14ac:dyDescent="0.35">
      <c r="B152" t="s">
        <v>305</v>
      </c>
    </row>
    <row r="153" spans="2:2" x14ac:dyDescent="0.35">
      <c r="B153" t="s">
        <v>424</v>
      </c>
    </row>
    <row r="154" spans="2:2" x14ac:dyDescent="0.35">
      <c r="B154" t="s">
        <v>318</v>
      </c>
    </row>
    <row r="155" spans="2:2" x14ac:dyDescent="0.35">
      <c r="B155" t="s">
        <v>346</v>
      </c>
    </row>
    <row r="156" spans="2:2" x14ac:dyDescent="0.35">
      <c r="B156" t="s">
        <v>346</v>
      </c>
    </row>
    <row r="157" spans="2:2" x14ac:dyDescent="0.35">
      <c r="B157" t="s">
        <v>435</v>
      </c>
    </row>
    <row r="158" spans="2:2" x14ac:dyDescent="0.35">
      <c r="B158" t="s">
        <v>305</v>
      </c>
    </row>
    <row r="159" spans="2:2" x14ac:dyDescent="0.35">
      <c r="B159" t="s">
        <v>436</v>
      </c>
    </row>
    <row r="160" spans="2:2" x14ac:dyDescent="0.35">
      <c r="B160" t="s">
        <v>437</v>
      </c>
    </row>
    <row r="161" spans="2:2" x14ac:dyDescent="0.35">
      <c r="B161" t="s">
        <v>317</v>
      </c>
    </row>
    <row r="162" spans="2:2" x14ac:dyDescent="0.35">
      <c r="B162" t="s">
        <v>314</v>
      </c>
    </row>
    <row r="163" spans="2:2" x14ac:dyDescent="0.35">
      <c r="B163" t="s">
        <v>438</v>
      </c>
    </row>
    <row r="164" spans="2:2" x14ac:dyDescent="0.35">
      <c r="B164" t="s">
        <v>316</v>
      </c>
    </row>
    <row r="165" spans="2:2" x14ac:dyDescent="0.35">
      <c r="B165" t="s">
        <v>315</v>
      </c>
    </row>
    <row r="166" spans="2:2" x14ac:dyDescent="0.35">
      <c r="B166" t="s">
        <v>439</v>
      </c>
    </row>
    <row r="167" spans="2:2" x14ac:dyDescent="0.35">
      <c r="B167" t="s">
        <v>430</v>
      </c>
    </row>
    <row r="168" spans="2:2" x14ac:dyDescent="0.35">
      <c r="B168" t="s">
        <v>333</v>
      </c>
    </row>
    <row r="169" spans="2:2" x14ac:dyDescent="0.35">
      <c r="B169" t="s">
        <v>332</v>
      </c>
    </row>
    <row r="170" spans="2:2" x14ac:dyDescent="0.35">
      <c r="B170" t="s">
        <v>384</v>
      </c>
    </row>
    <row r="171" spans="2:2" x14ac:dyDescent="0.35">
      <c r="B171" t="s">
        <v>352</v>
      </c>
    </row>
    <row r="172" spans="2:2" x14ac:dyDescent="0.35">
      <c r="B172" t="s">
        <v>318</v>
      </c>
    </row>
    <row r="173" spans="2:2" x14ac:dyDescent="0.35">
      <c r="B173" t="s">
        <v>319</v>
      </c>
    </row>
    <row r="174" spans="2:2" x14ac:dyDescent="0.35">
      <c r="B174" t="s">
        <v>320</v>
      </c>
    </row>
    <row r="175" spans="2:2" x14ac:dyDescent="0.35">
      <c r="B175" t="s">
        <v>440</v>
      </c>
    </row>
    <row r="176" spans="2:2" x14ac:dyDescent="0.35">
      <c r="B176" t="s">
        <v>426</v>
      </c>
    </row>
    <row r="177" spans="2:2" x14ac:dyDescent="0.35">
      <c r="B177" t="s">
        <v>427</v>
      </c>
    </row>
    <row r="178" spans="2:2" x14ac:dyDescent="0.35">
      <c r="B178" t="s">
        <v>428</v>
      </c>
    </row>
    <row r="179" spans="2:2" x14ac:dyDescent="0.35">
      <c r="B179" t="s">
        <v>349</v>
      </c>
    </row>
    <row r="180" spans="2:2" x14ac:dyDescent="0.35">
      <c r="B180" t="s">
        <v>340</v>
      </c>
    </row>
    <row r="181" spans="2:2" x14ac:dyDescent="0.35">
      <c r="B181" t="s">
        <v>441</v>
      </c>
    </row>
    <row r="182" spans="2:2" x14ac:dyDescent="0.35">
      <c r="B182" t="s">
        <v>442</v>
      </c>
    </row>
    <row r="183" spans="2:2" x14ac:dyDescent="0.35">
      <c r="B183" t="s">
        <v>394</v>
      </c>
    </row>
    <row r="184" spans="2:2" x14ac:dyDescent="0.35">
      <c r="B184" t="s">
        <v>303</v>
      </c>
    </row>
    <row r="185" spans="2:2" x14ac:dyDescent="0.35">
      <c r="B185" t="s">
        <v>321</v>
      </c>
    </row>
    <row r="186" spans="2:2" x14ac:dyDescent="0.35">
      <c r="B186" t="s">
        <v>310</v>
      </c>
    </row>
    <row r="187" spans="2:2" x14ac:dyDescent="0.35">
      <c r="B187" t="s">
        <v>443</v>
      </c>
    </row>
    <row r="188" spans="2:2" x14ac:dyDescent="0.35">
      <c r="B188" t="s">
        <v>444</v>
      </c>
    </row>
    <row r="189" spans="2:2" x14ac:dyDescent="0.35">
      <c r="B189" t="s">
        <v>362</v>
      </c>
    </row>
    <row r="190" spans="2:2" x14ac:dyDescent="0.35">
      <c r="B190" t="s">
        <v>310</v>
      </c>
    </row>
    <row r="191" spans="2:2" x14ac:dyDescent="0.35">
      <c r="B191" t="s">
        <v>412</v>
      </c>
    </row>
    <row r="192" spans="2:2" x14ac:dyDescent="0.35">
      <c r="B192" t="s">
        <v>445</v>
      </c>
    </row>
    <row r="193" spans="2:2" x14ac:dyDescent="0.35">
      <c r="B193" t="s">
        <v>446</v>
      </c>
    </row>
    <row r="194" spans="2:2" x14ac:dyDescent="0.35">
      <c r="B194" t="s">
        <v>447</v>
      </c>
    </row>
    <row r="195" spans="2:2" x14ac:dyDescent="0.35">
      <c r="B195" t="s">
        <v>413</v>
      </c>
    </row>
    <row r="196" spans="2:2" x14ac:dyDescent="0.35">
      <c r="B196" t="s">
        <v>317</v>
      </c>
    </row>
    <row r="197" spans="2:2" x14ac:dyDescent="0.35">
      <c r="B197" t="s">
        <v>305</v>
      </c>
    </row>
    <row r="198" spans="2:2" x14ac:dyDescent="0.35">
      <c r="B198" t="s">
        <v>435</v>
      </c>
    </row>
    <row r="199" spans="2:2" x14ac:dyDescent="0.35">
      <c r="B199" t="s">
        <v>448</v>
      </c>
    </row>
    <row r="200" spans="2:2" x14ac:dyDescent="0.35">
      <c r="B200" t="s">
        <v>318</v>
      </c>
    </row>
    <row r="201" spans="2:2" x14ac:dyDescent="0.35">
      <c r="B201" t="s">
        <v>449</v>
      </c>
    </row>
    <row r="202" spans="2:2" x14ac:dyDescent="0.35">
      <c r="B202" t="s">
        <v>450</v>
      </c>
    </row>
    <row r="203" spans="2:2" x14ac:dyDescent="0.35">
      <c r="B203" t="s">
        <v>451</v>
      </c>
    </row>
    <row r="204" spans="2:2" x14ac:dyDescent="0.35">
      <c r="B204" t="s">
        <v>320</v>
      </c>
    </row>
    <row r="205" spans="2:2" x14ac:dyDescent="0.35">
      <c r="B205" t="s">
        <v>452</v>
      </c>
    </row>
    <row r="206" spans="2:2" x14ac:dyDescent="0.35">
      <c r="B206" t="s">
        <v>453</v>
      </c>
    </row>
    <row r="207" spans="2:2" x14ac:dyDescent="0.35">
      <c r="B207" t="s">
        <v>454</v>
      </c>
    </row>
    <row r="208" spans="2:2" x14ac:dyDescent="0.35">
      <c r="B208" t="s">
        <v>534</v>
      </c>
    </row>
    <row r="209" spans="2:2" x14ac:dyDescent="0.35">
      <c r="B209" t="s">
        <v>455</v>
      </c>
    </row>
    <row r="210" spans="2:2" x14ac:dyDescent="0.35">
      <c r="B210" t="s">
        <v>533</v>
      </c>
    </row>
    <row r="211" spans="2:2" x14ac:dyDescent="0.35">
      <c r="B211" t="s">
        <v>340</v>
      </c>
    </row>
    <row r="212" spans="2:2" x14ac:dyDescent="0.35">
      <c r="B212" t="s">
        <v>327</v>
      </c>
    </row>
    <row r="213" spans="2:2" x14ac:dyDescent="0.35">
      <c r="B213" t="s">
        <v>339</v>
      </c>
    </row>
    <row r="214" spans="2:2" x14ac:dyDescent="0.35">
      <c r="B214" t="s">
        <v>456</v>
      </c>
    </row>
    <row r="215" spans="2:2" x14ac:dyDescent="0.35">
      <c r="B215" t="s">
        <v>421</v>
      </c>
    </row>
    <row r="216" spans="2:2" x14ac:dyDescent="0.35">
      <c r="B216" t="s">
        <v>303</v>
      </c>
    </row>
    <row r="217" spans="2:2" x14ac:dyDescent="0.35">
      <c r="B217" t="s">
        <v>457</v>
      </c>
    </row>
    <row r="218" spans="2:2" x14ac:dyDescent="0.35">
      <c r="B218" t="s">
        <v>458</v>
      </c>
    </row>
    <row r="219" spans="2:2" x14ac:dyDescent="0.35">
      <c r="B219" t="s">
        <v>459</v>
      </c>
    </row>
    <row r="220" spans="2:2" x14ac:dyDescent="0.35">
      <c r="B220" t="s">
        <v>460</v>
      </c>
    </row>
    <row r="221" spans="2:2" x14ac:dyDescent="0.35">
      <c r="B221" t="s">
        <v>461</v>
      </c>
    </row>
    <row r="222" spans="2:2" x14ac:dyDescent="0.35">
      <c r="B222" t="s">
        <v>462</v>
      </c>
    </row>
    <row r="223" spans="2:2" x14ac:dyDescent="0.35">
      <c r="B223" t="s">
        <v>463</v>
      </c>
    </row>
    <row r="224" spans="2:2" x14ac:dyDescent="0.35">
      <c r="B224" t="s">
        <v>425</v>
      </c>
    </row>
    <row r="225" spans="2:2" x14ac:dyDescent="0.35">
      <c r="B225" t="s">
        <v>534</v>
      </c>
    </row>
    <row r="226" spans="2:2" x14ac:dyDescent="0.35">
      <c r="B226" t="s">
        <v>363</v>
      </c>
    </row>
    <row r="227" spans="2:2" x14ac:dyDescent="0.35">
      <c r="B227" t="s">
        <v>364</v>
      </c>
    </row>
    <row r="228" spans="2:2" x14ac:dyDescent="0.35">
      <c r="B228" t="s">
        <v>464</v>
      </c>
    </row>
    <row r="229" spans="2:2" x14ac:dyDescent="0.35">
      <c r="B229" t="s">
        <v>465</v>
      </c>
    </row>
    <row r="230" spans="2:2" x14ac:dyDescent="0.35">
      <c r="B230" t="s">
        <v>353</v>
      </c>
    </row>
    <row r="231" spans="2:2" x14ac:dyDescent="0.35">
      <c r="B231" t="s">
        <v>354</v>
      </c>
    </row>
    <row r="232" spans="2:2" x14ac:dyDescent="0.35">
      <c r="B232" t="s">
        <v>466</v>
      </c>
    </row>
    <row r="233" spans="2:2" x14ac:dyDescent="0.35">
      <c r="B233" t="s">
        <v>534</v>
      </c>
    </row>
    <row r="234" spans="2:2" x14ac:dyDescent="0.35">
      <c r="B234" t="s">
        <v>425</v>
      </c>
    </row>
    <row r="235" spans="2:2" x14ac:dyDescent="0.35">
      <c r="B235" t="s">
        <v>324</v>
      </c>
    </row>
    <row r="236" spans="2:2" x14ac:dyDescent="0.35">
      <c r="B236" t="s">
        <v>307</v>
      </c>
    </row>
    <row r="237" spans="2:2" x14ac:dyDescent="0.35">
      <c r="B237" t="s">
        <v>322</v>
      </c>
    </row>
    <row r="238" spans="2:2" x14ac:dyDescent="0.35">
      <c r="B238" t="s">
        <v>401</v>
      </c>
    </row>
    <row r="239" spans="2:2" x14ac:dyDescent="0.35">
      <c r="B239" t="s">
        <v>460</v>
      </c>
    </row>
    <row r="240" spans="2:2" x14ac:dyDescent="0.35">
      <c r="B240" t="s">
        <v>411</v>
      </c>
    </row>
    <row r="241" spans="2:2" x14ac:dyDescent="0.35">
      <c r="B241" t="s">
        <v>412</v>
      </c>
    </row>
    <row r="242" spans="2:2" x14ac:dyDescent="0.35">
      <c r="B242" t="s">
        <v>305</v>
      </c>
    </row>
    <row r="243" spans="2:2" x14ac:dyDescent="0.35">
      <c r="B243" t="s">
        <v>447</v>
      </c>
    </row>
    <row r="244" spans="2:2" x14ac:dyDescent="0.35">
      <c r="B244" t="s">
        <v>413</v>
      </c>
    </row>
    <row r="245" spans="2:2" x14ac:dyDescent="0.35">
      <c r="B245" t="s">
        <v>328</v>
      </c>
    </row>
    <row r="246" spans="2:2" x14ac:dyDescent="0.35">
      <c r="B246" t="s">
        <v>414</v>
      </c>
    </row>
    <row r="247" spans="2:2" x14ac:dyDescent="0.35">
      <c r="B247" t="s">
        <v>299</v>
      </c>
    </row>
    <row r="248" spans="2:2" x14ac:dyDescent="0.35">
      <c r="B248" t="s">
        <v>314</v>
      </c>
    </row>
    <row r="249" spans="2:2" x14ac:dyDescent="0.35">
      <c r="B249" t="s">
        <v>467</v>
      </c>
    </row>
    <row r="250" spans="2:2" x14ac:dyDescent="0.35">
      <c r="B250" t="s">
        <v>347</v>
      </c>
    </row>
    <row r="251" spans="2:2" x14ac:dyDescent="0.35">
      <c r="B251" t="s">
        <v>355</v>
      </c>
    </row>
    <row r="252" spans="2:2" x14ac:dyDescent="0.35">
      <c r="B252" t="s">
        <v>468</v>
      </c>
    </row>
    <row r="253" spans="2:2" x14ac:dyDescent="0.35">
      <c r="B253" t="s">
        <v>469</v>
      </c>
    </row>
    <row r="254" spans="2:2" x14ac:dyDescent="0.35">
      <c r="B254" t="s">
        <v>470</v>
      </c>
    </row>
    <row r="255" spans="2:2" x14ac:dyDescent="0.35">
      <c r="B255" t="s">
        <v>365</v>
      </c>
    </row>
    <row r="256" spans="2:2" x14ac:dyDescent="0.35">
      <c r="B256" t="s">
        <v>336</v>
      </c>
    </row>
    <row r="257" spans="2:2" x14ac:dyDescent="0.35">
      <c r="B257" t="s">
        <v>463</v>
      </c>
    </row>
    <row r="258" spans="2:2" x14ac:dyDescent="0.35">
      <c r="B258" t="s">
        <v>366</v>
      </c>
    </row>
    <row r="259" spans="2:2" x14ac:dyDescent="0.35">
      <c r="B259" t="s">
        <v>323</v>
      </c>
    </row>
    <row r="260" spans="2:2" x14ac:dyDescent="0.35">
      <c r="B260" t="s">
        <v>324</v>
      </c>
    </row>
    <row r="261" spans="2:2" x14ac:dyDescent="0.35">
      <c r="B261" t="s">
        <v>462</v>
      </c>
    </row>
    <row r="262" spans="2:2" x14ac:dyDescent="0.35">
      <c r="B262" t="s">
        <v>461</v>
      </c>
    </row>
    <row r="263" spans="2:2" x14ac:dyDescent="0.35">
      <c r="B263" t="s">
        <v>460</v>
      </c>
    </row>
    <row r="264" spans="2:2" x14ac:dyDescent="0.35">
      <c r="B264" t="s">
        <v>471</v>
      </c>
    </row>
    <row r="265" spans="2:2" x14ac:dyDescent="0.35">
      <c r="B265" t="s">
        <v>367</v>
      </c>
    </row>
    <row r="266" spans="2:2" x14ac:dyDescent="0.35">
      <c r="B266" t="s">
        <v>472</v>
      </c>
    </row>
    <row r="267" spans="2:2" x14ac:dyDescent="0.35">
      <c r="B267" t="s">
        <v>473</v>
      </c>
    </row>
    <row r="268" spans="2:2" x14ac:dyDescent="0.35">
      <c r="B268" t="s">
        <v>474</v>
      </c>
    </row>
    <row r="269" spans="2:2" x14ac:dyDescent="0.35">
      <c r="B269" t="s">
        <v>325</v>
      </c>
    </row>
    <row r="270" spans="2:2" x14ac:dyDescent="0.35">
      <c r="B270" t="s">
        <v>458</v>
      </c>
    </row>
    <row r="271" spans="2:2" x14ac:dyDescent="0.35">
      <c r="B271" t="s">
        <v>309</v>
      </c>
    </row>
    <row r="272" spans="2:2" x14ac:dyDescent="0.35">
      <c r="B272" t="s">
        <v>310</v>
      </c>
    </row>
    <row r="273" spans="2:2" x14ac:dyDescent="0.35">
      <c r="B273" t="s">
        <v>535</v>
      </c>
    </row>
    <row r="274" spans="2:2" x14ac:dyDescent="0.35">
      <c r="B274" t="s">
        <v>368</v>
      </c>
    </row>
    <row r="275" spans="2:2" x14ac:dyDescent="0.35">
      <c r="B275" t="s">
        <v>326</v>
      </c>
    </row>
    <row r="276" spans="2:2" x14ac:dyDescent="0.35">
      <c r="B276" t="s">
        <v>456</v>
      </c>
    </row>
    <row r="277" spans="2:2" x14ac:dyDescent="0.35">
      <c r="B277" t="s">
        <v>204</v>
      </c>
    </row>
    <row r="278" spans="2:2" x14ac:dyDescent="0.35">
      <c r="B278" t="s">
        <v>357</v>
      </c>
    </row>
    <row r="279" spans="2:2" x14ac:dyDescent="0.35">
      <c r="B279" t="s">
        <v>475</v>
      </c>
    </row>
    <row r="280" spans="2:2" x14ac:dyDescent="0.35">
      <c r="B280" t="s">
        <v>426</v>
      </c>
    </row>
    <row r="281" spans="2:2" x14ac:dyDescent="0.35">
      <c r="B281" t="s">
        <v>427</v>
      </c>
    </row>
    <row r="282" spans="2:2" x14ac:dyDescent="0.35">
      <c r="B282" t="s">
        <v>428</v>
      </c>
    </row>
    <row r="283" spans="2:2" x14ac:dyDescent="0.35">
      <c r="B283" t="s">
        <v>320</v>
      </c>
    </row>
    <row r="284" spans="2:2" x14ac:dyDescent="0.35">
      <c r="B284" t="s">
        <v>476</v>
      </c>
    </row>
    <row r="285" spans="2:2" x14ac:dyDescent="0.35">
      <c r="B285" t="s">
        <v>319</v>
      </c>
    </row>
    <row r="286" spans="2:2" x14ac:dyDescent="0.35">
      <c r="B286" t="s">
        <v>424</v>
      </c>
    </row>
    <row r="287" spans="2:2" x14ac:dyDescent="0.35">
      <c r="B287" t="s">
        <v>305</v>
      </c>
    </row>
    <row r="288" spans="2:2" x14ac:dyDescent="0.35">
      <c r="B288" t="s">
        <v>477</v>
      </c>
    </row>
    <row r="289" spans="2:2" x14ac:dyDescent="0.35">
      <c r="B289" t="s">
        <v>478</v>
      </c>
    </row>
    <row r="290" spans="2:2" x14ac:dyDescent="0.35">
      <c r="B290" t="s">
        <v>479</v>
      </c>
    </row>
    <row r="291" spans="2:2" x14ac:dyDescent="0.35">
      <c r="B291" t="s">
        <v>412</v>
      </c>
    </row>
    <row r="292" spans="2:2" x14ac:dyDescent="0.35">
      <c r="B292" t="s">
        <v>310</v>
      </c>
    </row>
    <row r="293" spans="2:2" x14ac:dyDescent="0.35">
      <c r="B293" t="s">
        <v>480</v>
      </c>
    </row>
    <row r="294" spans="2:2" x14ac:dyDescent="0.35">
      <c r="B294" t="s">
        <v>327</v>
      </c>
    </row>
    <row r="295" spans="2:2" x14ac:dyDescent="0.35">
      <c r="B295" t="s">
        <v>481</v>
      </c>
    </row>
    <row r="296" spans="2:2" x14ac:dyDescent="0.35">
      <c r="B296" t="s">
        <v>482</v>
      </c>
    </row>
    <row r="297" spans="2:2" x14ac:dyDescent="0.35">
      <c r="B297" t="s">
        <v>356</v>
      </c>
    </row>
    <row r="298" spans="2:2" x14ac:dyDescent="0.35">
      <c r="B298" t="s">
        <v>357</v>
      </c>
    </row>
    <row r="299" spans="2:2" x14ac:dyDescent="0.35">
      <c r="B299" t="s">
        <v>475</v>
      </c>
    </row>
    <row r="300" spans="2:2" x14ac:dyDescent="0.35">
      <c r="B300" t="s">
        <v>426</v>
      </c>
    </row>
    <row r="301" spans="2:2" x14ac:dyDescent="0.35">
      <c r="B301" t="s">
        <v>427</v>
      </c>
    </row>
    <row r="302" spans="2:2" x14ac:dyDescent="0.35">
      <c r="B302" t="s">
        <v>428</v>
      </c>
    </row>
    <row r="303" spans="2:2" x14ac:dyDescent="0.35">
      <c r="B303" t="s">
        <v>320</v>
      </c>
    </row>
    <row r="304" spans="2:2" x14ac:dyDescent="0.35">
      <c r="B304" t="s">
        <v>476</v>
      </c>
    </row>
    <row r="305" spans="2:2" x14ac:dyDescent="0.35">
      <c r="B305" t="s">
        <v>319</v>
      </c>
    </row>
    <row r="306" spans="2:2" x14ac:dyDescent="0.35">
      <c r="B306" t="s">
        <v>424</v>
      </c>
    </row>
    <row r="307" spans="2:2" x14ac:dyDescent="0.35">
      <c r="B307" t="s">
        <v>305</v>
      </c>
    </row>
    <row r="308" spans="2:2" x14ac:dyDescent="0.35">
      <c r="B308" t="s">
        <v>477</v>
      </c>
    </row>
    <row r="309" spans="2:2" x14ac:dyDescent="0.35">
      <c r="B309" t="s">
        <v>478</v>
      </c>
    </row>
    <row r="310" spans="2:2" x14ac:dyDescent="0.35">
      <c r="B310" t="s">
        <v>413</v>
      </c>
    </row>
    <row r="311" spans="2:2" x14ac:dyDescent="0.35">
      <c r="B311" t="s">
        <v>412</v>
      </c>
    </row>
    <row r="312" spans="2:2" x14ac:dyDescent="0.35">
      <c r="B312" t="s">
        <v>310</v>
      </c>
    </row>
    <row r="313" spans="2:2" x14ac:dyDescent="0.35">
      <c r="B313" t="s">
        <v>480</v>
      </c>
    </row>
    <row r="314" spans="2:2" x14ac:dyDescent="0.35">
      <c r="B314" t="s">
        <v>483</v>
      </c>
    </row>
    <row r="315" spans="2:2" x14ac:dyDescent="0.35">
      <c r="B315" t="s">
        <v>481</v>
      </c>
    </row>
    <row r="316" spans="2:2" x14ac:dyDescent="0.35">
      <c r="B316" t="s">
        <v>482</v>
      </c>
    </row>
    <row r="317" spans="2:2" x14ac:dyDescent="0.35">
      <c r="B317" t="s">
        <v>356</v>
      </c>
    </row>
    <row r="318" spans="2:2" x14ac:dyDescent="0.35">
      <c r="B318" t="s">
        <v>369</v>
      </c>
    </row>
    <row r="319" spans="2:2" x14ac:dyDescent="0.35">
      <c r="B319" t="s">
        <v>484</v>
      </c>
    </row>
    <row r="320" spans="2:2" x14ac:dyDescent="0.35">
      <c r="B320" t="s">
        <v>370</v>
      </c>
    </row>
    <row r="321" spans="2:2" x14ac:dyDescent="0.35">
      <c r="B321" t="s">
        <v>485</v>
      </c>
    </row>
    <row r="322" spans="2:2" x14ac:dyDescent="0.35">
      <c r="B322" t="s">
        <v>412</v>
      </c>
    </row>
    <row r="323" spans="2:2" x14ac:dyDescent="0.35">
      <c r="B323" t="s">
        <v>460</v>
      </c>
    </row>
    <row r="324" spans="2:2" x14ac:dyDescent="0.35">
      <c r="B324" t="s">
        <v>486</v>
      </c>
    </row>
    <row r="325" spans="2:2" x14ac:dyDescent="0.35">
      <c r="B325" t="s">
        <v>338</v>
      </c>
    </row>
    <row r="326" spans="2:2" x14ac:dyDescent="0.35">
      <c r="B326" t="s">
        <v>409</v>
      </c>
    </row>
    <row r="327" spans="2:2" x14ac:dyDescent="0.35">
      <c r="B327" t="s">
        <v>371</v>
      </c>
    </row>
    <row r="328" spans="2:2" x14ac:dyDescent="0.35">
      <c r="B328" t="s">
        <v>340</v>
      </c>
    </row>
    <row r="329" spans="2:2" x14ac:dyDescent="0.35">
      <c r="B329" t="s">
        <v>358</v>
      </c>
    </row>
    <row r="330" spans="2:2" x14ac:dyDescent="0.35">
      <c r="B330" t="s">
        <v>329</v>
      </c>
    </row>
    <row r="331" spans="2:2" x14ac:dyDescent="0.35">
      <c r="B331" t="s">
        <v>484</v>
      </c>
    </row>
    <row r="332" spans="2:2" x14ac:dyDescent="0.35">
      <c r="B332" t="s">
        <v>370</v>
      </c>
    </row>
    <row r="333" spans="2:2" x14ac:dyDescent="0.35">
      <c r="B333" t="s">
        <v>485</v>
      </c>
    </row>
    <row r="334" spans="2:2" x14ac:dyDescent="0.35">
      <c r="B334" t="s">
        <v>372</v>
      </c>
    </row>
    <row r="335" spans="2:2" x14ac:dyDescent="0.35">
      <c r="B335" t="s">
        <v>487</v>
      </c>
    </row>
    <row r="336" spans="2:2" x14ac:dyDescent="0.35">
      <c r="B336" t="s">
        <v>488</v>
      </c>
    </row>
    <row r="337" spans="2:2" x14ac:dyDescent="0.35">
      <c r="B337" t="s">
        <v>398</v>
      </c>
    </row>
    <row r="338" spans="2:2" x14ac:dyDescent="0.35">
      <c r="B338" t="s">
        <v>403</v>
      </c>
    </row>
    <row r="339" spans="2:2" x14ac:dyDescent="0.35">
      <c r="B339" t="s">
        <v>399</v>
      </c>
    </row>
    <row r="340" spans="2:2" x14ac:dyDescent="0.35">
      <c r="B340" t="s">
        <v>489</v>
      </c>
    </row>
    <row r="341" spans="2:2" x14ac:dyDescent="0.35">
      <c r="B341" t="s">
        <v>490</v>
      </c>
    </row>
    <row r="342" spans="2:2" x14ac:dyDescent="0.35">
      <c r="B342" t="s">
        <v>296</v>
      </c>
    </row>
    <row r="343" spans="2:2" x14ac:dyDescent="0.35">
      <c r="B343" t="s">
        <v>394</v>
      </c>
    </row>
    <row r="344" spans="2:2" x14ac:dyDescent="0.35">
      <c r="B344" t="s">
        <v>442</v>
      </c>
    </row>
    <row r="345" spans="2:2" x14ac:dyDescent="0.35">
      <c r="B345" t="s">
        <v>356</v>
      </c>
    </row>
    <row r="346" spans="2:2" x14ac:dyDescent="0.35">
      <c r="B346" t="s">
        <v>358</v>
      </c>
    </row>
    <row r="347" spans="2:2" x14ac:dyDescent="0.35">
      <c r="B347" t="s">
        <v>491</v>
      </c>
    </row>
    <row r="348" spans="2:2" x14ac:dyDescent="0.35">
      <c r="B348" t="s">
        <v>329</v>
      </c>
    </row>
    <row r="349" spans="2:2" x14ac:dyDescent="0.35">
      <c r="B349" t="s">
        <v>492</v>
      </c>
    </row>
    <row r="350" spans="2:2" x14ac:dyDescent="0.35">
      <c r="B350" t="s">
        <v>370</v>
      </c>
    </row>
    <row r="351" spans="2:2" x14ac:dyDescent="0.35">
      <c r="B351" t="s">
        <v>485</v>
      </c>
    </row>
    <row r="352" spans="2:2" x14ac:dyDescent="0.35">
      <c r="B352" t="s">
        <v>493</v>
      </c>
    </row>
    <row r="353" spans="2:2" x14ac:dyDescent="0.35">
      <c r="B353" t="s">
        <v>446</v>
      </c>
    </row>
    <row r="354" spans="2:2" x14ac:dyDescent="0.35">
      <c r="B354" t="s">
        <v>494</v>
      </c>
    </row>
    <row r="355" spans="2:2" x14ac:dyDescent="0.35">
      <c r="B355" t="s">
        <v>413</v>
      </c>
    </row>
    <row r="356" spans="2:2" x14ac:dyDescent="0.35">
      <c r="B356" t="s">
        <v>328</v>
      </c>
    </row>
    <row r="357" spans="2:2" x14ac:dyDescent="0.35">
      <c r="B357" t="s">
        <v>495</v>
      </c>
    </row>
    <row r="358" spans="2:2" x14ac:dyDescent="0.35">
      <c r="B358" t="s">
        <v>496</v>
      </c>
    </row>
    <row r="359" spans="2:2" x14ac:dyDescent="0.35">
      <c r="B359" t="s">
        <v>497</v>
      </c>
    </row>
    <row r="360" spans="2:2" x14ac:dyDescent="0.35">
      <c r="B360" t="s">
        <v>328</v>
      </c>
    </row>
    <row r="361" spans="2:2" x14ac:dyDescent="0.35">
      <c r="B361" t="s">
        <v>414</v>
      </c>
    </row>
    <row r="362" spans="2:2" x14ac:dyDescent="0.35">
      <c r="B362" t="s">
        <v>498</v>
      </c>
    </row>
    <row r="363" spans="2:2" x14ac:dyDescent="0.35">
      <c r="B363" t="s">
        <v>373</v>
      </c>
    </row>
    <row r="364" spans="2:2" x14ac:dyDescent="0.35">
      <c r="B364" t="s">
        <v>359</v>
      </c>
    </row>
    <row r="365" spans="2:2" x14ac:dyDescent="0.35">
      <c r="B365" t="s">
        <v>359</v>
      </c>
    </row>
    <row r="366" spans="2:2" x14ac:dyDescent="0.35">
      <c r="B366" t="s">
        <v>498</v>
      </c>
    </row>
    <row r="367" spans="2:2" x14ac:dyDescent="0.35">
      <c r="B367" t="s">
        <v>373</v>
      </c>
    </row>
    <row r="368" spans="2:2" x14ac:dyDescent="0.35">
      <c r="B368" t="s">
        <v>312</v>
      </c>
    </row>
    <row r="369" spans="2:2" x14ac:dyDescent="0.35">
      <c r="B369" t="s">
        <v>499</v>
      </c>
    </row>
    <row r="370" spans="2:2" x14ac:dyDescent="0.35">
      <c r="B370" t="s">
        <v>496</v>
      </c>
    </row>
    <row r="371" spans="2:2" x14ac:dyDescent="0.35">
      <c r="B371" t="s">
        <v>317</v>
      </c>
    </row>
    <row r="372" spans="2:2" x14ac:dyDescent="0.35">
      <c r="B372" t="s">
        <v>374</v>
      </c>
    </row>
    <row r="373" spans="2:2" x14ac:dyDescent="0.35">
      <c r="B373" t="s">
        <v>500</v>
      </c>
    </row>
    <row r="374" spans="2:2" x14ac:dyDescent="0.35">
      <c r="B374" t="s">
        <v>312</v>
      </c>
    </row>
    <row r="375" spans="2:2" x14ac:dyDescent="0.35">
      <c r="B375" t="s">
        <v>413</v>
      </c>
    </row>
    <row r="376" spans="2:2" x14ac:dyDescent="0.35">
      <c r="B376" t="s">
        <v>501</v>
      </c>
    </row>
    <row r="377" spans="2:2" x14ac:dyDescent="0.35">
      <c r="B377" t="s">
        <v>305</v>
      </c>
    </row>
    <row r="378" spans="2:2" x14ac:dyDescent="0.35">
      <c r="B378" t="s">
        <v>447</v>
      </c>
    </row>
    <row r="379" spans="2:2" x14ac:dyDescent="0.35">
      <c r="B379" t="s">
        <v>330</v>
      </c>
    </row>
    <row r="380" spans="2:2" x14ac:dyDescent="0.35">
      <c r="B380" t="s">
        <v>375</v>
      </c>
    </row>
    <row r="381" spans="2:2" x14ac:dyDescent="0.35">
      <c r="B381" t="s">
        <v>317</v>
      </c>
    </row>
    <row r="382" spans="2:2" x14ac:dyDescent="0.35">
      <c r="B382" t="s">
        <v>450</v>
      </c>
    </row>
    <row r="383" spans="2:2" x14ac:dyDescent="0.35">
      <c r="B383" t="s">
        <v>358</v>
      </c>
    </row>
    <row r="384" spans="2:2" x14ac:dyDescent="0.35">
      <c r="B384" t="s">
        <v>358</v>
      </c>
    </row>
    <row r="385" spans="2:2" x14ac:dyDescent="0.35">
      <c r="B385" t="s">
        <v>502</v>
      </c>
    </row>
    <row r="386" spans="2:2" x14ac:dyDescent="0.35">
      <c r="B386" t="s">
        <v>376</v>
      </c>
    </row>
    <row r="387" spans="2:2" x14ac:dyDescent="0.35">
      <c r="B387" t="s">
        <v>503</v>
      </c>
    </row>
    <row r="388" spans="2:2" x14ac:dyDescent="0.35">
      <c r="B388" t="s">
        <v>504</v>
      </c>
    </row>
    <row r="389" spans="2:2" x14ac:dyDescent="0.35">
      <c r="B389" t="s">
        <v>297</v>
      </c>
    </row>
    <row r="390" spans="2:2" x14ac:dyDescent="0.35">
      <c r="B390" t="s">
        <v>505</v>
      </c>
    </row>
    <row r="391" spans="2:2" x14ac:dyDescent="0.35">
      <c r="B391" t="s">
        <v>530</v>
      </c>
    </row>
    <row r="393" spans="2:2" x14ac:dyDescent="0.35">
      <c r="B393" t="s">
        <v>506</v>
      </c>
    </row>
    <row r="394" spans="2:2" x14ac:dyDescent="0.35">
      <c r="B394" t="s">
        <v>507</v>
      </c>
    </row>
    <row r="395" spans="2:2" x14ac:dyDescent="0.35">
      <c r="B395" t="s">
        <v>508</v>
      </c>
    </row>
    <row r="396" spans="2:2" x14ac:dyDescent="0.35">
      <c r="B396" t="s">
        <v>398</v>
      </c>
    </row>
    <row r="397" spans="2:2" x14ac:dyDescent="0.35">
      <c r="B397" t="s">
        <v>488</v>
      </c>
    </row>
    <row r="398" spans="2:2" x14ac:dyDescent="0.35">
      <c r="B398" t="s">
        <v>463</v>
      </c>
    </row>
    <row r="399" spans="2:2" x14ac:dyDescent="0.35">
      <c r="B399" t="s">
        <v>391</v>
      </c>
    </row>
    <row r="400" spans="2:2" x14ac:dyDescent="0.35">
      <c r="B400" t="s">
        <v>509</v>
      </c>
    </row>
    <row r="401" spans="2:2" x14ac:dyDescent="0.35">
      <c r="B401" t="s">
        <v>510</v>
      </c>
    </row>
    <row r="402" spans="2:2" x14ac:dyDescent="0.35">
      <c r="B402" t="s">
        <v>511</v>
      </c>
    </row>
    <row r="403" spans="2:2" x14ac:dyDescent="0.35">
      <c r="B403" t="s">
        <v>512</v>
      </c>
    </row>
    <row r="404" spans="2:2" x14ac:dyDescent="0.35">
      <c r="B404" t="s">
        <v>513</v>
      </c>
    </row>
    <row r="405" spans="2:2" x14ac:dyDescent="0.35">
      <c r="B405" t="s">
        <v>514</v>
      </c>
    </row>
    <row r="406" spans="2:2" x14ac:dyDescent="0.35">
      <c r="B406" t="s">
        <v>515</v>
      </c>
    </row>
    <row r="407" spans="2:2" x14ac:dyDescent="0.35">
      <c r="B407" t="s">
        <v>516</v>
      </c>
    </row>
    <row r="408" spans="2:2" x14ac:dyDescent="0.35">
      <c r="B408" t="s">
        <v>517</v>
      </c>
    </row>
    <row r="409" spans="2:2" x14ac:dyDescent="0.35">
      <c r="B409" t="s">
        <v>385</v>
      </c>
    </row>
    <row r="410" spans="2:2" x14ac:dyDescent="0.35">
      <c r="B410" t="s">
        <v>534</v>
      </c>
    </row>
    <row r="411" spans="2:2" x14ac:dyDescent="0.35">
      <c r="B411" t="s">
        <v>363</v>
      </c>
    </row>
    <row r="412" spans="2:2" x14ac:dyDescent="0.35">
      <c r="B412" t="s">
        <v>364</v>
      </c>
    </row>
    <row r="413" spans="2:2" x14ac:dyDescent="0.35">
      <c r="B413" t="s">
        <v>377</v>
      </c>
    </row>
    <row r="414" spans="2:2" x14ac:dyDescent="0.35">
      <c r="B414" t="s">
        <v>378</v>
      </c>
    </row>
    <row r="415" spans="2:2" x14ac:dyDescent="0.35">
      <c r="B415" t="s">
        <v>358</v>
      </c>
    </row>
    <row r="416" spans="2:2" x14ac:dyDescent="0.35">
      <c r="B416" t="s">
        <v>329</v>
      </c>
    </row>
    <row r="417" spans="2:2" x14ac:dyDescent="0.35">
      <c r="B417" t="s">
        <v>484</v>
      </c>
    </row>
    <row r="418" spans="2:2" x14ac:dyDescent="0.35">
      <c r="B418" t="s">
        <v>370</v>
      </c>
    </row>
    <row r="419" spans="2:2" x14ac:dyDescent="0.35">
      <c r="B419" t="s">
        <v>485</v>
      </c>
    </row>
    <row r="420" spans="2:2" x14ac:dyDescent="0.35">
      <c r="B420" t="s">
        <v>412</v>
      </c>
    </row>
    <row r="421" spans="2:2" x14ac:dyDescent="0.35">
      <c r="B421" t="s">
        <v>305</v>
      </c>
    </row>
    <row r="422" spans="2:2" x14ac:dyDescent="0.35">
      <c r="B422" t="s">
        <v>312</v>
      </c>
    </row>
    <row r="423" spans="2:2" x14ac:dyDescent="0.35">
      <c r="B423" t="s">
        <v>413</v>
      </c>
    </row>
    <row r="424" spans="2:2" x14ac:dyDescent="0.35">
      <c r="B424" t="s">
        <v>518</v>
      </c>
    </row>
    <row r="425" spans="2:2" x14ac:dyDescent="0.35">
      <c r="B425" t="s">
        <v>519</v>
      </c>
    </row>
    <row r="426" spans="2:2" x14ac:dyDescent="0.35">
      <c r="B426" t="s">
        <v>520</v>
      </c>
    </row>
    <row r="427" spans="2:2" x14ac:dyDescent="0.35">
      <c r="B427" t="s">
        <v>500</v>
      </c>
    </row>
    <row r="428" spans="2:2" x14ac:dyDescent="0.35">
      <c r="B428" t="s">
        <v>379</v>
      </c>
    </row>
    <row r="429" spans="2:2" x14ac:dyDescent="0.35">
      <c r="B429" t="s">
        <v>521</v>
      </c>
    </row>
    <row r="430" spans="2:2" x14ac:dyDescent="0.35">
      <c r="B430" t="s">
        <v>522</v>
      </c>
    </row>
    <row r="431" spans="2:2" x14ac:dyDescent="0.35">
      <c r="B431" t="s">
        <v>523</v>
      </c>
    </row>
    <row r="432" spans="2:2" x14ac:dyDescent="0.35">
      <c r="B432" t="s">
        <v>360</v>
      </c>
    </row>
    <row r="433" spans="2:2" x14ac:dyDescent="0.35">
      <c r="B433" t="s">
        <v>358</v>
      </c>
    </row>
    <row r="434" spans="2:2" x14ac:dyDescent="0.35">
      <c r="B434" t="s">
        <v>524</v>
      </c>
    </row>
    <row r="435" spans="2:2" x14ac:dyDescent="0.35">
      <c r="B435" t="s">
        <v>329</v>
      </c>
    </row>
    <row r="436" spans="2:2" x14ac:dyDescent="0.35">
      <c r="B436" t="s">
        <v>525</v>
      </c>
    </row>
    <row r="437" spans="2:2" x14ac:dyDescent="0.35">
      <c r="B437" t="s">
        <v>370</v>
      </c>
    </row>
    <row r="438" spans="2:2" x14ac:dyDescent="0.35">
      <c r="B438" t="s">
        <v>526</v>
      </c>
    </row>
    <row r="439" spans="2:2" x14ac:dyDescent="0.35">
      <c r="B439" t="s">
        <v>330</v>
      </c>
    </row>
    <row r="440" spans="2:2" x14ac:dyDescent="0.35">
      <c r="B440" t="s">
        <v>375</v>
      </c>
    </row>
    <row r="441" spans="2:2" x14ac:dyDescent="0.35">
      <c r="B441" t="s">
        <v>317</v>
      </c>
    </row>
    <row r="442" spans="2:2" x14ac:dyDescent="0.35">
      <c r="B442" t="s">
        <v>380</v>
      </c>
    </row>
    <row r="443" spans="2:2" x14ac:dyDescent="0.35">
      <c r="B443" t="s">
        <v>522</v>
      </c>
    </row>
    <row r="444" spans="2:2" x14ac:dyDescent="0.35">
      <c r="B444" t="s">
        <v>381</v>
      </c>
    </row>
    <row r="445" spans="2:2" x14ac:dyDescent="0.35">
      <c r="B445" t="s">
        <v>331</v>
      </c>
    </row>
    <row r="446" spans="2:2" x14ac:dyDescent="0.35">
      <c r="B446" t="s">
        <v>382</v>
      </c>
    </row>
    <row r="447" spans="2:2" x14ac:dyDescent="0.35">
      <c r="B447" t="s">
        <v>383</v>
      </c>
    </row>
    <row r="448" spans="2:2" x14ac:dyDescent="0.35">
      <c r="B448" t="s">
        <v>527</v>
      </c>
    </row>
    <row r="449" spans="2:2" x14ac:dyDescent="0.35">
      <c r="B449" t="s">
        <v>528</v>
      </c>
    </row>
    <row r="450" spans="2:2" x14ac:dyDescent="0.35">
      <c r="B450" t="s">
        <v>332</v>
      </c>
    </row>
    <row r="451" spans="2:2" x14ac:dyDescent="0.35">
      <c r="B451" t="s">
        <v>333</v>
      </c>
    </row>
    <row r="452" spans="2:2" x14ac:dyDescent="0.35">
      <c r="B452" t="s">
        <v>529</v>
      </c>
    </row>
    <row r="453" spans="2:2" x14ac:dyDescent="0.35">
      <c r="B453" t="s">
        <v>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D241-E158-485B-9165-6F7F1979C58E}">
  <dimension ref="B3:B243"/>
  <sheetViews>
    <sheetView workbookViewId="0">
      <selection activeCell="B3" sqref="B3:B243"/>
    </sheetView>
  </sheetViews>
  <sheetFormatPr defaultRowHeight="14.5" x14ac:dyDescent="0.35"/>
  <sheetData>
    <row r="3" spans="2:2" x14ac:dyDescent="0.35">
      <c r="B3" t="s">
        <v>1</v>
      </c>
    </row>
    <row r="4" spans="2:2" x14ac:dyDescent="0.35">
      <c r="B4" t="s">
        <v>295</v>
      </c>
    </row>
    <row r="5" spans="2:2" x14ac:dyDescent="0.35">
      <c r="B5" t="s">
        <v>298</v>
      </c>
    </row>
    <row r="6" spans="2:2" x14ac:dyDescent="0.35">
      <c r="B6" t="s">
        <v>385</v>
      </c>
    </row>
    <row r="7" spans="2:2" x14ac:dyDescent="0.35">
      <c r="B7" t="s">
        <v>386</v>
      </c>
    </row>
    <row r="8" spans="2:2" x14ac:dyDescent="0.35">
      <c r="B8" t="s">
        <v>387</v>
      </c>
    </row>
    <row r="9" spans="2:2" x14ac:dyDescent="0.35">
      <c r="B9" t="s">
        <v>388</v>
      </c>
    </row>
    <row r="10" spans="2:2" x14ac:dyDescent="0.35">
      <c r="B10" t="s">
        <v>389</v>
      </c>
    </row>
    <row r="11" spans="2:2" x14ac:dyDescent="0.35">
      <c r="B11" t="s">
        <v>390</v>
      </c>
    </row>
    <row r="12" spans="2:2" x14ac:dyDescent="0.35">
      <c r="B12" t="s">
        <v>391</v>
      </c>
    </row>
    <row r="13" spans="2:2" x14ac:dyDescent="0.35">
      <c r="B13" t="s">
        <v>334</v>
      </c>
    </row>
    <row r="14" spans="2:2" x14ac:dyDescent="0.35">
      <c r="B14" t="s">
        <v>335</v>
      </c>
    </row>
    <row r="15" spans="2:2" x14ac:dyDescent="0.35">
      <c r="B15" t="s">
        <v>392</v>
      </c>
    </row>
    <row r="16" spans="2:2" x14ac:dyDescent="0.35">
      <c r="B16" t="s">
        <v>324</v>
      </c>
    </row>
    <row r="17" spans="2:2" x14ac:dyDescent="0.35">
      <c r="B17" t="s">
        <v>393</v>
      </c>
    </row>
    <row r="18" spans="2:2" x14ac:dyDescent="0.35">
      <c r="B18" t="s">
        <v>296</v>
      </c>
    </row>
    <row r="19" spans="2:2" x14ac:dyDescent="0.35">
      <c r="B19" t="s">
        <v>394</v>
      </c>
    </row>
    <row r="20" spans="2:2" x14ac:dyDescent="0.35">
      <c r="B20" t="s">
        <v>395</v>
      </c>
    </row>
    <row r="21" spans="2:2" x14ac:dyDescent="0.35">
      <c r="B21" t="s">
        <v>396</v>
      </c>
    </row>
    <row r="22" spans="2:2" x14ac:dyDescent="0.35">
      <c r="B22" t="s">
        <v>336</v>
      </c>
    </row>
    <row r="23" spans="2:2" x14ac:dyDescent="0.35">
      <c r="B23" t="s">
        <v>297</v>
      </c>
    </row>
    <row r="24" spans="2:2" x14ac:dyDescent="0.35">
      <c r="B24" t="s">
        <v>294</v>
      </c>
    </row>
    <row r="25" spans="2:2" x14ac:dyDescent="0.35">
      <c r="B25" t="s">
        <v>397</v>
      </c>
    </row>
    <row r="26" spans="2:2" x14ac:dyDescent="0.35">
      <c r="B26" t="s">
        <v>398</v>
      </c>
    </row>
    <row r="27" spans="2:2" x14ac:dyDescent="0.35">
      <c r="B27" t="s">
        <v>399</v>
      </c>
    </row>
    <row r="28" spans="2:2" x14ac:dyDescent="0.35">
      <c r="B28" t="s">
        <v>400</v>
      </c>
    </row>
    <row r="29" spans="2:2" x14ac:dyDescent="0.35">
      <c r="B29" t="s">
        <v>401</v>
      </c>
    </row>
    <row r="30" spans="2:2" x14ac:dyDescent="0.35">
      <c r="B30" t="s">
        <v>322</v>
      </c>
    </row>
    <row r="31" spans="2:2" x14ac:dyDescent="0.35">
      <c r="B31" t="s">
        <v>337</v>
      </c>
    </row>
    <row r="32" spans="2:2" x14ac:dyDescent="0.35">
      <c r="B32" t="s">
        <v>402</v>
      </c>
    </row>
    <row r="33" spans="2:2" x14ac:dyDescent="0.35">
      <c r="B33" t="s">
        <v>403</v>
      </c>
    </row>
    <row r="34" spans="2:2" x14ac:dyDescent="0.35">
      <c r="B34" t="s">
        <v>404</v>
      </c>
    </row>
    <row r="35" spans="2:2" x14ac:dyDescent="0.35">
      <c r="B35" t="s">
        <v>405</v>
      </c>
    </row>
    <row r="36" spans="2:2" x14ac:dyDescent="0.35">
      <c r="B36" t="s">
        <v>406</v>
      </c>
    </row>
    <row r="37" spans="2:2" x14ac:dyDescent="0.35">
      <c r="B37" t="s">
        <v>407</v>
      </c>
    </row>
    <row r="38" spans="2:2" x14ac:dyDescent="0.35">
      <c r="B38" t="s">
        <v>408</v>
      </c>
    </row>
    <row r="39" spans="2:2" x14ac:dyDescent="0.35">
      <c r="B39" t="s">
        <v>327</v>
      </c>
    </row>
    <row r="40" spans="2:2" x14ac:dyDescent="0.35">
      <c r="B40" t="s">
        <v>338</v>
      </c>
    </row>
    <row r="41" spans="2:2" x14ac:dyDescent="0.35">
      <c r="B41" t="s">
        <v>409</v>
      </c>
    </row>
    <row r="42" spans="2:2" x14ac:dyDescent="0.35">
      <c r="B42" t="s">
        <v>339</v>
      </c>
    </row>
    <row r="43" spans="2:2" x14ac:dyDescent="0.35">
      <c r="B43" t="s">
        <v>340</v>
      </c>
    </row>
    <row r="44" spans="2:2" x14ac:dyDescent="0.35">
      <c r="B44" t="s">
        <v>410</v>
      </c>
    </row>
    <row r="45" spans="2:2" x14ac:dyDescent="0.35">
      <c r="B45" t="s">
        <v>341</v>
      </c>
    </row>
    <row r="46" spans="2:2" x14ac:dyDescent="0.35">
      <c r="B46" t="s">
        <v>411</v>
      </c>
    </row>
    <row r="47" spans="2:2" x14ac:dyDescent="0.35">
      <c r="B47" t="s">
        <v>412</v>
      </c>
    </row>
    <row r="48" spans="2:2" x14ac:dyDescent="0.35">
      <c r="B48" t="s">
        <v>413</v>
      </c>
    </row>
    <row r="49" spans="2:2" x14ac:dyDescent="0.35">
      <c r="B49" t="s">
        <v>328</v>
      </c>
    </row>
    <row r="50" spans="2:2" x14ac:dyDescent="0.35">
      <c r="B50" t="s">
        <v>414</v>
      </c>
    </row>
    <row r="51" spans="2:2" x14ac:dyDescent="0.35">
      <c r="B51" t="s">
        <v>299</v>
      </c>
    </row>
    <row r="52" spans="2:2" x14ac:dyDescent="0.35">
      <c r="B52" t="s">
        <v>415</v>
      </c>
    </row>
    <row r="53" spans="2:2" x14ac:dyDescent="0.35">
      <c r="B53" t="s">
        <v>300</v>
      </c>
    </row>
    <row r="54" spans="2:2" x14ac:dyDescent="0.35">
      <c r="B54" t="s">
        <v>342</v>
      </c>
    </row>
    <row r="55" spans="2:2" x14ac:dyDescent="0.35">
      <c r="B55" t="s">
        <v>416</v>
      </c>
    </row>
    <row r="56" spans="2:2" x14ac:dyDescent="0.35">
      <c r="B56" t="s">
        <v>417</v>
      </c>
    </row>
    <row r="57" spans="2:2" x14ac:dyDescent="0.35">
      <c r="B57" t="s">
        <v>418</v>
      </c>
    </row>
    <row r="58" spans="2:2" x14ac:dyDescent="0.35">
      <c r="B58" t="s">
        <v>419</v>
      </c>
    </row>
    <row r="59" spans="2:2" x14ac:dyDescent="0.35">
      <c r="B59" t="s">
        <v>420</v>
      </c>
    </row>
    <row r="60" spans="2:2" x14ac:dyDescent="0.35">
      <c r="B60" t="s">
        <v>343</v>
      </c>
    </row>
    <row r="61" spans="2:2" x14ac:dyDescent="0.35">
      <c r="B61" t="s">
        <v>302</v>
      </c>
    </row>
    <row r="62" spans="2:2" x14ac:dyDescent="0.35">
      <c r="B62" t="s">
        <v>303</v>
      </c>
    </row>
    <row r="63" spans="2:2" x14ac:dyDescent="0.35">
      <c r="B63" t="s">
        <v>344</v>
      </c>
    </row>
    <row r="64" spans="2:2" x14ac:dyDescent="0.35">
      <c r="B64" t="s">
        <v>421</v>
      </c>
    </row>
    <row r="65" spans="2:2" x14ac:dyDescent="0.35">
      <c r="B65" t="s">
        <v>422</v>
      </c>
    </row>
    <row r="66" spans="2:2" x14ac:dyDescent="0.35">
      <c r="B66" t="s">
        <v>423</v>
      </c>
    </row>
    <row r="67" spans="2:2" x14ac:dyDescent="0.35">
      <c r="B67" t="s">
        <v>311</v>
      </c>
    </row>
    <row r="68" spans="2:2" x14ac:dyDescent="0.35">
      <c r="B68" t="s">
        <v>312</v>
      </c>
    </row>
    <row r="69" spans="2:2" x14ac:dyDescent="0.35">
      <c r="B69" t="s">
        <v>304</v>
      </c>
    </row>
    <row r="70" spans="2:2" x14ac:dyDescent="0.35">
      <c r="B70" t="s">
        <v>345</v>
      </c>
    </row>
    <row r="71" spans="2:2" x14ac:dyDescent="0.35">
      <c r="B71" t="s">
        <v>317</v>
      </c>
    </row>
    <row r="72" spans="2:2" x14ac:dyDescent="0.35">
      <c r="B72" t="s">
        <v>305</v>
      </c>
    </row>
    <row r="73" spans="2:2" x14ac:dyDescent="0.35">
      <c r="B73" t="s">
        <v>424</v>
      </c>
    </row>
    <row r="74" spans="2:2" x14ac:dyDescent="0.35">
      <c r="B74" t="s">
        <v>319</v>
      </c>
    </row>
    <row r="75" spans="2:2" x14ac:dyDescent="0.35">
      <c r="B75" t="s">
        <v>318</v>
      </c>
    </row>
    <row r="76" spans="2:2" x14ac:dyDescent="0.35">
      <c r="B76" t="s">
        <v>346</v>
      </c>
    </row>
    <row r="77" spans="2:2" x14ac:dyDescent="0.35">
      <c r="B77" t="s">
        <v>307</v>
      </c>
    </row>
    <row r="78" spans="2:2" x14ac:dyDescent="0.35">
      <c r="B78" t="s">
        <v>308</v>
      </c>
    </row>
    <row r="79" spans="2:2" x14ac:dyDescent="0.35">
      <c r="B79" t="s">
        <v>309</v>
      </c>
    </row>
    <row r="80" spans="2:2" x14ac:dyDescent="0.35">
      <c r="B80" t="s">
        <v>310</v>
      </c>
    </row>
    <row r="81" spans="2:2" x14ac:dyDescent="0.35">
      <c r="B81" t="s">
        <v>313</v>
      </c>
    </row>
    <row r="82" spans="2:2" x14ac:dyDescent="0.35">
      <c r="B82" t="s">
        <v>314</v>
      </c>
    </row>
    <row r="83" spans="2:2" x14ac:dyDescent="0.35">
      <c r="B83" t="s">
        <v>531</v>
      </c>
    </row>
    <row r="84" spans="2:2" x14ac:dyDescent="0.35">
      <c r="B84" t="s">
        <v>532</v>
      </c>
    </row>
    <row r="86" spans="2:2" x14ac:dyDescent="0.35">
      <c r="B86" t="s">
        <v>425</v>
      </c>
    </row>
    <row r="87" spans="2:2" x14ac:dyDescent="0.35">
      <c r="B87" t="s">
        <v>348</v>
      </c>
    </row>
    <row r="88" spans="2:2" x14ac:dyDescent="0.35">
      <c r="B88" t="s">
        <v>320</v>
      </c>
    </row>
    <row r="89" spans="2:2" x14ac:dyDescent="0.35">
      <c r="B89" t="s">
        <v>426</v>
      </c>
    </row>
    <row r="90" spans="2:2" x14ac:dyDescent="0.35">
      <c r="B90" t="s">
        <v>427</v>
      </c>
    </row>
    <row r="91" spans="2:2" x14ac:dyDescent="0.35">
      <c r="B91" t="s">
        <v>428</v>
      </c>
    </row>
    <row r="92" spans="2:2" x14ac:dyDescent="0.35">
      <c r="B92" t="s">
        <v>349</v>
      </c>
    </row>
    <row r="93" spans="2:2" x14ac:dyDescent="0.35">
      <c r="B93" t="s">
        <v>350</v>
      </c>
    </row>
    <row r="94" spans="2:2" x14ac:dyDescent="0.35">
      <c r="B94" t="s">
        <v>332</v>
      </c>
    </row>
    <row r="95" spans="2:2" x14ac:dyDescent="0.35">
      <c r="B95" t="s">
        <v>333</v>
      </c>
    </row>
    <row r="96" spans="2:2" x14ac:dyDescent="0.35">
      <c r="B96" t="s">
        <v>429</v>
      </c>
    </row>
    <row r="97" spans="2:2" x14ac:dyDescent="0.35">
      <c r="B97" t="s">
        <v>430</v>
      </c>
    </row>
    <row r="98" spans="2:2" x14ac:dyDescent="0.35">
      <c r="B98" t="s">
        <v>315</v>
      </c>
    </row>
    <row r="99" spans="2:2" x14ac:dyDescent="0.35">
      <c r="B99" t="s">
        <v>431</v>
      </c>
    </row>
    <row r="100" spans="2:2" x14ac:dyDescent="0.35">
      <c r="B100" t="s">
        <v>316</v>
      </c>
    </row>
    <row r="101" spans="2:2" x14ac:dyDescent="0.35">
      <c r="B101" t="s">
        <v>432</v>
      </c>
    </row>
    <row r="102" spans="2:2" x14ac:dyDescent="0.35">
      <c r="B102" t="s">
        <v>433</v>
      </c>
    </row>
    <row r="103" spans="2:2" x14ac:dyDescent="0.35">
      <c r="B103" t="s">
        <v>434</v>
      </c>
    </row>
    <row r="104" spans="2:2" x14ac:dyDescent="0.35">
      <c r="B104" t="s">
        <v>351</v>
      </c>
    </row>
    <row r="105" spans="2:2" x14ac:dyDescent="0.35">
      <c r="B105" t="s">
        <v>435</v>
      </c>
    </row>
    <row r="106" spans="2:2" x14ac:dyDescent="0.35">
      <c r="B106" t="s">
        <v>436</v>
      </c>
    </row>
    <row r="107" spans="2:2" x14ac:dyDescent="0.35">
      <c r="B107" t="s">
        <v>437</v>
      </c>
    </row>
    <row r="108" spans="2:2" x14ac:dyDescent="0.35">
      <c r="B108" t="s">
        <v>438</v>
      </c>
    </row>
    <row r="109" spans="2:2" x14ac:dyDescent="0.35">
      <c r="B109" t="s">
        <v>439</v>
      </c>
    </row>
    <row r="110" spans="2:2" x14ac:dyDescent="0.35">
      <c r="B110" t="s">
        <v>384</v>
      </c>
    </row>
    <row r="111" spans="2:2" x14ac:dyDescent="0.35">
      <c r="B111" t="s">
        <v>440</v>
      </c>
    </row>
    <row r="112" spans="2:2" x14ac:dyDescent="0.35">
      <c r="B112" t="s">
        <v>441</v>
      </c>
    </row>
    <row r="113" spans="2:2" x14ac:dyDescent="0.35">
      <c r="B113" t="s">
        <v>442</v>
      </c>
    </row>
    <row r="114" spans="2:2" x14ac:dyDescent="0.35">
      <c r="B114" t="s">
        <v>321</v>
      </c>
    </row>
    <row r="115" spans="2:2" x14ac:dyDescent="0.35">
      <c r="B115" t="s">
        <v>443</v>
      </c>
    </row>
    <row r="116" spans="2:2" x14ac:dyDescent="0.35">
      <c r="B116" t="s">
        <v>444</v>
      </c>
    </row>
    <row r="117" spans="2:2" x14ac:dyDescent="0.35">
      <c r="B117" t="s">
        <v>362</v>
      </c>
    </row>
    <row r="118" spans="2:2" x14ac:dyDescent="0.35">
      <c r="B118" t="s">
        <v>445</v>
      </c>
    </row>
    <row r="119" spans="2:2" x14ac:dyDescent="0.35">
      <c r="B119" t="s">
        <v>446</v>
      </c>
    </row>
    <row r="120" spans="2:2" x14ac:dyDescent="0.35">
      <c r="B120" t="s">
        <v>447</v>
      </c>
    </row>
    <row r="121" spans="2:2" x14ac:dyDescent="0.35">
      <c r="B121" t="s">
        <v>448</v>
      </c>
    </row>
    <row r="122" spans="2:2" x14ac:dyDescent="0.35">
      <c r="B122" t="s">
        <v>449</v>
      </c>
    </row>
    <row r="123" spans="2:2" x14ac:dyDescent="0.35">
      <c r="B123" t="s">
        <v>450</v>
      </c>
    </row>
    <row r="124" spans="2:2" x14ac:dyDescent="0.35">
      <c r="B124" t="s">
        <v>451</v>
      </c>
    </row>
    <row r="125" spans="2:2" x14ac:dyDescent="0.35">
      <c r="B125" t="s">
        <v>452</v>
      </c>
    </row>
    <row r="126" spans="2:2" x14ac:dyDescent="0.35">
      <c r="B126" t="s">
        <v>453</v>
      </c>
    </row>
    <row r="127" spans="2:2" x14ac:dyDescent="0.35">
      <c r="B127" t="s">
        <v>454</v>
      </c>
    </row>
    <row r="128" spans="2:2" x14ac:dyDescent="0.35">
      <c r="B128" t="s">
        <v>534</v>
      </c>
    </row>
    <row r="129" spans="2:2" x14ac:dyDescent="0.35">
      <c r="B129" t="s">
        <v>455</v>
      </c>
    </row>
    <row r="130" spans="2:2" x14ac:dyDescent="0.35">
      <c r="B130" t="s">
        <v>533</v>
      </c>
    </row>
    <row r="131" spans="2:2" x14ac:dyDescent="0.35">
      <c r="B131" t="s">
        <v>456</v>
      </c>
    </row>
    <row r="132" spans="2:2" x14ac:dyDescent="0.35">
      <c r="B132" t="s">
        <v>457</v>
      </c>
    </row>
    <row r="133" spans="2:2" x14ac:dyDescent="0.35">
      <c r="B133" t="s">
        <v>458</v>
      </c>
    </row>
    <row r="134" spans="2:2" x14ac:dyDescent="0.35">
      <c r="B134" t="s">
        <v>459</v>
      </c>
    </row>
    <row r="135" spans="2:2" x14ac:dyDescent="0.35">
      <c r="B135" t="s">
        <v>460</v>
      </c>
    </row>
    <row r="136" spans="2:2" x14ac:dyDescent="0.35">
      <c r="B136" t="s">
        <v>461</v>
      </c>
    </row>
    <row r="137" spans="2:2" x14ac:dyDescent="0.35">
      <c r="B137" t="s">
        <v>462</v>
      </c>
    </row>
    <row r="138" spans="2:2" x14ac:dyDescent="0.35">
      <c r="B138" t="s">
        <v>463</v>
      </c>
    </row>
    <row r="139" spans="2:2" x14ac:dyDescent="0.35">
      <c r="B139" t="s">
        <v>363</v>
      </c>
    </row>
    <row r="140" spans="2:2" x14ac:dyDescent="0.35">
      <c r="B140" t="s">
        <v>364</v>
      </c>
    </row>
    <row r="141" spans="2:2" x14ac:dyDescent="0.35">
      <c r="B141" t="s">
        <v>464</v>
      </c>
    </row>
    <row r="142" spans="2:2" x14ac:dyDescent="0.35">
      <c r="B142" t="s">
        <v>465</v>
      </c>
    </row>
    <row r="143" spans="2:2" x14ac:dyDescent="0.35">
      <c r="B143" t="s">
        <v>353</v>
      </c>
    </row>
    <row r="144" spans="2:2" x14ac:dyDescent="0.35">
      <c r="B144" t="s">
        <v>354</v>
      </c>
    </row>
    <row r="145" spans="2:2" x14ac:dyDescent="0.35">
      <c r="B145" t="s">
        <v>466</v>
      </c>
    </row>
    <row r="146" spans="2:2" x14ac:dyDescent="0.35">
      <c r="B146" t="s">
        <v>467</v>
      </c>
    </row>
    <row r="147" spans="2:2" x14ac:dyDescent="0.35">
      <c r="B147" t="s">
        <v>355</v>
      </c>
    </row>
    <row r="148" spans="2:2" x14ac:dyDescent="0.35">
      <c r="B148" t="s">
        <v>468</v>
      </c>
    </row>
    <row r="149" spans="2:2" x14ac:dyDescent="0.35">
      <c r="B149" t="s">
        <v>469</v>
      </c>
    </row>
    <row r="150" spans="2:2" x14ac:dyDescent="0.35">
      <c r="B150" t="s">
        <v>470</v>
      </c>
    </row>
    <row r="151" spans="2:2" x14ac:dyDescent="0.35">
      <c r="B151" t="s">
        <v>365</v>
      </c>
    </row>
    <row r="152" spans="2:2" x14ac:dyDescent="0.35">
      <c r="B152" t="s">
        <v>366</v>
      </c>
    </row>
    <row r="153" spans="2:2" x14ac:dyDescent="0.35">
      <c r="B153" t="s">
        <v>323</v>
      </c>
    </row>
    <row r="154" spans="2:2" x14ac:dyDescent="0.35">
      <c r="B154" t="s">
        <v>471</v>
      </c>
    </row>
    <row r="155" spans="2:2" x14ac:dyDescent="0.35">
      <c r="B155" t="s">
        <v>367</v>
      </c>
    </row>
    <row r="156" spans="2:2" x14ac:dyDescent="0.35">
      <c r="B156" t="s">
        <v>472</v>
      </c>
    </row>
    <row r="157" spans="2:2" x14ac:dyDescent="0.35">
      <c r="B157" t="s">
        <v>473</v>
      </c>
    </row>
    <row r="158" spans="2:2" x14ac:dyDescent="0.35">
      <c r="B158" t="s">
        <v>474</v>
      </c>
    </row>
    <row r="159" spans="2:2" x14ac:dyDescent="0.35">
      <c r="B159" t="s">
        <v>325</v>
      </c>
    </row>
    <row r="160" spans="2:2" x14ac:dyDescent="0.35">
      <c r="B160" t="s">
        <v>535</v>
      </c>
    </row>
    <row r="161" spans="2:2" x14ac:dyDescent="0.35">
      <c r="B161" t="s">
        <v>368</v>
      </c>
    </row>
    <row r="162" spans="2:2" x14ac:dyDescent="0.35">
      <c r="B162" t="s">
        <v>326</v>
      </c>
    </row>
    <row r="163" spans="2:2" x14ac:dyDescent="0.35">
      <c r="B163" t="s">
        <v>204</v>
      </c>
    </row>
    <row r="164" spans="2:2" x14ac:dyDescent="0.35">
      <c r="B164" t="s">
        <v>357</v>
      </c>
    </row>
    <row r="165" spans="2:2" x14ac:dyDescent="0.35">
      <c r="B165" t="s">
        <v>475</v>
      </c>
    </row>
    <row r="166" spans="2:2" x14ac:dyDescent="0.35">
      <c r="B166" t="s">
        <v>476</v>
      </c>
    </row>
    <row r="167" spans="2:2" x14ac:dyDescent="0.35">
      <c r="B167" t="s">
        <v>477</v>
      </c>
    </row>
    <row r="168" spans="2:2" x14ac:dyDescent="0.35">
      <c r="B168" t="s">
        <v>478</v>
      </c>
    </row>
    <row r="169" spans="2:2" x14ac:dyDescent="0.35">
      <c r="B169" t="s">
        <v>479</v>
      </c>
    </row>
    <row r="170" spans="2:2" x14ac:dyDescent="0.35">
      <c r="B170" t="s">
        <v>480</v>
      </c>
    </row>
    <row r="171" spans="2:2" x14ac:dyDescent="0.35">
      <c r="B171" t="s">
        <v>481</v>
      </c>
    </row>
    <row r="172" spans="2:2" x14ac:dyDescent="0.35">
      <c r="B172" t="s">
        <v>482</v>
      </c>
    </row>
    <row r="173" spans="2:2" x14ac:dyDescent="0.35">
      <c r="B173" t="s">
        <v>356</v>
      </c>
    </row>
    <row r="174" spans="2:2" x14ac:dyDescent="0.35">
      <c r="B174" t="s">
        <v>483</v>
      </c>
    </row>
    <row r="175" spans="2:2" x14ac:dyDescent="0.35">
      <c r="B175" t="s">
        <v>369</v>
      </c>
    </row>
    <row r="176" spans="2:2" x14ac:dyDescent="0.35">
      <c r="B176" t="s">
        <v>484</v>
      </c>
    </row>
    <row r="177" spans="2:2" x14ac:dyDescent="0.35">
      <c r="B177" t="s">
        <v>370</v>
      </c>
    </row>
    <row r="178" spans="2:2" x14ac:dyDescent="0.35">
      <c r="B178" t="s">
        <v>485</v>
      </c>
    </row>
    <row r="179" spans="2:2" x14ac:dyDescent="0.35">
      <c r="B179" t="s">
        <v>486</v>
      </c>
    </row>
    <row r="180" spans="2:2" x14ac:dyDescent="0.35">
      <c r="B180" t="s">
        <v>371</v>
      </c>
    </row>
    <row r="181" spans="2:2" x14ac:dyDescent="0.35">
      <c r="B181" t="s">
        <v>358</v>
      </c>
    </row>
    <row r="182" spans="2:2" x14ac:dyDescent="0.35">
      <c r="B182" t="s">
        <v>329</v>
      </c>
    </row>
    <row r="183" spans="2:2" x14ac:dyDescent="0.35">
      <c r="B183" t="s">
        <v>372</v>
      </c>
    </row>
    <row r="184" spans="2:2" x14ac:dyDescent="0.35">
      <c r="B184" t="s">
        <v>487</v>
      </c>
    </row>
    <row r="185" spans="2:2" x14ac:dyDescent="0.35">
      <c r="B185" t="s">
        <v>488</v>
      </c>
    </row>
    <row r="186" spans="2:2" x14ac:dyDescent="0.35">
      <c r="B186" t="s">
        <v>489</v>
      </c>
    </row>
    <row r="187" spans="2:2" x14ac:dyDescent="0.35">
      <c r="B187" t="s">
        <v>490</v>
      </c>
    </row>
    <row r="188" spans="2:2" x14ac:dyDescent="0.35">
      <c r="B188" t="s">
        <v>491</v>
      </c>
    </row>
    <row r="189" spans="2:2" x14ac:dyDescent="0.35">
      <c r="B189" t="s">
        <v>492</v>
      </c>
    </row>
    <row r="190" spans="2:2" x14ac:dyDescent="0.35">
      <c r="B190" t="s">
        <v>493</v>
      </c>
    </row>
    <row r="191" spans="2:2" x14ac:dyDescent="0.35">
      <c r="B191" t="s">
        <v>494</v>
      </c>
    </row>
    <row r="192" spans="2:2" x14ac:dyDescent="0.35">
      <c r="B192" t="s">
        <v>495</v>
      </c>
    </row>
    <row r="193" spans="2:2" x14ac:dyDescent="0.35">
      <c r="B193" t="s">
        <v>496</v>
      </c>
    </row>
    <row r="194" spans="2:2" x14ac:dyDescent="0.35">
      <c r="B194" t="s">
        <v>497</v>
      </c>
    </row>
    <row r="195" spans="2:2" x14ac:dyDescent="0.35">
      <c r="B195" t="s">
        <v>498</v>
      </c>
    </row>
    <row r="196" spans="2:2" x14ac:dyDescent="0.35">
      <c r="B196" t="s">
        <v>373</v>
      </c>
    </row>
    <row r="197" spans="2:2" x14ac:dyDescent="0.35">
      <c r="B197" t="s">
        <v>359</v>
      </c>
    </row>
    <row r="198" spans="2:2" x14ac:dyDescent="0.35">
      <c r="B198" t="s">
        <v>499</v>
      </c>
    </row>
    <row r="199" spans="2:2" x14ac:dyDescent="0.35">
      <c r="B199" t="s">
        <v>374</v>
      </c>
    </row>
    <row r="200" spans="2:2" x14ac:dyDescent="0.35">
      <c r="B200" t="s">
        <v>500</v>
      </c>
    </row>
    <row r="201" spans="2:2" x14ac:dyDescent="0.35">
      <c r="B201" t="s">
        <v>501</v>
      </c>
    </row>
    <row r="202" spans="2:2" x14ac:dyDescent="0.35">
      <c r="B202" t="s">
        <v>330</v>
      </c>
    </row>
    <row r="203" spans="2:2" x14ac:dyDescent="0.35">
      <c r="B203" t="s">
        <v>375</v>
      </c>
    </row>
    <row r="204" spans="2:2" x14ac:dyDescent="0.35">
      <c r="B204" t="s">
        <v>502</v>
      </c>
    </row>
    <row r="205" spans="2:2" x14ac:dyDescent="0.35">
      <c r="B205" t="s">
        <v>376</v>
      </c>
    </row>
    <row r="206" spans="2:2" x14ac:dyDescent="0.35">
      <c r="B206" t="s">
        <v>503</v>
      </c>
    </row>
    <row r="207" spans="2:2" x14ac:dyDescent="0.35">
      <c r="B207" t="s">
        <v>504</v>
      </c>
    </row>
    <row r="208" spans="2:2" x14ac:dyDescent="0.35">
      <c r="B208" t="s">
        <v>505</v>
      </c>
    </row>
    <row r="209" spans="2:2" x14ac:dyDescent="0.35">
      <c r="B209" t="s">
        <v>536</v>
      </c>
    </row>
    <row r="210" spans="2:2" x14ac:dyDescent="0.35">
      <c r="B210" t="s">
        <v>506</v>
      </c>
    </row>
    <row r="211" spans="2:2" x14ac:dyDescent="0.35">
      <c r="B211" t="s">
        <v>507</v>
      </c>
    </row>
    <row r="212" spans="2:2" x14ac:dyDescent="0.35">
      <c r="B212" t="s">
        <v>508</v>
      </c>
    </row>
    <row r="213" spans="2:2" x14ac:dyDescent="0.35">
      <c r="B213" t="s">
        <v>509</v>
      </c>
    </row>
    <row r="214" spans="2:2" x14ac:dyDescent="0.35">
      <c r="B214" t="s">
        <v>510</v>
      </c>
    </row>
    <row r="215" spans="2:2" x14ac:dyDescent="0.35">
      <c r="B215" t="s">
        <v>511</v>
      </c>
    </row>
    <row r="216" spans="2:2" x14ac:dyDescent="0.35">
      <c r="B216" t="s">
        <v>512</v>
      </c>
    </row>
    <row r="217" spans="2:2" x14ac:dyDescent="0.35">
      <c r="B217" t="s">
        <v>513</v>
      </c>
    </row>
    <row r="218" spans="2:2" x14ac:dyDescent="0.35">
      <c r="B218" t="s">
        <v>514</v>
      </c>
    </row>
    <row r="219" spans="2:2" x14ac:dyDescent="0.35">
      <c r="B219" t="s">
        <v>515</v>
      </c>
    </row>
    <row r="220" spans="2:2" x14ac:dyDescent="0.35">
      <c r="B220" t="s">
        <v>516</v>
      </c>
    </row>
    <row r="221" spans="2:2" x14ac:dyDescent="0.35">
      <c r="B221" t="s">
        <v>517</v>
      </c>
    </row>
    <row r="222" spans="2:2" x14ac:dyDescent="0.35">
      <c r="B222" t="s">
        <v>377</v>
      </c>
    </row>
    <row r="223" spans="2:2" x14ac:dyDescent="0.35">
      <c r="B223" t="s">
        <v>378</v>
      </c>
    </row>
    <row r="224" spans="2:2" x14ac:dyDescent="0.35">
      <c r="B224" t="s">
        <v>518</v>
      </c>
    </row>
    <row r="225" spans="2:2" x14ac:dyDescent="0.35">
      <c r="B225" t="s">
        <v>519</v>
      </c>
    </row>
    <row r="226" spans="2:2" x14ac:dyDescent="0.35">
      <c r="B226" t="s">
        <v>520</v>
      </c>
    </row>
    <row r="227" spans="2:2" x14ac:dyDescent="0.35">
      <c r="B227" t="s">
        <v>379</v>
      </c>
    </row>
    <row r="228" spans="2:2" x14ac:dyDescent="0.35">
      <c r="B228" t="s">
        <v>521</v>
      </c>
    </row>
    <row r="229" spans="2:2" x14ac:dyDescent="0.35">
      <c r="B229" t="s">
        <v>522</v>
      </c>
    </row>
    <row r="230" spans="2:2" x14ac:dyDescent="0.35">
      <c r="B230" t="s">
        <v>523</v>
      </c>
    </row>
    <row r="231" spans="2:2" x14ac:dyDescent="0.35">
      <c r="B231" t="s">
        <v>360</v>
      </c>
    </row>
    <row r="232" spans="2:2" x14ac:dyDescent="0.35">
      <c r="B232" t="s">
        <v>524</v>
      </c>
    </row>
    <row r="233" spans="2:2" x14ac:dyDescent="0.35">
      <c r="B233" t="s">
        <v>484</v>
      </c>
    </row>
    <row r="234" spans="2:2" x14ac:dyDescent="0.35">
      <c r="B234" t="s">
        <v>526</v>
      </c>
    </row>
    <row r="235" spans="2:2" x14ac:dyDescent="0.35">
      <c r="B235" t="s">
        <v>380</v>
      </c>
    </row>
    <row r="236" spans="2:2" x14ac:dyDescent="0.35">
      <c r="B236" t="s">
        <v>381</v>
      </c>
    </row>
    <row r="237" spans="2:2" x14ac:dyDescent="0.35">
      <c r="B237" t="s">
        <v>331</v>
      </c>
    </row>
    <row r="238" spans="2:2" x14ac:dyDescent="0.35">
      <c r="B238" t="s">
        <v>382</v>
      </c>
    </row>
    <row r="239" spans="2:2" x14ac:dyDescent="0.35">
      <c r="B239" t="s">
        <v>383</v>
      </c>
    </row>
    <row r="240" spans="2:2" x14ac:dyDescent="0.35">
      <c r="B240" t="s">
        <v>527</v>
      </c>
    </row>
    <row r="241" spans="2:2" x14ac:dyDescent="0.35">
      <c r="B241" t="s">
        <v>528</v>
      </c>
    </row>
    <row r="242" spans="2:2" x14ac:dyDescent="0.35">
      <c r="B242" t="s">
        <v>529</v>
      </c>
    </row>
    <row r="243" spans="2:2" x14ac:dyDescent="0.35">
      <c r="B243" t="s">
        <v>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5E8A-E6F6-4D7A-932E-6E4795645146}">
  <dimension ref="B4:H249"/>
  <sheetViews>
    <sheetView topLeftCell="A229" workbookViewId="0">
      <selection activeCell="E231" sqref="E231:E246"/>
    </sheetView>
  </sheetViews>
  <sheetFormatPr defaultRowHeight="14.5" x14ac:dyDescent="0.35"/>
  <cols>
    <col min="3" max="3" width="33.54296875" customWidth="1"/>
  </cols>
  <sheetData>
    <row r="4" spans="2:8" x14ac:dyDescent="0.35">
      <c r="B4" t="s">
        <v>537</v>
      </c>
      <c r="C4" t="s">
        <v>530</v>
      </c>
      <c r="D4">
        <f>COUNTIF($B$4:B4,B4)</f>
        <v>1</v>
      </c>
      <c r="E4" t="str">
        <f>CONCATENATE(B4,D4)</f>
        <v>A1</v>
      </c>
      <c r="G4" t="str">
        <f>CONCATENATE(E4," [ label='",C4,"']")</f>
        <v>A1 [ label='Alun - Alun (Asia Afrika) ']</v>
      </c>
      <c r="H4" t="s">
        <v>559</v>
      </c>
    </row>
    <row r="5" spans="2:8" x14ac:dyDescent="0.35">
      <c r="B5" t="s">
        <v>537</v>
      </c>
      <c r="C5" t="s">
        <v>348</v>
      </c>
      <c r="D5">
        <f>COUNTIF($B$4:B5,B5)</f>
        <v>2</v>
      </c>
      <c r="E5" t="str">
        <f>CONCATENATE(B5,D5)</f>
        <v>A2</v>
      </c>
      <c r="G5" t="str">
        <f t="shared" ref="G5:G66" si="0">CONCATENATE(E5," [ label='",C5,"']")</f>
        <v>A2 [ label='Antapani ']</v>
      </c>
      <c r="H5" t="s">
        <v>560</v>
      </c>
    </row>
    <row r="6" spans="2:8" x14ac:dyDescent="0.35">
      <c r="B6" t="s">
        <v>537</v>
      </c>
      <c r="C6" t="s">
        <v>507</v>
      </c>
      <c r="D6">
        <f>COUNTIF($B$4:B6,B6)</f>
        <v>3</v>
      </c>
      <c r="E6" t="str">
        <f>CONCATENATE(B6,D6)</f>
        <v>A3</v>
      </c>
      <c r="G6" t="str">
        <f t="shared" si="0"/>
        <v>A3 [ label='Jl. ABC ']</v>
      </c>
      <c r="H6" t="s">
        <v>561</v>
      </c>
    </row>
    <row r="7" spans="2:8" x14ac:dyDescent="0.35">
      <c r="B7" t="s">
        <v>537</v>
      </c>
      <c r="C7" t="s">
        <v>424</v>
      </c>
      <c r="D7">
        <f>COUNTIF($B$4:B7,B7)</f>
        <v>4</v>
      </c>
      <c r="E7" t="str">
        <f>CONCATENATE(B7,D7)</f>
        <v>A4</v>
      </c>
      <c r="G7" t="str">
        <f t="shared" si="0"/>
        <v>A4 [ label='Jl. Abdul Rahman Saleh ']</v>
      </c>
      <c r="H7" t="s">
        <v>562</v>
      </c>
    </row>
    <row r="8" spans="2:8" x14ac:dyDescent="0.35">
      <c r="B8" t="s">
        <v>537</v>
      </c>
      <c r="C8" t="s">
        <v>400</v>
      </c>
      <c r="D8">
        <f>COUNTIF($B$4:B8,B8)</f>
        <v>5</v>
      </c>
      <c r="E8" t="str">
        <f>CONCATENATE(B8,D8)</f>
        <v>A5</v>
      </c>
      <c r="G8" t="str">
        <f t="shared" si="0"/>
        <v>A5 [ label='Jl. Aceh ']</v>
      </c>
      <c r="H8" t="s">
        <v>563</v>
      </c>
    </row>
    <row r="9" spans="2:8" x14ac:dyDescent="0.35">
      <c r="B9" t="s">
        <v>537</v>
      </c>
      <c r="C9" t="s">
        <v>470</v>
      </c>
      <c r="D9">
        <f>COUNTIF($B$4:B9,B9)</f>
        <v>6</v>
      </c>
      <c r="E9" t="str">
        <f>CONCATENATE(B9,D9)</f>
        <v>A6</v>
      </c>
      <c r="G9" t="str">
        <f t="shared" si="0"/>
        <v>A6 [ label='Jl. AH Nasutlon (Raya Ujung Berung) ']</v>
      </c>
      <c r="H9" t="s">
        <v>564</v>
      </c>
    </row>
    <row r="10" spans="2:8" x14ac:dyDescent="0.35">
      <c r="B10" t="s">
        <v>537</v>
      </c>
      <c r="C10" t="s">
        <v>463</v>
      </c>
      <c r="D10">
        <f>COUNTIF($B$4:B10,B10)</f>
        <v>7</v>
      </c>
      <c r="E10" t="str">
        <f>CONCATENATE(B10,D10)</f>
        <v>A7</v>
      </c>
      <c r="G10" t="str">
        <f t="shared" si="0"/>
        <v>A7 [ label='Jl. Ahmad Yani ']</v>
      </c>
      <c r="H10" t="s">
        <v>565</v>
      </c>
    </row>
    <row r="11" spans="2:8" x14ac:dyDescent="0.35">
      <c r="B11" t="s">
        <v>537</v>
      </c>
      <c r="C11" t="s">
        <v>471</v>
      </c>
      <c r="D11">
        <f>COUNTIF($B$4:B11,B11)</f>
        <v>8</v>
      </c>
      <c r="E11" t="str">
        <f>CONCATENATE(B11,D11)</f>
        <v>A8</v>
      </c>
      <c r="G11" t="str">
        <f t="shared" si="0"/>
        <v>A8 [ label='Jl. Ambon ']</v>
      </c>
      <c r="H11" t="s">
        <v>566</v>
      </c>
    </row>
    <row r="12" spans="2:8" x14ac:dyDescent="0.35">
      <c r="B12" t="s">
        <v>537</v>
      </c>
      <c r="C12" t="s">
        <v>435</v>
      </c>
      <c r="D12">
        <f>COUNTIF($B$4:B12,B12)</f>
        <v>9</v>
      </c>
      <c r="E12" t="str">
        <f>CONCATENATE(B12,D12)</f>
        <v>A9</v>
      </c>
      <c r="G12" t="str">
        <f t="shared" si="0"/>
        <v>A9 [ label='Jl. Arjuna ']</v>
      </c>
      <c r="H12" t="s">
        <v>567</v>
      </c>
    </row>
    <row r="13" spans="2:8" x14ac:dyDescent="0.35">
      <c r="B13" t="s">
        <v>538</v>
      </c>
      <c r="C13" t="s">
        <v>379</v>
      </c>
      <c r="D13">
        <f>COUNTIF($B$4:B13,B13)</f>
        <v>1</v>
      </c>
      <c r="E13" t="str">
        <f>CONCATENATE(B13,D13)</f>
        <v>B1</v>
      </c>
      <c r="G13" t="str">
        <f t="shared" si="0"/>
        <v>B1 [ label='BEC ']</v>
      </c>
      <c r="H13" t="s">
        <v>568</v>
      </c>
    </row>
    <row r="14" spans="2:8" x14ac:dyDescent="0.35">
      <c r="B14" t="s">
        <v>538</v>
      </c>
      <c r="C14" t="s">
        <v>335</v>
      </c>
      <c r="D14">
        <f>COUNTIF($B$4:B14,B14)</f>
        <v>2</v>
      </c>
      <c r="E14" t="str">
        <f>CONCATENATE(B14,D14)</f>
        <v>B2</v>
      </c>
      <c r="G14" t="str">
        <f t="shared" si="0"/>
        <v>B2 [ label='Binong ']</v>
      </c>
      <c r="H14" t="s">
        <v>569</v>
      </c>
    </row>
    <row r="15" spans="2:8" x14ac:dyDescent="0.35">
      <c r="B15" t="s">
        <v>538</v>
      </c>
      <c r="C15" t="s">
        <v>341</v>
      </c>
      <c r="D15">
        <f>COUNTIF($B$4:B15,B15)</f>
        <v>3</v>
      </c>
      <c r="E15" t="str">
        <f>CONCATENATE(B15,D15)</f>
        <v>B3</v>
      </c>
      <c r="G15" t="str">
        <f t="shared" si="0"/>
        <v>B3 [ label='BIP (Dago) ']</v>
      </c>
      <c r="H15" t="s">
        <v>570</v>
      </c>
    </row>
    <row r="16" spans="2:8" x14ac:dyDescent="0.35">
      <c r="B16" t="s">
        <v>538</v>
      </c>
      <c r="C16" t="s">
        <v>372</v>
      </c>
      <c r="D16">
        <f>COUNTIF($B$4:B16,B16)</f>
        <v>4</v>
      </c>
      <c r="E16" t="str">
        <f>CONCATENATE(B16,D16)</f>
        <v>B4</v>
      </c>
      <c r="G16" t="str">
        <f t="shared" si="0"/>
        <v>B4 [ label='Braga ']</v>
      </c>
      <c r="H16" t="s">
        <v>571</v>
      </c>
    </row>
    <row r="17" spans="2:8" x14ac:dyDescent="0.35">
      <c r="B17" t="s">
        <v>538</v>
      </c>
      <c r="C17" t="s">
        <v>334</v>
      </c>
      <c r="D17">
        <f>COUNTIF($B$4:B17,B17)</f>
        <v>5</v>
      </c>
      <c r="E17" t="str">
        <f>CONCATENATE(B17,D17)</f>
        <v>B5</v>
      </c>
      <c r="G17" t="str">
        <f t="shared" si="0"/>
        <v>B5 [ label='BSM ']</v>
      </c>
      <c r="H17" t="s">
        <v>572</v>
      </c>
    </row>
    <row r="18" spans="2:8" x14ac:dyDescent="0.35">
      <c r="B18" t="s">
        <v>538</v>
      </c>
      <c r="C18" t="s">
        <v>381</v>
      </c>
      <c r="D18">
        <f>COUNTIF($B$4:B18,B18)</f>
        <v>6</v>
      </c>
      <c r="E18" t="str">
        <f>CONCATENATE(B18,D18)</f>
        <v>B6</v>
      </c>
      <c r="G18" t="str">
        <f t="shared" si="0"/>
        <v>B6 [ label='BTC (Pasteur) ']</v>
      </c>
      <c r="H18" t="s">
        <v>573</v>
      </c>
    </row>
    <row r="19" spans="2:8" x14ac:dyDescent="0.35">
      <c r="B19" t="s">
        <v>538</v>
      </c>
      <c r="C19" t="s">
        <v>349</v>
      </c>
      <c r="D19">
        <f>COUNTIF($B$4:B19,B19)</f>
        <v>7</v>
      </c>
      <c r="E19" t="str">
        <f>CONCATENATE(B19,D19)</f>
        <v>B7</v>
      </c>
      <c r="G19" t="str">
        <f t="shared" si="0"/>
        <v>B7 [ label='Bumi Asri ']</v>
      </c>
      <c r="H19" t="s">
        <v>574</v>
      </c>
    </row>
    <row r="20" spans="2:8" x14ac:dyDescent="0.35">
      <c r="B20" t="s">
        <v>538</v>
      </c>
      <c r="C20" t="s">
        <v>455</v>
      </c>
      <c r="D20">
        <f>COUNTIF($B$4:B20,B20)</f>
        <v>8</v>
      </c>
      <c r="E20" t="str">
        <f>CONCATENATE(B20,D20)</f>
        <v>B8</v>
      </c>
      <c r="G20" t="str">
        <f t="shared" si="0"/>
        <v>B8 [ label='Jl. Babakan Ciparay ']</v>
      </c>
      <c r="H20" t="s">
        <v>575</v>
      </c>
    </row>
    <row r="21" spans="2:8" x14ac:dyDescent="0.35">
      <c r="B21" t="s">
        <v>538</v>
      </c>
      <c r="C21" t="s">
        <v>436</v>
      </c>
      <c r="D21">
        <f>COUNTIF($B$4:B21,B21)</f>
        <v>9</v>
      </c>
      <c r="E21" t="str">
        <f>CONCATENATE(B21,D21)</f>
        <v>B9</v>
      </c>
      <c r="G21" t="str">
        <f t="shared" si="0"/>
        <v>B9 [ label='Jl. Baladewa ']</v>
      </c>
      <c r="H21" t="s">
        <v>576</v>
      </c>
    </row>
    <row r="22" spans="2:8" x14ac:dyDescent="0.35">
      <c r="B22" t="s">
        <v>538</v>
      </c>
      <c r="C22" t="s">
        <v>397</v>
      </c>
      <c r="D22">
        <f>COUNTIF($B$4:B22,B22)</f>
        <v>10</v>
      </c>
      <c r="E22" t="str">
        <f>CONCATENATE(B22,D22)</f>
        <v>B10</v>
      </c>
      <c r="G22" t="str">
        <f t="shared" si="0"/>
        <v>B10 [ label='Jl. Balong Gede ']</v>
      </c>
      <c r="H22" t="s">
        <v>577</v>
      </c>
    </row>
    <row r="23" spans="2:8" x14ac:dyDescent="0.35">
      <c r="B23" t="s">
        <v>538</v>
      </c>
      <c r="C23" t="s">
        <v>506</v>
      </c>
      <c r="D23">
        <f>COUNTIF($B$4:B23,B23)</f>
        <v>11</v>
      </c>
      <c r="E23" t="str">
        <f>CONCATENATE(B23,D23)</f>
        <v>B11</v>
      </c>
      <c r="G23" t="str">
        <f t="shared" si="0"/>
        <v>B11 [ label='Jl. Banceuy ']</v>
      </c>
      <c r="H23" t="s">
        <v>578</v>
      </c>
    </row>
    <row r="24" spans="2:8" x14ac:dyDescent="0.35">
      <c r="B24" t="s">
        <v>538</v>
      </c>
      <c r="C24" t="s">
        <v>410</v>
      </c>
      <c r="D24">
        <f>COUNTIF($B$4:B24,B24)</f>
        <v>12</v>
      </c>
      <c r="E24" t="str">
        <f>CONCATENATE(B24,D24)</f>
        <v>B12</v>
      </c>
      <c r="G24" t="str">
        <f t="shared" si="0"/>
        <v>B12 [ label='Jl. Banda ']</v>
      </c>
      <c r="H24" t="s">
        <v>579</v>
      </c>
    </row>
    <row r="25" spans="2:8" x14ac:dyDescent="0.35">
      <c r="B25" t="s">
        <v>538</v>
      </c>
      <c r="C25" t="s">
        <v>386</v>
      </c>
      <c r="D25">
        <f>COUNTIF($B$4:B25,B25)</f>
        <v>13</v>
      </c>
      <c r="E25" t="str">
        <f>CONCATENATE(B25,D25)</f>
        <v>B13</v>
      </c>
      <c r="G25" t="str">
        <f t="shared" si="0"/>
        <v>B13 [ label='Jl. Banteng ']</v>
      </c>
      <c r="H25" t="s">
        <v>580</v>
      </c>
    </row>
    <row r="26" spans="2:8" x14ac:dyDescent="0.35">
      <c r="B26" t="s">
        <v>538</v>
      </c>
      <c r="C26" t="s">
        <v>499</v>
      </c>
      <c r="D26">
        <f>COUNTIF($B$4:B26,B26)</f>
        <v>14</v>
      </c>
      <c r="E26" t="str">
        <f>CONCATENATE(B26,D26)</f>
        <v>B14</v>
      </c>
      <c r="G26" t="str">
        <f t="shared" si="0"/>
        <v>B14 [ label='Jl. Bapa Husen ']</v>
      </c>
      <c r="H26" t="s">
        <v>581</v>
      </c>
    </row>
    <row r="27" spans="2:8" x14ac:dyDescent="0.35">
      <c r="B27" t="s">
        <v>538</v>
      </c>
      <c r="C27" t="s">
        <v>404</v>
      </c>
      <c r="D27">
        <f>COUNTIF($B$4:B27,B27)</f>
        <v>15</v>
      </c>
      <c r="E27" t="str">
        <f>CONCATENATE(B27,D27)</f>
        <v>B15</v>
      </c>
      <c r="G27" t="str">
        <f t="shared" si="0"/>
        <v>B15 [ label='Jl. Belitung ']</v>
      </c>
      <c r="H27" t="s">
        <v>582</v>
      </c>
    </row>
    <row r="28" spans="2:8" x14ac:dyDescent="0.35">
      <c r="B28" t="s">
        <v>538</v>
      </c>
      <c r="C28" t="s">
        <v>419</v>
      </c>
      <c r="D28">
        <f>COUNTIF($B$4:B28,B28)</f>
        <v>16</v>
      </c>
      <c r="E28" t="str">
        <f>CONCATENATE(B28,D28)</f>
        <v>B16</v>
      </c>
      <c r="G28" t="str">
        <f t="shared" si="0"/>
        <v>B16 [ label='Jl. BKR ']</v>
      </c>
      <c r="H28" t="s">
        <v>583</v>
      </c>
    </row>
    <row r="29" spans="2:8" x14ac:dyDescent="0.35">
      <c r="B29" t="s">
        <v>538</v>
      </c>
      <c r="C29" t="s">
        <v>427</v>
      </c>
      <c r="D29">
        <f>COUNTIF($B$4:B29,B29)</f>
        <v>17</v>
      </c>
      <c r="E29" t="str">
        <f>CONCATENATE(B29,D29)</f>
        <v>B17</v>
      </c>
      <c r="G29" t="str">
        <f t="shared" si="0"/>
        <v>B17 [ label='Jl. Bojong Raya ']</v>
      </c>
      <c r="H29" t="s">
        <v>584</v>
      </c>
    </row>
    <row r="30" spans="2:8" x14ac:dyDescent="0.35">
      <c r="B30" t="s">
        <v>538</v>
      </c>
      <c r="C30" t="s">
        <v>417</v>
      </c>
      <c r="D30">
        <f>COUNTIF($B$4:B30,B30)</f>
        <v>18</v>
      </c>
      <c r="E30" t="str">
        <f>CONCATENATE(B30,D30)</f>
        <v>B18</v>
      </c>
      <c r="G30" t="str">
        <f t="shared" si="0"/>
        <v>B18 [ label='Jl. Bojongloa ']</v>
      </c>
      <c r="H30" t="s">
        <v>585</v>
      </c>
    </row>
    <row r="31" spans="2:8" x14ac:dyDescent="0.35">
      <c r="B31" t="s">
        <v>538</v>
      </c>
      <c r="C31" t="s">
        <v>385</v>
      </c>
      <c r="D31">
        <f>COUNTIF($B$4:B31,B31)</f>
        <v>19</v>
      </c>
      <c r="E31" t="str">
        <f>CONCATENATE(B31,D31)</f>
        <v>B19</v>
      </c>
      <c r="G31" t="str">
        <f t="shared" si="0"/>
        <v>B19 [ label='Jl. Buah Batu ']</v>
      </c>
      <c r="H31" t="s">
        <v>586</v>
      </c>
    </row>
    <row r="32" spans="2:8" x14ac:dyDescent="0.35">
      <c r="B32" t="s">
        <v>538</v>
      </c>
      <c r="C32" t="s">
        <v>509</v>
      </c>
      <c r="D32">
        <f>COUNTIF($B$4:B32,B32)</f>
        <v>20</v>
      </c>
      <c r="E32" t="str">
        <f>CONCATENATE(B32,D32)</f>
        <v>B20</v>
      </c>
      <c r="G32" t="str">
        <f t="shared" si="0"/>
        <v>B20 [ label='Jl. Burangrang ']</v>
      </c>
      <c r="H32" t="s">
        <v>587</v>
      </c>
    </row>
    <row r="33" spans="2:8" x14ac:dyDescent="0.35">
      <c r="B33" t="s">
        <v>539</v>
      </c>
      <c r="C33" t="s">
        <v>366</v>
      </c>
      <c r="D33">
        <f>COUNTIF($B$4:B33,B33)</f>
        <v>1</v>
      </c>
      <c r="E33" t="str">
        <f>CONCATENATE(B33,D33)</f>
        <v>C1</v>
      </c>
      <c r="G33" t="str">
        <f t="shared" si="0"/>
        <v>C1 [ label='Cicadas (Ahmad Yani) ']</v>
      </c>
      <c r="H33" t="s">
        <v>588</v>
      </c>
    </row>
    <row r="34" spans="2:8" x14ac:dyDescent="0.35">
      <c r="B34" t="s">
        <v>539</v>
      </c>
      <c r="C34" t="s">
        <v>475</v>
      </c>
      <c r="D34">
        <f>COUNTIF($B$4:B34,B34)</f>
        <v>2</v>
      </c>
      <c r="E34" t="str">
        <f>CONCATENATE(B34,D34)</f>
        <v>C2</v>
      </c>
      <c r="G34" t="str">
        <f t="shared" si="0"/>
        <v>C2 [ label='Jl. Caringin ']</v>
      </c>
      <c r="H34" t="s">
        <v>589</v>
      </c>
    </row>
    <row r="35" spans="2:8" x14ac:dyDescent="0.35">
      <c r="B35" t="s">
        <v>539</v>
      </c>
      <c r="C35" t="s">
        <v>322</v>
      </c>
      <c r="D35">
        <f>COUNTIF($B$4:B35,B35)</f>
        <v>3</v>
      </c>
      <c r="E35" t="str">
        <f>CONCATENATE(B35,D35)</f>
        <v>C3</v>
      </c>
      <c r="G35" t="str">
        <f t="shared" si="0"/>
        <v>C3 [ label='Jl. Cendana ']</v>
      </c>
      <c r="H35" t="s">
        <v>590</v>
      </c>
    </row>
    <row r="36" spans="2:8" x14ac:dyDescent="0.35">
      <c r="B36" t="s">
        <v>539</v>
      </c>
      <c r="C36" t="s">
        <v>416</v>
      </c>
      <c r="D36">
        <f>COUNTIF($B$4:B36,B36)</f>
        <v>4</v>
      </c>
      <c r="E36" t="str">
        <f>CONCATENATE(B36,D36)</f>
        <v>C4</v>
      </c>
      <c r="G36" t="str">
        <f t="shared" si="0"/>
        <v>C4 [ label='Jl. Cibaduyut ']</v>
      </c>
      <c r="H36" t="s">
        <v>591</v>
      </c>
    </row>
    <row r="37" spans="2:8" x14ac:dyDescent="0.35">
      <c r="B37" t="s">
        <v>539</v>
      </c>
      <c r="C37" t="s">
        <v>447</v>
      </c>
      <c r="D37">
        <f>COUNTIF($B$4:B37,B37)</f>
        <v>5</v>
      </c>
      <c r="E37" t="str">
        <f>CONCATENATE(B37,D37)</f>
        <v>C5</v>
      </c>
      <c r="G37" t="str">
        <f t="shared" si="0"/>
        <v>C5 [ label='Jl. Cicendo ']</v>
      </c>
      <c r="H37" t="s">
        <v>592</v>
      </c>
    </row>
    <row r="38" spans="2:8" x14ac:dyDescent="0.35">
      <c r="B38" t="s">
        <v>539</v>
      </c>
      <c r="C38" t="s">
        <v>469</v>
      </c>
      <c r="D38">
        <f>COUNTIF($B$4:B38,B38)</f>
        <v>6</v>
      </c>
      <c r="E38" t="str">
        <f>CONCATENATE(B38,D38)</f>
        <v>C6</v>
      </c>
      <c r="G38" t="str">
        <f t="shared" si="0"/>
        <v>C6 [ label='Jl. Cicukang ']</v>
      </c>
      <c r="H38" t="s">
        <v>593</v>
      </c>
    </row>
    <row r="39" spans="2:8" x14ac:dyDescent="0.35">
      <c r="B39" t="s">
        <v>539</v>
      </c>
      <c r="C39" t="s">
        <v>441</v>
      </c>
      <c r="D39">
        <f>COUNTIF($B$4:B39,B39)</f>
        <v>7</v>
      </c>
      <c r="E39" t="str">
        <f>CONCATENATE(B39,D39)</f>
        <v>C7</v>
      </c>
      <c r="G39" t="str">
        <f t="shared" si="0"/>
        <v>C7 [ label='Jl. Cigadung Raya ']</v>
      </c>
      <c r="H39" t="s">
        <v>594</v>
      </c>
    </row>
    <row r="40" spans="2:8" x14ac:dyDescent="0.35">
      <c r="B40" t="s">
        <v>539</v>
      </c>
      <c r="C40" t="s">
        <v>312</v>
      </c>
      <c r="D40">
        <f>COUNTIF($B$4:B40,B40)</f>
        <v>8</v>
      </c>
      <c r="E40" t="str">
        <f>CONCATENATE(B40,D40)</f>
        <v>C8</v>
      </c>
      <c r="G40" t="str">
        <f t="shared" si="0"/>
        <v>C8 [ label='Jl. Cihampelas ']</v>
      </c>
      <c r="H40" t="s">
        <v>595</v>
      </c>
    </row>
    <row r="41" spans="2:8" x14ac:dyDescent="0.35">
      <c r="B41" t="s">
        <v>539</v>
      </c>
      <c r="C41" t="s">
        <v>428</v>
      </c>
      <c r="D41">
        <f>COUNTIF($B$4:B41,B41)</f>
        <v>9</v>
      </c>
      <c r="E41" t="str">
        <f>CONCATENATE(B41,D41)</f>
        <v>C9</v>
      </c>
      <c r="G41" t="str">
        <f t="shared" si="0"/>
        <v>C9 [ label='Jl. Cijerah ']</v>
      </c>
      <c r="H41" t="s">
        <v>713</v>
      </c>
    </row>
    <row r="42" spans="2:8" x14ac:dyDescent="0.35">
      <c r="B42" t="s">
        <v>539</v>
      </c>
      <c r="C42" t="s">
        <v>321</v>
      </c>
      <c r="D42">
        <f>COUNTIF($B$4:B42,B42)</f>
        <v>10</v>
      </c>
      <c r="E42" t="str">
        <f>CONCATENATE(B42,D42)</f>
        <v>C10</v>
      </c>
      <c r="G42" t="str">
        <f t="shared" si="0"/>
        <v>C10 [ label='Jl. Cikapayang ']</v>
      </c>
      <c r="H42" t="s">
        <v>714</v>
      </c>
    </row>
    <row r="43" spans="2:8" x14ac:dyDescent="0.35">
      <c r="B43" t="s">
        <v>539</v>
      </c>
      <c r="C43" t="s">
        <v>395</v>
      </c>
      <c r="D43">
        <f>COUNTIF($B$4:B43,B43)</f>
        <v>11</v>
      </c>
      <c r="E43" t="str">
        <f>CONCATENATE(B43,D43)</f>
        <v>C11</v>
      </c>
      <c r="G43" t="str">
        <f t="shared" si="0"/>
        <v>C11 [ label='Jl. Cikutra ']</v>
      </c>
      <c r="H43" t="s">
        <v>715</v>
      </c>
    </row>
    <row r="44" spans="2:8" x14ac:dyDescent="0.35">
      <c r="B44" t="s">
        <v>539</v>
      </c>
      <c r="C44" t="s">
        <v>442</v>
      </c>
      <c r="D44">
        <f>COUNTIF($B$4:B44,B44)</f>
        <v>12</v>
      </c>
      <c r="E44" t="str">
        <f>CONCATENATE(B44,D44)</f>
        <v>C12</v>
      </c>
      <c r="G44" t="str">
        <f t="shared" si="0"/>
        <v>C12 [ label='Jl. Cikutra Barat ']</v>
      </c>
      <c r="H44" t="s">
        <v>716</v>
      </c>
    </row>
    <row r="45" spans="2:8" x14ac:dyDescent="0.35">
      <c r="B45" t="s">
        <v>539</v>
      </c>
      <c r="C45" t="s">
        <v>325</v>
      </c>
      <c r="D45">
        <f>COUNTIF($B$4:B45,B45)</f>
        <v>13</v>
      </c>
      <c r="E45" t="str">
        <f>CONCATENATE(B45,D45)</f>
        <v>C13</v>
      </c>
      <c r="G45" t="str">
        <f t="shared" si="0"/>
        <v>C13 [ label='Jl. Cimalaya ']</v>
      </c>
      <c r="H45" t="s">
        <v>717</v>
      </c>
    </row>
    <row r="46" spans="2:8" x14ac:dyDescent="0.35">
      <c r="B46" t="s">
        <v>539</v>
      </c>
      <c r="C46" t="s">
        <v>474</v>
      </c>
      <c r="D46">
        <f>COUNTIF($B$4:B46,B46)</f>
        <v>14</v>
      </c>
      <c r="E46" t="str">
        <f>CONCATENATE(B46,D46)</f>
        <v>C14</v>
      </c>
      <c r="G46" t="str">
        <f t="shared" si="0"/>
        <v>C14 [ label='Jl. Cimandiri ']</v>
      </c>
      <c r="H46" t="s">
        <v>718</v>
      </c>
    </row>
    <row r="47" spans="2:8" x14ac:dyDescent="0.35">
      <c r="B47" t="s">
        <v>539</v>
      </c>
      <c r="C47" t="s">
        <v>473</v>
      </c>
      <c r="D47">
        <f>COUNTIF($B$4:B47,B47)</f>
        <v>15</v>
      </c>
      <c r="E47" t="str">
        <f>CONCATENATE(B47,D47)</f>
        <v>C15</v>
      </c>
      <c r="G47" t="str">
        <f t="shared" si="0"/>
        <v>C15 [ label='Jl. Cimanuk ']</v>
      </c>
      <c r="H47" t="s">
        <v>719</v>
      </c>
    </row>
    <row r="48" spans="2:8" x14ac:dyDescent="0.35">
      <c r="B48" t="s">
        <v>539</v>
      </c>
      <c r="C48" t="s">
        <v>328</v>
      </c>
      <c r="D48">
        <f>COUNTIF($B$4:B48,B48)</f>
        <v>16</v>
      </c>
      <c r="E48" t="str">
        <f>CONCATENATE(B48,D48)</f>
        <v>C16</v>
      </c>
      <c r="G48" t="str">
        <f t="shared" si="0"/>
        <v>C16 [ label='Jl. Cipaganti ']</v>
      </c>
      <c r="H48" t="s">
        <v>720</v>
      </c>
    </row>
    <row r="49" spans="2:8" x14ac:dyDescent="0.35">
      <c r="B49" t="s">
        <v>539</v>
      </c>
      <c r="C49" t="s">
        <v>464</v>
      </c>
      <c r="D49">
        <f>COUNTIF($B$4:B49,B49)</f>
        <v>17</v>
      </c>
      <c r="E49" t="str">
        <f>CONCATENATE(B49,D49)</f>
        <v>C17</v>
      </c>
      <c r="G49" t="str">
        <f t="shared" si="0"/>
        <v>C17 [ label='Jl. Cipamokolan (Riung Bandung) ']</v>
      </c>
      <c r="H49" t="s">
        <v>721</v>
      </c>
    </row>
    <row r="50" spans="2:8" x14ac:dyDescent="0.35">
      <c r="B50" t="s">
        <v>539</v>
      </c>
      <c r="C50" t="s">
        <v>431</v>
      </c>
      <c r="D50">
        <f>COUNTIF($B$4:B50,B50)</f>
        <v>18</v>
      </c>
      <c r="E50" t="str">
        <f>CONCATENATE(B50,D50)</f>
        <v>C18</v>
      </c>
      <c r="G50" t="str">
        <f t="shared" si="0"/>
        <v>C18 [ label='Jl. Cipedes ']</v>
      </c>
      <c r="H50" t="s">
        <v>722</v>
      </c>
    </row>
    <row r="51" spans="2:8" x14ac:dyDescent="0.35">
      <c r="B51" t="s">
        <v>539</v>
      </c>
      <c r="C51" t="s">
        <v>501</v>
      </c>
      <c r="D51">
        <f>COUNTIF($B$4:B51,B51)</f>
        <v>19</v>
      </c>
      <c r="E51" t="str">
        <f>CONCATENATE(B51,D51)</f>
        <v>C19</v>
      </c>
      <c r="G51" t="str">
        <f t="shared" si="0"/>
        <v>C19 [ label='Jl. Cipto ']</v>
      </c>
      <c r="H51" t="s">
        <v>723</v>
      </c>
    </row>
    <row r="52" spans="2:8" x14ac:dyDescent="0.35">
      <c r="B52" t="s">
        <v>539</v>
      </c>
      <c r="C52" t="s">
        <v>318</v>
      </c>
      <c r="D52">
        <f>COUNTIF($B$4:B52,B52)</f>
        <v>20</v>
      </c>
      <c r="E52" t="str">
        <f>CONCATENATE(B52,D52)</f>
        <v>C20</v>
      </c>
      <c r="G52" t="str">
        <f t="shared" si="0"/>
        <v>C20 [ label='Jl. Ciroyom ']</v>
      </c>
      <c r="H52" t="s">
        <v>724</v>
      </c>
    </row>
    <row r="53" spans="2:8" x14ac:dyDescent="0.35">
      <c r="B53" t="s">
        <v>539</v>
      </c>
      <c r="C53" t="s">
        <v>472</v>
      </c>
      <c r="D53">
        <f>COUNTIF($B$4:B53,B53)</f>
        <v>21</v>
      </c>
      <c r="E53" t="str">
        <f>CONCATENATE(B53,D53)</f>
        <v>C21</v>
      </c>
      <c r="G53" t="str">
        <f t="shared" si="0"/>
        <v>C21 [ label='Jl. Cisanggarung ']</v>
      </c>
      <c r="H53" t="s">
        <v>725</v>
      </c>
    </row>
    <row r="54" spans="2:8" x14ac:dyDescent="0.35">
      <c r="B54" t="s">
        <v>539</v>
      </c>
      <c r="C54" t="s">
        <v>468</v>
      </c>
      <c r="D54">
        <f>COUNTIF($B$4:B54,B54)</f>
        <v>22</v>
      </c>
      <c r="E54" t="str">
        <f>CONCATENATE(B54,D54)</f>
        <v>C22</v>
      </c>
      <c r="G54" t="str">
        <f t="shared" si="0"/>
        <v>C22 [ label='Jl. Cisaranten ']</v>
      </c>
      <c r="H54" t="s">
        <v>726</v>
      </c>
    </row>
    <row r="55" spans="2:8" x14ac:dyDescent="0.35">
      <c r="B55" t="s">
        <v>539</v>
      </c>
      <c r="C55" t="s">
        <v>459</v>
      </c>
      <c r="D55">
        <f>COUNTIF($B$4:B55,B55)</f>
        <v>23</v>
      </c>
      <c r="E55" t="str">
        <f>CONCATENATE(B55,D55)</f>
        <v>C23</v>
      </c>
      <c r="G55" t="str">
        <f t="shared" si="0"/>
        <v>C23 [ label='Jl. Citarum ']</v>
      </c>
      <c r="H55" t="s">
        <v>727</v>
      </c>
    </row>
    <row r="56" spans="2:8" x14ac:dyDescent="0.35">
      <c r="B56" t="s">
        <v>539</v>
      </c>
      <c r="C56" t="s">
        <v>498</v>
      </c>
      <c r="D56">
        <f>COUNTIF($B$4:B56,B56)</f>
        <v>24</v>
      </c>
      <c r="E56" t="str">
        <f>CONCATENATE(B56,D56)</f>
        <v>C24</v>
      </c>
      <c r="G56" t="str">
        <f t="shared" si="0"/>
        <v>C24 [ label='Jl. Ciumbuleuit ']</v>
      </c>
      <c r="H56" t="s">
        <v>728</v>
      </c>
    </row>
    <row r="57" spans="2:8" x14ac:dyDescent="0.35">
      <c r="B57" t="s">
        <v>541</v>
      </c>
      <c r="C57" t="s">
        <v>505</v>
      </c>
      <c r="D57">
        <f>COUNTIF($B$4:B57,B57)</f>
        <v>1</v>
      </c>
      <c r="E57" t="str">
        <f>CONCATENATE(B57,D57)</f>
        <v>D1</v>
      </c>
      <c r="G57" t="str">
        <f t="shared" si="0"/>
        <v>D1 [ label='Jl. Dalem Kaum ']</v>
      </c>
      <c r="H57" t="s">
        <v>596</v>
      </c>
    </row>
    <row r="58" spans="2:8" x14ac:dyDescent="0.35">
      <c r="B58" t="s">
        <v>541</v>
      </c>
      <c r="C58" t="s">
        <v>297</v>
      </c>
      <c r="D58">
        <f>COUNTIF($B$4:B58,B58)</f>
        <v>2</v>
      </c>
      <c r="E58" t="str">
        <f>CONCATENATE(B58,D58)</f>
        <v>D2</v>
      </c>
      <c r="G58" t="str">
        <f t="shared" si="0"/>
        <v>D2 [ label='Jl. Dewi Sartika ']</v>
      </c>
      <c r="H58" t="s">
        <v>597</v>
      </c>
    </row>
    <row r="59" spans="2:8" x14ac:dyDescent="0.35">
      <c r="B59" t="s">
        <v>541</v>
      </c>
      <c r="C59" t="s">
        <v>456</v>
      </c>
      <c r="D59">
        <f>COUNTIF($B$4:B59,B59)</f>
        <v>3</v>
      </c>
      <c r="E59" t="str">
        <f>CONCATENATE(B59,D59)</f>
        <v>D3</v>
      </c>
      <c r="G59" t="str">
        <f t="shared" si="0"/>
        <v>D3 [ label='Jl. Dipati Ukur ']</v>
      </c>
      <c r="H59" t="s">
        <v>598</v>
      </c>
    </row>
    <row r="60" spans="2:8" x14ac:dyDescent="0.35">
      <c r="B60" t="s">
        <v>541</v>
      </c>
      <c r="C60" t="s">
        <v>422</v>
      </c>
      <c r="D60">
        <f>COUNTIF($B$4:B60,B60)</f>
        <v>4</v>
      </c>
      <c r="E60" t="str">
        <f>CONCATENATE(B60,D60)</f>
        <v>D4</v>
      </c>
      <c r="G60" t="str">
        <f t="shared" si="0"/>
        <v>D4 [ label='Jl. Dipati Ukuran ']</v>
      </c>
      <c r="H60" t="s">
        <v>599</v>
      </c>
    </row>
    <row r="61" spans="2:8" x14ac:dyDescent="0.35">
      <c r="B61" t="s">
        <v>541</v>
      </c>
      <c r="C61" t="s">
        <v>458</v>
      </c>
      <c r="D61">
        <f>COUNTIF($B$4:B61,B61)</f>
        <v>5</v>
      </c>
      <c r="E61" t="str">
        <f>CONCATENATE(B61,D61)</f>
        <v>D5</v>
      </c>
      <c r="G61" t="str">
        <f t="shared" si="0"/>
        <v>D5 [ label='Jl. Diponegoro ']</v>
      </c>
      <c r="H61" t="s">
        <v>600</v>
      </c>
    </row>
    <row r="62" spans="2:8" x14ac:dyDescent="0.35">
      <c r="B62" t="s">
        <v>541</v>
      </c>
      <c r="C62" t="s">
        <v>308</v>
      </c>
      <c r="D62">
        <f>COUNTIF($B$4:B62,B62)</f>
        <v>6</v>
      </c>
      <c r="E62" t="str">
        <f>CONCATENATE(B62,D62)</f>
        <v>D6</v>
      </c>
      <c r="G62" t="str">
        <f t="shared" si="0"/>
        <v>D6 [ label='Jl. Diponogoro ']</v>
      </c>
      <c r="H62" t="s">
        <v>601</v>
      </c>
    </row>
    <row r="63" spans="2:8" x14ac:dyDescent="0.35">
      <c r="B63" t="s">
        <v>541</v>
      </c>
      <c r="C63" t="s">
        <v>522</v>
      </c>
      <c r="D63">
        <f>COUNTIF($B$4:B63,B63)</f>
        <v>7</v>
      </c>
      <c r="E63" t="str">
        <f>CONCATENATE(B63,D63)</f>
        <v>D7</v>
      </c>
      <c r="G63" t="str">
        <f t="shared" si="0"/>
        <v>D7 [ label='Jl. DR Junjunan (Terusan Pasteur) ']</v>
      </c>
      <c r="H63" t="s">
        <v>602</v>
      </c>
    </row>
    <row r="64" spans="2:8" x14ac:dyDescent="0.35">
      <c r="B64" t="s">
        <v>541</v>
      </c>
      <c r="C64" t="s">
        <v>502</v>
      </c>
      <c r="D64">
        <f>COUNTIF($B$4:B64,B64)</f>
        <v>8</v>
      </c>
      <c r="E64" t="str">
        <f>CONCATENATE(B64,D64)</f>
        <v>D8</v>
      </c>
      <c r="G64" t="str">
        <f t="shared" si="0"/>
        <v>D8 [ label='Jl. Dulatip ']</v>
      </c>
      <c r="H64" t="s">
        <v>603</v>
      </c>
    </row>
    <row r="65" spans="2:8" x14ac:dyDescent="0.35">
      <c r="B65" t="s">
        <v>541</v>
      </c>
      <c r="C65" t="s">
        <v>437</v>
      </c>
      <c r="D65">
        <f>COUNTIF($B$4:B65,B65)</f>
        <v>9</v>
      </c>
      <c r="E65" t="str">
        <f>CONCATENATE(B65,D65)</f>
        <v>D9</v>
      </c>
      <c r="G65" t="str">
        <f t="shared" si="0"/>
        <v>D9 [ label='Jl. Dursasana ']</v>
      </c>
      <c r="H65" t="s">
        <v>604</v>
      </c>
    </row>
    <row r="66" spans="2:8" x14ac:dyDescent="0.35">
      <c r="B66" t="s">
        <v>542</v>
      </c>
      <c r="C66" t="s">
        <v>495</v>
      </c>
      <c r="D66">
        <f>COUNTIF($B$4:B66,B66)</f>
        <v>1</v>
      </c>
      <c r="E66" t="str">
        <f>CONCATENATE(B66,D66)</f>
        <v>E1</v>
      </c>
      <c r="G66" t="str">
        <f t="shared" si="0"/>
        <v>E1 [ label='Jl. Eyckman ']</v>
      </c>
      <c r="H66" t="s">
        <v>605</v>
      </c>
    </row>
    <row r="67" spans="2:8" x14ac:dyDescent="0.35">
      <c r="B67" t="s">
        <v>543</v>
      </c>
      <c r="C67" t="s">
        <v>535</v>
      </c>
      <c r="D67">
        <f>COUNTIF($B$4:B67,B67)</f>
        <v>1</v>
      </c>
      <c r="E67" t="str">
        <f>CONCATENATE(B67,D67)</f>
        <v>G1</v>
      </c>
      <c r="G67" t="str">
        <f t="shared" ref="G67:G124" si="1">CONCATENATE(E67," [ label='",C67,"']")</f>
        <v>G1 [ label='Jl. Ganesha - ITB']</v>
      </c>
      <c r="H67" t="s">
        <v>729</v>
      </c>
    </row>
    <row r="68" spans="2:8" x14ac:dyDescent="0.35">
      <c r="B68" t="s">
        <v>543</v>
      </c>
      <c r="C68" t="s">
        <v>319</v>
      </c>
      <c r="D68">
        <f>COUNTIF($B$4:B68,B68)</f>
        <v>2</v>
      </c>
      <c r="E68" t="str">
        <f>CONCATENATE(B68,D68)</f>
        <v>G2</v>
      </c>
      <c r="G68" t="str">
        <f t="shared" si="1"/>
        <v>G2 [ label='Jl. Garuda ']</v>
      </c>
      <c r="H68" t="s">
        <v>730</v>
      </c>
    </row>
    <row r="69" spans="2:8" x14ac:dyDescent="0.35">
      <c r="B69" t="s">
        <v>543</v>
      </c>
      <c r="C69" t="s">
        <v>391</v>
      </c>
      <c r="D69">
        <f>COUNTIF($B$4:B69,B69)</f>
        <v>3</v>
      </c>
      <c r="E69" t="str">
        <f>CONCATENATE(B69,D69)</f>
        <v>G3</v>
      </c>
      <c r="G69" t="str">
        <f t="shared" si="1"/>
        <v>G3 [ label='Jl. Gatot Subroto ']</v>
      </c>
      <c r="H69" t="s">
        <v>731</v>
      </c>
    </row>
    <row r="70" spans="2:8" x14ac:dyDescent="0.35">
      <c r="B70" t="s">
        <v>543</v>
      </c>
      <c r="C70" t="s">
        <v>315</v>
      </c>
      <c r="D70">
        <f>COUNTIF($B$4:B70,B70)</f>
        <v>4</v>
      </c>
      <c r="E70" t="str">
        <f>CONCATENATE(B70,D70)</f>
        <v>G4</v>
      </c>
      <c r="G70" t="str">
        <f t="shared" si="1"/>
        <v>G4 [ label='Jl. Geger Kalong Hilir ']</v>
      </c>
      <c r="H70" t="s">
        <v>732</v>
      </c>
    </row>
    <row r="71" spans="2:8" x14ac:dyDescent="0.35">
      <c r="B71" t="s">
        <v>543</v>
      </c>
      <c r="C71" t="s">
        <v>519</v>
      </c>
      <c r="D71">
        <f>COUNTIF($B$4:B71,B71)</f>
        <v>5</v>
      </c>
      <c r="E71" t="str">
        <f>CONCATENATE(B71,D71)</f>
        <v>G5</v>
      </c>
      <c r="G71" t="str">
        <f t="shared" si="1"/>
        <v>G5 [ label='Jl. Gunawan ']</v>
      </c>
      <c r="H71" t="s">
        <v>733</v>
      </c>
    </row>
    <row r="72" spans="2:8" x14ac:dyDescent="0.35">
      <c r="B72" t="s">
        <v>543</v>
      </c>
      <c r="C72" t="s">
        <v>523</v>
      </c>
      <c r="D72">
        <f>COUNTIF($B$4:B72,B72)</f>
        <v>6</v>
      </c>
      <c r="E72" t="str">
        <f>CONCATENATE(B72,D72)</f>
        <v>G6</v>
      </c>
      <c r="G72" t="str">
        <f t="shared" si="1"/>
        <v>G6 [ label='Jl. Gunung Batu ']</v>
      </c>
      <c r="H72" t="s">
        <v>734</v>
      </c>
    </row>
    <row r="73" spans="2:8" x14ac:dyDescent="0.35">
      <c r="B73" t="s">
        <v>544</v>
      </c>
      <c r="C73" t="s">
        <v>510</v>
      </c>
      <c r="D73">
        <f>COUNTIF($B$4:B73,B73)</f>
        <v>1</v>
      </c>
      <c r="E73" t="str">
        <f>CONCATENATE(B73,D73)</f>
        <v>H1</v>
      </c>
      <c r="G73" t="str">
        <f t="shared" si="1"/>
        <v>H1 [ label='Jl. Halimun ']</v>
      </c>
      <c r="H73" t="s">
        <v>606</v>
      </c>
    </row>
    <row r="74" spans="2:8" x14ac:dyDescent="0.35">
      <c r="B74" t="s">
        <v>544</v>
      </c>
      <c r="C74" t="s">
        <v>326</v>
      </c>
      <c r="D74">
        <f>COUNTIF($B$4:B74,B74)</f>
        <v>2</v>
      </c>
      <c r="E74" t="str">
        <f>CONCATENATE(B74,D74)</f>
        <v>H2</v>
      </c>
      <c r="G74" t="str">
        <f t="shared" si="1"/>
        <v>H2 [ label='Jl. Hasanudin ']</v>
      </c>
      <c r="H74" t="s">
        <v>607</v>
      </c>
    </row>
    <row r="75" spans="2:8" x14ac:dyDescent="0.35">
      <c r="B75" t="s">
        <v>544</v>
      </c>
      <c r="C75" t="s">
        <v>426</v>
      </c>
      <c r="D75">
        <f>COUNTIF($B$4:B75,B75)</f>
        <v>3</v>
      </c>
      <c r="E75" t="str">
        <f>CONCATENATE(B75,D75)</f>
        <v>H3</v>
      </c>
      <c r="G75" t="str">
        <f t="shared" si="1"/>
        <v>H3 [ label='Jl. Holis ']</v>
      </c>
      <c r="H75" t="s">
        <v>608</v>
      </c>
    </row>
    <row r="76" spans="2:8" x14ac:dyDescent="0.35">
      <c r="B76" t="s">
        <v>540</v>
      </c>
      <c r="C76" t="s">
        <v>409</v>
      </c>
      <c r="D76">
        <f>COUNTIF($B$4:B76,B76)</f>
        <v>1</v>
      </c>
      <c r="E76" t="str">
        <f>CONCATENATE(B76,D76)</f>
        <v>I1</v>
      </c>
      <c r="G76" t="str">
        <f t="shared" si="1"/>
        <v>I1 [ label='ITB (Jl. Ganesha, Dago) ']</v>
      </c>
      <c r="H76" t="s">
        <v>609</v>
      </c>
    </row>
    <row r="77" spans="2:8" x14ac:dyDescent="0.35">
      <c r="B77" t="s">
        <v>540</v>
      </c>
      <c r="C77" t="s">
        <v>683</v>
      </c>
      <c r="D77">
        <f>COUNTIF($B$4:B77,B77)</f>
        <v>2</v>
      </c>
      <c r="E77" t="str">
        <f>CONCATENATE(B77,D77)</f>
        <v>I2</v>
      </c>
      <c r="G77" t="str">
        <f t="shared" si="1"/>
        <v>I2 [ label='Jl. Ir H Juanda ']</v>
      </c>
      <c r="H77" t="s">
        <v>687</v>
      </c>
    </row>
    <row r="78" spans="2:8" x14ac:dyDescent="0.35">
      <c r="B78" t="s">
        <v>540</v>
      </c>
      <c r="C78" t="s">
        <v>684</v>
      </c>
      <c r="D78">
        <f>COUNTIF($B$4:B78,B78)</f>
        <v>3</v>
      </c>
      <c r="E78" t="str">
        <f>CONCATENATE(B78,D78)</f>
        <v>I3</v>
      </c>
      <c r="G78" t="str">
        <f t="shared" si="1"/>
        <v>I3 [ label='Jl. Ir H Juanda (Dago)']</v>
      </c>
      <c r="H78" t="s">
        <v>688</v>
      </c>
    </row>
    <row r="79" spans="2:8" x14ac:dyDescent="0.35">
      <c r="B79" t="s">
        <v>540</v>
      </c>
      <c r="C79" t="s">
        <v>685</v>
      </c>
      <c r="D79">
        <f>COUNTIF($B$4:B79,B79)</f>
        <v>4</v>
      </c>
      <c r="E79" t="str">
        <f>CONCATENATE(B79,D79)</f>
        <v>I4</v>
      </c>
      <c r="G79" t="str">
        <f t="shared" si="1"/>
        <v>I4 [ label='Jl. Ir H Juanda (Dago) ']</v>
      </c>
      <c r="H79" t="s">
        <v>689</v>
      </c>
    </row>
    <row r="80" spans="2:8" x14ac:dyDescent="0.35">
      <c r="B80" t="s">
        <v>540</v>
      </c>
      <c r="C80" t="s">
        <v>686</v>
      </c>
      <c r="D80">
        <f>COUNTIF($B$4:B80,B80)</f>
        <v>5</v>
      </c>
      <c r="E80" t="str">
        <f>CONCATENATE(B80,D80)</f>
        <v>I5</v>
      </c>
      <c r="G80" t="str">
        <f t="shared" si="1"/>
        <v>I5 [ label='Istana Plaza (Pasir Kaliki) ']</v>
      </c>
      <c r="H80" t="s">
        <v>690</v>
      </c>
    </row>
    <row r="81" spans="2:8" x14ac:dyDescent="0.35">
      <c r="B81" t="s">
        <v>545</v>
      </c>
      <c r="C81" t="s">
        <v>324</v>
      </c>
      <c r="D81">
        <f>COUNTIF($B$4:B81,B81)</f>
        <v>1</v>
      </c>
      <c r="E81" t="str">
        <f>CONCATENATE(B81,D81)</f>
        <v>J1</v>
      </c>
      <c r="G81" t="str">
        <f t="shared" si="1"/>
        <v>J1 [ label='Jl. Jakarta ']</v>
      </c>
      <c r="H81" t="s">
        <v>610</v>
      </c>
    </row>
    <row r="82" spans="2:8" x14ac:dyDescent="0.35">
      <c r="B82" t="s">
        <v>545</v>
      </c>
      <c r="C82" t="s">
        <v>452</v>
      </c>
      <c r="D82">
        <f>COUNTIF($B$4:B82,B82)</f>
        <v>2</v>
      </c>
      <c r="E82" t="str">
        <f>CONCATENATE(B82,D82)</f>
        <v>J2</v>
      </c>
      <c r="G82" t="str">
        <f t="shared" si="1"/>
        <v>J2 [ label='Jl. Jamika ']</v>
      </c>
      <c r="H82" t="s">
        <v>611</v>
      </c>
    </row>
    <row r="83" spans="2:8" x14ac:dyDescent="0.35">
      <c r="B83" t="s">
        <v>546</v>
      </c>
      <c r="C83" t="s">
        <v>299</v>
      </c>
      <c r="D83">
        <f>COUNTIF($B$4:B83,B83)</f>
        <v>1</v>
      </c>
      <c r="E83" t="str">
        <f>CONCATENATE(B83,D83)</f>
        <v>K1</v>
      </c>
      <c r="G83" t="str">
        <f t="shared" si="1"/>
        <v>K1 [ label='Jl. Karang Sari ']</v>
      </c>
      <c r="H83" t="s">
        <v>612</v>
      </c>
    </row>
    <row r="84" spans="2:8" x14ac:dyDescent="0.35">
      <c r="B84" t="s">
        <v>546</v>
      </c>
      <c r="C84" t="s">
        <v>298</v>
      </c>
      <c r="D84">
        <f>COUNTIF($B$4:B84,B84)</f>
        <v>2</v>
      </c>
      <c r="E84" t="str">
        <f>CONCATENATE(B84,D84)</f>
        <v>K2</v>
      </c>
      <c r="G84" t="str">
        <f t="shared" si="1"/>
        <v>K2 [ label='Jl. Karapitan ']</v>
      </c>
      <c r="H84" t="s">
        <v>613</v>
      </c>
    </row>
    <row r="85" spans="2:8" x14ac:dyDescent="0.35">
      <c r="B85" t="s">
        <v>546</v>
      </c>
      <c r="C85" t="s">
        <v>516</v>
      </c>
      <c r="D85">
        <f>COUNTIF($B$4:B85,B85)</f>
        <v>3</v>
      </c>
      <c r="E85" t="str">
        <f>CONCATENATE(B85,D85)</f>
        <v>K3</v>
      </c>
      <c r="G85" t="str">
        <f t="shared" si="1"/>
        <v>K3 [ label='Jl. Karawitan ']</v>
      </c>
      <c r="H85" t="s">
        <v>614</v>
      </c>
    </row>
    <row r="86" spans="2:8" x14ac:dyDescent="0.35">
      <c r="B86" t="s">
        <v>546</v>
      </c>
      <c r="C86" t="s">
        <v>296</v>
      </c>
      <c r="D86">
        <f>COUNTIF($B$4:B86,B86)</f>
        <v>4</v>
      </c>
      <c r="E86" t="str">
        <f>CONCATENATE(B86,D86)</f>
        <v>K4</v>
      </c>
      <c r="G86" t="str">
        <f t="shared" si="1"/>
        <v>K4 [ label='Jl. Katamso ']</v>
      </c>
      <c r="H86" t="s">
        <v>615</v>
      </c>
    </row>
    <row r="87" spans="2:8" x14ac:dyDescent="0.35">
      <c r="B87" t="s">
        <v>546</v>
      </c>
      <c r="C87" t="s">
        <v>294</v>
      </c>
      <c r="D87">
        <f>COUNTIF($B$4:B87,B87)</f>
        <v>5</v>
      </c>
      <c r="E87" t="str">
        <f>CONCATENATE(B87,D87)</f>
        <v>K5</v>
      </c>
      <c r="G87" t="str">
        <f t="shared" si="1"/>
        <v>K5 [ label='Jl. Kautamaan lstri ']</v>
      </c>
      <c r="H87" t="s">
        <v>616</v>
      </c>
    </row>
    <row r="88" spans="2:8" x14ac:dyDescent="0.35">
      <c r="B88" t="s">
        <v>546</v>
      </c>
      <c r="C88" t="s">
        <v>450</v>
      </c>
      <c r="D88">
        <f>COUNTIF($B$4:B88,B88)</f>
        <v>6</v>
      </c>
      <c r="E88" t="str">
        <f>CONCATENATE(B88,D88)</f>
        <v>K6</v>
      </c>
      <c r="G88" t="str">
        <f t="shared" si="1"/>
        <v>K6 [ label='Jl. Kebon Jati ']</v>
      </c>
      <c r="H88" t="s">
        <v>617</v>
      </c>
    </row>
    <row r="89" spans="2:8" x14ac:dyDescent="0.35">
      <c r="B89" t="s">
        <v>546</v>
      </c>
      <c r="C89" t="s">
        <v>526</v>
      </c>
      <c r="D89">
        <f>COUNTIF($B$4:B89,B89)</f>
        <v>7</v>
      </c>
      <c r="E89" t="str">
        <f>CONCATENATE(B89,D89)</f>
        <v>K7</v>
      </c>
      <c r="G89" t="str">
        <f t="shared" si="1"/>
        <v>K7 [ label='Jl. Kebon JuKut ']</v>
      </c>
      <c r="H89" t="s">
        <v>618</v>
      </c>
    </row>
    <row r="90" spans="2:8" x14ac:dyDescent="0.35">
      <c r="B90" t="s">
        <v>546</v>
      </c>
      <c r="C90" t="s">
        <v>330</v>
      </c>
      <c r="D90">
        <f>COUNTIF($B$4:B90,B90)</f>
        <v>8</v>
      </c>
      <c r="E90" t="str">
        <f>CONCATENATE(B90,D90)</f>
        <v>K8</v>
      </c>
      <c r="G90" t="str">
        <f t="shared" si="1"/>
        <v>K8 [ label='Jl. Kebon Kawung ']</v>
      </c>
      <c r="H90" t="s">
        <v>619</v>
      </c>
    </row>
    <row r="91" spans="2:8" x14ac:dyDescent="0.35">
      <c r="B91" t="s">
        <v>546</v>
      </c>
      <c r="C91" t="s">
        <v>504</v>
      </c>
      <c r="D91">
        <f>COUNTIF($B$4:B91,B91)</f>
        <v>9</v>
      </c>
      <c r="E91" t="str">
        <f>CONCATENATE(B91,D91)</f>
        <v>K9</v>
      </c>
      <c r="G91" t="str">
        <f t="shared" si="1"/>
        <v>K9 [ label='Jl. Kepatihan ']</v>
      </c>
      <c r="H91" t="s">
        <v>620</v>
      </c>
    </row>
    <row r="92" spans="2:8" x14ac:dyDescent="0.35">
      <c r="B92" t="s">
        <v>546</v>
      </c>
      <c r="C92" t="s">
        <v>425</v>
      </c>
      <c r="D92">
        <f>COUNTIF($B$4:B92,B92)</f>
        <v>10</v>
      </c>
      <c r="E92" t="str">
        <f>CONCATENATE(B92,D92)</f>
        <v>K10</v>
      </c>
      <c r="G92" t="str">
        <f t="shared" si="1"/>
        <v>K10 [ label='Jl. Kiara Condong ']</v>
      </c>
      <c r="H92" t="s">
        <v>621</v>
      </c>
    </row>
    <row r="93" spans="2:8" x14ac:dyDescent="0.35">
      <c r="B93" t="s">
        <v>546</v>
      </c>
      <c r="C93" t="s">
        <v>517</v>
      </c>
      <c r="D93">
        <f>COUNTIF($B$4:B93,B93)</f>
        <v>11</v>
      </c>
      <c r="E93" t="str">
        <f>CONCATENATE(B93,D93)</f>
        <v>K11</v>
      </c>
      <c r="G93" t="str">
        <f t="shared" si="1"/>
        <v>K11 [ label='Jl. Kliningan ']</v>
      </c>
      <c r="H93" t="s">
        <v>622</v>
      </c>
    </row>
    <row r="94" spans="2:8" x14ac:dyDescent="0.35">
      <c r="B94" t="s">
        <v>546</v>
      </c>
      <c r="C94" t="s">
        <v>425</v>
      </c>
      <c r="D94">
        <f>COUNTIF($B$4:B94,B94)</f>
        <v>12</v>
      </c>
      <c r="E94" t="str">
        <f>CONCATENATE(B94,D94)</f>
        <v>K12</v>
      </c>
      <c r="G94" t="str">
        <f t="shared" si="1"/>
        <v>K12 [ label='Jl. Kiara Condong ']</v>
      </c>
      <c r="H94" t="s">
        <v>735</v>
      </c>
    </row>
    <row r="95" spans="2:8" x14ac:dyDescent="0.35">
      <c r="B95" t="s">
        <v>547</v>
      </c>
      <c r="C95" t="s">
        <v>313</v>
      </c>
      <c r="D95">
        <f>COUNTIF($B$4:B95,B95)</f>
        <v>1</v>
      </c>
      <c r="E95" t="str">
        <f>CONCATENATE(B95,D95)</f>
        <v>L1</v>
      </c>
      <c r="G95" t="str">
        <f t="shared" si="1"/>
        <v>L1 [ label='Jl. Lamping ']</v>
      </c>
      <c r="H95" t="s">
        <v>623</v>
      </c>
    </row>
    <row r="96" spans="2:8" x14ac:dyDescent="0.35">
      <c r="B96" t="s">
        <v>547</v>
      </c>
      <c r="C96" t="s">
        <v>461</v>
      </c>
      <c r="D96">
        <f>COUNTIF($B$4:B96,B96)</f>
        <v>2</v>
      </c>
      <c r="E96" t="str">
        <f>CONCATENATE(B96,D96)</f>
        <v>L2</v>
      </c>
      <c r="G96" t="str">
        <f t="shared" si="1"/>
        <v>L2 [ label='Jl. Laswi ']</v>
      </c>
      <c r="H96" t="s">
        <v>624</v>
      </c>
    </row>
    <row r="97" spans="2:8" x14ac:dyDescent="0.35">
      <c r="B97" t="s">
        <v>547</v>
      </c>
      <c r="C97" t="s">
        <v>527</v>
      </c>
      <c r="D97">
        <f>COUNTIF($B$4:B97,B97)</f>
        <v>3</v>
      </c>
      <c r="E97" t="str">
        <f>CONCATENATE(B97,D97)</f>
        <v>L3</v>
      </c>
      <c r="G97" t="str">
        <f t="shared" si="1"/>
        <v>L3 [ label='Jl. Lemah Nendeut ']</v>
      </c>
      <c r="H97" t="s">
        <v>625</v>
      </c>
    </row>
    <row r="98" spans="2:8" x14ac:dyDescent="0.35">
      <c r="B98" t="s">
        <v>547</v>
      </c>
      <c r="C98" t="s">
        <v>487</v>
      </c>
      <c r="D98">
        <f>COUNTIF($B$4:B98,B98)</f>
        <v>4</v>
      </c>
      <c r="E98" t="str">
        <f>CONCATENATE(B98,D98)</f>
        <v>L4</v>
      </c>
      <c r="G98" t="str">
        <f t="shared" si="1"/>
        <v>L4 [ label='Jl. Lernbong ']</v>
      </c>
      <c r="H98" t="s">
        <v>626</v>
      </c>
    </row>
    <row r="99" spans="2:8" x14ac:dyDescent="0.35">
      <c r="B99" t="s">
        <v>547</v>
      </c>
      <c r="C99" t="s">
        <v>388</v>
      </c>
      <c r="D99">
        <f>COUNTIF($B$4:B99,B99)</f>
        <v>5</v>
      </c>
      <c r="E99" t="str">
        <f>CONCATENATE(B99,D99)</f>
        <v>L5</v>
      </c>
      <c r="G99" t="str">
        <f t="shared" si="1"/>
        <v>L5 [ label='Jl. Lodaya ']</v>
      </c>
      <c r="H99" t="s">
        <v>627</v>
      </c>
    </row>
    <row r="100" spans="2:8" x14ac:dyDescent="0.35">
      <c r="B100" t="s">
        <v>547</v>
      </c>
      <c r="C100" t="s">
        <v>399</v>
      </c>
      <c r="D100">
        <f>COUNTIF($B$4:B100,B100)</f>
        <v>6</v>
      </c>
      <c r="E100" t="str">
        <f>CONCATENATE(B100,D100)</f>
        <v>L6</v>
      </c>
      <c r="G100" t="str">
        <f t="shared" si="1"/>
        <v>L6 [ label='Jl. Lombok ']</v>
      </c>
      <c r="H100" t="s">
        <v>628</v>
      </c>
    </row>
    <row r="101" spans="2:8" x14ac:dyDescent="0.35">
      <c r="B101" t="s">
        <v>547</v>
      </c>
      <c r="C101" t="s">
        <v>344</v>
      </c>
      <c r="D101">
        <f>COUNTIF($B$4:B101,B101)</f>
        <v>7</v>
      </c>
      <c r="E101" t="str">
        <f>CONCATENATE(B101,D101)</f>
        <v>L7</v>
      </c>
      <c r="G101" t="str">
        <f t="shared" si="1"/>
        <v>L7 [ label='Lapangan Gasibu (Surapati) ']</v>
      </c>
      <c r="H101" t="s">
        <v>691</v>
      </c>
    </row>
    <row r="102" spans="2:8" x14ac:dyDescent="0.35">
      <c r="B102" t="s">
        <v>548</v>
      </c>
      <c r="C102" t="s">
        <v>514</v>
      </c>
      <c r="D102">
        <f>COUNTIF($B$4:B102,B102)</f>
        <v>1</v>
      </c>
      <c r="E102" t="str">
        <f>CONCATENATE(B102,D102)</f>
        <v>M1</v>
      </c>
      <c r="G102" t="str">
        <f t="shared" si="1"/>
        <v>M1 [ label='Jl. Madanegara ']</v>
      </c>
      <c r="H102" t="s">
        <v>629</v>
      </c>
    </row>
    <row r="103" spans="2:8" x14ac:dyDescent="0.35">
      <c r="B103" t="s">
        <v>548</v>
      </c>
      <c r="C103" t="s">
        <v>511</v>
      </c>
      <c r="D103">
        <f>COUNTIF($B$4:B103,B103)</f>
        <v>2</v>
      </c>
      <c r="E103" t="str">
        <f>CONCATENATE(B103,D103)</f>
        <v>M2</v>
      </c>
      <c r="G103" t="str">
        <f t="shared" si="1"/>
        <v>M2 [ label='Jl. Malabar ']</v>
      </c>
      <c r="H103" t="s">
        <v>630</v>
      </c>
    </row>
    <row r="104" spans="2:8" x14ac:dyDescent="0.35">
      <c r="B104" t="s">
        <v>548</v>
      </c>
      <c r="C104" t="s">
        <v>389</v>
      </c>
      <c r="D104">
        <f>COUNTIF($B$4:B104,B104)</f>
        <v>3</v>
      </c>
      <c r="E104" t="str">
        <f>CONCATENATE(B104,D104)</f>
        <v>M3</v>
      </c>
      <c r="G104" t="str">
        <f t="shared" si="1"/>
        <v>M3 [ label='Jl. Martanegara ']</v>
      </c>
      <c r="H104" t="s">
        <v>631</v>
      </c>
    </row>
    <row r="105" spans="2:8" x14ac:dyDescent="0.35">
      <c r="B105" t="s">
        <v>548</v>
      </c>
      <c r="C105" t="s">
        <v>411</v>
      </c>
      <c r="D105">
        <f>COUNTIF($B$4:B105,B105)</f>
        <v>4</v>
      </c>
      <c r="E105" t="str">
        <f>CONCATENATE(B105,D105)</f>
        <v>M4</v>
      </c>
      <c r="G105" t="str">
        <f t="shared" si="1"/>
        <v>M4 [ label='Jl. Merdeka ']</v>
      </c>
      <c r="H105" t="s">
        <v>632</v>
      </c>
    </row>
    <row r="106" spans="2:8" x14ac:dyDescent="0.35">
      <c r="B106" t="s">
        <v>548</v>
      </c>
      <c r="C106" t="s">
        <v>420</v>
      </c>
      <c r="D106">
        <f>COUNTIF($B$4:B106,B106)</f>
        <v>5</v>
      </c>
      <c r="E106" t="str">
        <f>CONCATENATE(B106,D106)</f>
        <v>M5</v>
      </c>
      <c r="G106" t="str">
        <f t="shared" si="1"/>
        <v>M5 [ label='Jl. Moh Toha ']</v>
      </c>
      <c r="H106" t="s">
        <v>633</v>
      </c>
    </row>
    <row r="107" spans="2:8" x14ac:dyDescent="0.35">
      <c r="B107" t="s">
        <v>548</v>
      </c>
      <c r="C107" t="s">
        <v>363</v>
      </c>
      <c r="D107">
        <f>COUNTIF($B$4:B107,B107)</f>
        <v>6</v>
      </c>
      <c r="E107" t="str">
        <f>CONCATENATE(B107,D107)</f>
        <v>M6</v>
      </c>
      <c r="G107" t="str">
        <f t="shared" si="1"/>
        <v>M6 [ label='Margahayu Raya ']</v>
      </c>
      <c r="H107" t="s">
        <v>634</v>
      </c>
    </row>
    <row r="108" spans="2:8" x14ac:dyDescent="0.35">
      <c r="B108" t="s">
        <v>548</v>
      </c>
      <c r="C108" t="s">
        <v>367</v>
      </c>
      <c r="D108">
        <f>COUNTIF($B$4:B108,B108)</f>
        <v>7</v>
      </c>
      <c r="E108" t="str">
        <f>CONCATENATE(B108,D108)</f>
        <v>M7</v>
      </c>
      <c r="G108" t="str">
        <f t="shared" si="1"/>
        <v>M7 [ label='Masjid lstiqamah ']</v>
      </c>
      <c r="H108" t="s">
        <v>635</v>
      </c>
    </row>
    <row r="109" spans="2:8" x14ac:dyDescent="0.35">
      <c r="B109" t="s">
        <v>548</v>
      </c>
      <c r="C109" t="s">
        <v>364</v>
      </c>
      <c r="D109">
        <f>COUNTIF($B$4:B109,B109)</f>
        <v>8</v>
      </c>
      <c r="E109" t="str">
        <f>CONCATENATE(B109,D109)</f>
        <v>M8</v>
      </c>
      <c r="G109" t="str">
        <f t="shared" si="1"/>
        <v>M8 [ label='Metro ']</v>
      </c>
      <c r="H109" t="s">
        <v>636</v>
      </c>
    </row>
    <row r="110" spans="2:8" x14ac:dyDescent="0.35">
      <c r="B110" t="s">
        <v>549</v>
      </c>
      <c r="C110" t="s">
        <v>508</v>
      </c>
      <c r="D110">
        <f>COUNTIF($B$4:B110,B110)</f>
        <v>1</v>
      </c>
      <c r="E110" t="str">
        <f>CONCATENATE(B110,D110)</f>
        <v>N1</v>
      </c>
      <c r="G110" t="str">
        <f t="shared" si="1"/>
        <v>N1 [ label='Jl. Naripan ']</v>
      </c>
      <c r="H110" t="s">
        <v>637</v>
      </c>
    </row>
    <row r="111" spans="2:8" x14ac:dyDescent="0.35">
      <c r="B111" t="s">
        <v>550</v>
      </c>
      <c r="C111" t="s">
        <v>520</v>
      </c>
      <c r="D111">
        <f>COUNTIF($B$4:B111,B111)</f>
        <v>1</v>
      </c>
      <c r="E111" t="str">
        <f>CONCATENATE(B111,D111)</f>
        <v>O1</v>
      </c>
      <c r="G111" t="str">
        <f t="shared" si="1"/>
        <v>O1 [ label='Jl. Otten ']</v>
      </c>
      <c r="H111" t="s">
        <v>736</v>
      </c>
    </row>
    <row r="112" spans="2:8" x14ac:dyDescent="0.35">
      <c r="B112" t="s">
        <v>550</v>
      </c>
      <c r="C112" t="s">
        <v>503</v>
      </c>
      <c r="D112">
        <f>COUNTIF($B$4:B112,B112)</f>
        <v>2</v>
      </c>
      <c r="E112" t="str">
        <f>CONCATENATE(B112,D112)</f>
        <v>O2</v>
      </c>
      <c r="G112" t="str">
        <f t="shared" si="1"/>
        <v>O2 [ label='Jl. Otto lskandar dinata (Otista)']</v>
      </c>
      <c r="H112" t="s">
        <v>737</v>
      </c>
    </row>
    <row r="113" spans="2:8" x14ac:dyDescent="0.35">
      <c r="B113" t="s">
        <v>551</v>
      </c>
      <c r="C113" t="s">
        <v>394</v>
      </c>
      <c r="D113">
        <f>COUNTIF($B$4:B113,B113)</f>
        <v>1</v>
      </c>
      <c r="E113" t="str">
        <f>CONCATENATE(B113,D113)</f>
        <v>P1</v>
      </c>
      <c r="G113" t="str">
        <f t="shared" si="1"/>
        <v>P1 [ label='Jl. Pahlawan ']</v>
      </c>
      <c r="H113" t="s">
        <v>638</v>
      </c>
    </row>
    <row r="114" spans="2:8" x14ac:dyDescent="0.35">
      <c r="B114" t="s">
        <v>551</v>
      </c>
      <c r="C114" t="s">
        <v>305</v>
      </c>
      <c r="D114">
        <f>COUNTIF($B$4:B114,B114)</f>
        <v>2</v>
      </c>
      <c r="E114" t="str">
        <f>CONCATENATE(B114,D114)</f>
        <v>P2</v>
      </c>
      <c r="G114" t="str">
        <f t="shared" si="1"/>
        <v>P2 [ label='Jl. Pajajaran ']</v>
      </c>
      <c r="H114" t="s">
        <v>639</v>
      </c>
    </row>
    <row r="115" spans="2:8" x14ac:dyDescent="0.35">
      <c r="B115" t="s">
        <v>551</v>
      </c>
      <c r="C115" t="s">
        <v>421</v>
      </c>
      <c r="D115">
        <f>COUNTIF($B$4:B115,B115)</f>
        <v>3</v>
      </c>
      <c r="E115" t="str">
        <f>CONCATENATE(B115,D115)</f>
        <v>P3</v>
      </c>
      <c r="G115" t="str">
        <f t="shared" si="1"/>
        <v>P3 [ label='Jl. Panatayuda ']</v>
      </c>
      <c r="H115" t="s">
        <v>738</v>
      </c>
    </row>
    <row r="116" spans="2:8" x14ac:dyDescent="0.35">
      <c r="B116" t="s">
        <v>551</v>
      </c>
      <c r="C116" t="s">
        <v>477</v>
      </c>
      <c r="D116">
        <f>COUNTIF($B$4:B116,B116)</f>
        <v>4</v>
      </c>
      <c r="E116" t="str">
        <f>CONCATENATE(B116,D116)</f>
        <v>P4</v>
      </c>
      <c r="G116" t="str">
        <f t="shared" si="1"/>
        <v>P4 [ label='Jl. Pandu ']</v>
      </c>
      <c r="H116" t="s">
        <v>739</v>
      </c>
    </row>
    <row r="117" spans="2:8" x14ac:dyDescent="0.35">
      <c r="B117" t="s">
        <v>551</v>
      </c>
      <c r="C117" t="s">
        <v>317</v>
      </c>
      <c r="D117">
        <f>COUNTIF($B$4:B117,B117)</f>
        <v>5</v>
      </c>
      <c r="E117" t="str">
        <f>CONCATENATE(B117,D117)</f>
        <v>P5</v>
      </c>
      <c r="G117" t="str">
        <f t="shared" si="1"/>
        <v>P5 [ label='Jl. Pasir Kaliki ']</v>
      </c>
      <c r="H117" t="s">
        <v>740</v>
      </c>
    </row>
    <row r="118" spans="2:8" x14ac:dyDescent="0.35">
      <c r="B118" t="s">
        <v>551</v>
      </c>
      <c r="C118" t="s">
        <v>500</v>
      </c>
      <c r="D118">
        <f>COUNTIF($B$4:B118,B118)</f>
        <v>6</v>
      </c>
      <c r="E118" t="str">
        <f>CONCATENATE(B118,D118)</f>
        <v>P6</v>
      </c>
      <c r="G118" t="str">
        <f t="shared" si="1"/>
        <v>P6 [ label='Jl. Pasteur ']</v>
      </c>
      <c r="H118" t="s">
        <v>741</v>
      </c>
    </row>
    <row r="119" spans="2:8" x14ac:dyDescent="0.35">
      <c r="B119" t="s">
        <v>551</v>
      </c>
      <c r="C119" t="s">
        <v>513</v>
      </c>
      <c r="D119">
        <f>COUNTIF($B$4:B119,B119)</f>
        <v>7</v>
      </c>
      <c r="E119" t="str">
        <f>CONCATENATE(B119,D119)</f>
        <v>P7</v>
      </c>
      <c r="G119" t="str">
        <f t="shared" si="1"/>
        <v>P7 [ label='Jl. Pelajar Pejuang ']</v>
      </c>
      <c r="H119" t="s">
        <v>742</v>
      </c>
    </row>
    <row r="120" spans="2:8" x14ac:dyDescent="0.35">
      <c r="B120" t="s">
        <v>551</v>
      </c>
      <c r="C120" t="s">
        <v>485</v>
      </c>
      <c r="D120">
        <f>COUNTIF($B$4:B120,B120)</f>
        <v>8</v>
      </c>
      <c r="E120" t="str">
        <f>CONCATENATE(B120,D120)</f>
        <v>P8</v>
      </c>
      <c r="G120" t="str">
        <f t="shared" si="1"/>
        <v>P8 [ label='Jl. Perintis Kemerdekaan ']</v>
      </c>
      <c r="H120" t="s">
        <v>743</v>
      </c>
    </row>
    <row r="121" spans="2:8" x14ac:dyDescent="0.35">
      <c r="B121" t="s">
        <v>551</v>
      </c>
      <c r="C121" t="s">
        <v>418</v>
      </c>
      <c r="D121">
        <f>COUNTIF($B$4:B121,B121)</f>
        <v>9</v>
      </c>
      <c r="E121" t="str">
        <f>CONCATENATE(B121,D121)</f>
        <v>P9</v>
      </c>
      <c r="G121" t="str">
        <f t="shared" si="1"/>
        <v>P9 [ label='Jl. Peta ']</v>
      </c>
      <c r="H121" t="s">
        <v>744</v>
      </c>
    </row>
    <row r="122" spans="2:8" x14ac:dyDescent="0.35">
      <c r="B122" t="s">
        <v>551</v>
      </c>
      <c r="C122" t="s">
        <v>402</v>
      </c>
      <c r="D122">
        <f>COUNTIF($B$4:B122,B122)</f>
        <v>10</v>
      </c>
      <c r="E122" t="str">
        <f>CONCATENATE(B122,D122)</f>
        <v>P10</v>
      </c>
      <c r="G122" t="str">
        <f t="shared" si="1"/>
        <v>P10 [ label='Jl. PHH. Mustofa (Suci) ']</v>
      </c>
      <c r="H122" t="s">
        <v>745</v>
      </c>
    </row>
    <row r="123" spans="2:8" x14ac:dyDescent="0.35">
      <c r="B123" t="s">
        <v>551</v>
      </c>
      <c r="C123" t="s">
        <v>295</v>
      </c>
      <c r="D123">
        <f>COUNTIF($B$4:B123,B123)</f>
        <v>11</v>
      </c>
      <c r="E123" t="str">
        <f>CONCATENATE(B123,D123)</f>
        <v>P11</v>
      </c>
      <c r="G123" t="str">
        <f t="shared" si="1"/>
        <v>P11 [ label='Jl. Pungkur ']</v>
      </c>
      <c r="H123" t="s">
        <v>746</v>
      </c>
    </row>
    <row r="124" spans="2:8" x14ac:dyDescent="0.35">
      <c r="B124" t="s">
        <v>551</v>
      </c>
      <c r="C124" t="s">
        <v>445</v>
      </c>
      <c r="D124">
        <f>COUNTIF($B$4:B124,B124)</f>
        <v>12</v>
      </c>
      <c r="E124" t="str">
        <f>CONCATENATE(B124,D124)</f>
        <v>P12</v>
      </c>
      <c r="G124" t="str">
        <f t="shared" si="1"/>
        <v>P12 [ label='Jl. Purnawarman ']</v>
      </c>
      <c r="H124" t="s">
        <v>747</v>
      </c>
    </row>
    <row r="125" spans="2:8" x14ac:dyDescent="0.35">
      <c r="B125" t="s">
        <v>551</v>
      </c>
      <c r="C125" t="s">
        <v>376</v>
      </c>
      <c r="D125">
        <f>COUNTIF($B$4:B125,B125)</f>
        <v>13</v>
      </c>
      <c r="E125" t="str">
        <f>CONCATENATE(B125,D125)</f>
        <v>P13</v>
      </c>
      <c r="G125" t="str">
        <f t="shared" ref="G125:G174" si="2">CONCATENATE(E125," [ label='",C125,"']")</f>
        <v>P13 [ label='Pasar Baru ']</v>
      </c>
      <c r="H125" t="s">
        <v>748</v>
      </c>
    </row>
    <row r="126" spans="2:8" x14ac:dyDescent="0.35">
      <c r="B126" t="s">
        <v>551</v>
      </c>
      <c r="C126" t="s">
        <v>700</v>
      </c>
      <c r="D126">
        <f>COUNTIF($B$4:B126,B126)</f>
        <v>14</v>
      </c>
      <c r="E126" t="str">
        <f>CONCATENATE(B126,D126)</f>
        <v>P14</v>
      </c>
      <c r="G126" t="str">
        <f t="shared" si="2"/>
        <v>P14 [ label='Pasar Induk Caringin {Sukarno - Hatta)']</v>
      </c>
      <c r="H126" t="s">
        <v>749</v>
      </c>
    </row>
    <row r="127" spans="2:8" x14ac:dyDescent="0.35">
      <c r="B127" t="s">
        <v>551</v>
      </c>
      <c r="C127" t="s">
        <v>378</v>
      </c>
      <c r="D127">
        <f>COUNTIF($B$4:B127,B127)</f>
        <v>15</v>
      </c>
      <c r="E127" t="str">
        <f>CONCATENATE(B127,D127)</f>
        <v>P15</v>
      </c>
      <c r="G127" t="str">
        <f t="shared" si="2"/>
        <v>P15 [ label='Pasar Induk GedeBage ']</v>
      </c>
      <c r="H127" t="s">
        <v>750</v>
      </c>
    </row>
    <row r="128" spans="2:8" x14ac:dyDescent="0.35">
      <c r="B128" t="s">
        <v>552</v>
      </c>
      <c r="C128" t="s">
        <v>476</v>
      </c>
      <c r="D128">
        <f>COUNTIF($B$4:B128,B128)</f>
        <v>1</v>
      </c>
      <c r="E128" t="str">
        <f>CONCATENATE(B128,D128)</f>
        <v>R1</v>
      </c>
      <c r="G128" t="str">
        <f t="shared" si="2"/>
        <v>R1 [ label='Jl. Rajawali Barat ']</v>
      </c>
      <c r="H128" t="s">
        <v>640</v>
      </c>
    </row>
    <row r="129" spans="2:8" x14ac:dyDescent="0.35">
      <c r="B129" t="s">
        <v>552</v>
      </c>
      <c r="C129" t="s">
        <v>449</v>
      </c>
      <c r="D129">
        <f>COUNTIF($B$4:B129,B129)</f>
        <v>2</v>
      </c>
      <c r="E129" t="str">
        <f>CONCATENATE(B129,D129)</f>
        <v>R2</v>
      </c>
      <c r="G129" t="str">
        <f t="shared" si="2"/>
        <v>R2 [ label='Jl. Rajawali Timur ']</v>
      </c>
      <c r="H129" t="s">
        <v>641</v>
      </c>
    </row>
    <row r="130" spans="2:8" x14ac:dyDescent="0.35">
      <c r="B130" t="s">
        <v>552</v>
      </c>
      <c r="C130" t="s">
        <v>478</v>
      </c>
      <c r="D130">
        <f>COUNTIF($B$4:B130,B130)</f>
        <v>3</v>
      </c>
      <c r="E130" t="str">
        <f>CONCATENATE(B130,D130)</f>
        <v>R3</v>
      </c>
      <c r="G130" t="str">
        <f t="shared" si="2"/>
        <v>R3 [ label='Jl. Rajiman ']</v>
      </c>
      <c r="H130" t="s">
        <v>642</v>
      </c>
    </row>
    <row r="131" spans="2:8" x14ac:dyDescent="0.35">
      <c r="B131" t="s">
        <v>552</v>
      </c>
      <c r="C131" t="s">
        <v>466</v>
      </c>
      <c r="D131">
        <f>COUNTIF($B$4:B131,B131)</f>
        <v>4</v>
      </c>
      <c r="E131" t="str">
        <f>CONCATENATE(B131,D131)</f>
        <v>R4</v>
      </c>
      <c r="G131" t="str">
        <f t="shared" si="2"/>
        <v>R4 [ label='Jl. Ranca Bolang (Margahayu Raya) ']</v>
      </c>
      <c r="H131" t="s">
        <v>643</v>
      </c>
    </row>
    <row r="132" spans="2:8" x14ac:dyDescent="0.35">
      <c r="B132" t="s">
        <v>552</v>
      </c>
      <c r="C132" t="s">
        <v>444</v>
      </c>
      <c r="D132">
        <f>COUNTIF($B$4:B132,B132)</f>
        <v>5</v>
      </c>
      <c r="E132" t="str">
        <f>CONCATENATE(B132,D132)</f>
        <v>R5</v>
      </c>
      <c r="G132" t="str">
        <f t="shared" si="2"/>
        <v>R5 [ label='Jl. Rangga Gading ']</v>
      </c>
      <c r="H132" t="s">
        <v>644</v>
      </c>
    </row>
    <row r="133" spans="2:8" x14ac:dyDescent="0.35">
      <c r="B133" t="s">
        <v>552</v>
      </c>
      <c r="C133" t="s">
        <v>460</v>
      </c>
      <c r="D133">
        <f>COUNTIF($B$4:B133,B133)</f>
        <v>6</v>
      </c>
      <c r="E133" t="str">
        <f>CONCATENATE(B133,D133)</f>
        <v>R6</v>
      </c>
      <c r="G133" t="str">
        <f t="shared" si="2"/>
        <v>R6 [ label='Jl. RE Martadinata ']</v>
      </c>
      <c r="H133" t="s">
        <v>645</v>
      </c>
    </row>
    <row r="134" spans="2:8" x14ac:dyDescent="0.35">
      <c r="B134" t="s">
        <v>552</v>
      </c>
      <c r="C134" t="s">
        <v>408</v>
      </c>
      <c r="D134">
        <f>COUNTIF($B$4:B134,B134)</f>
        <v>7</v>
      </c>
      <c r="E134" t="str">
        <f>CONCATENATE(B134,D134)</f>
        <v>R7</v>
      </c>
      <c r="G134" t="str">
        <f t="shared" si="2"/>
        <v>R7 [ label='Jl. RE Martadinata (Riau) ']</v>
      </c>
      <c r="H134" t="s">
        <v>646</v>
      </c>
    </row>
    <row r="135" spans="2:8" x14ac:dyDescent="0.35">
      <c r="B135" t="s">
        <v>552</v>
      </c>
      <c r="C135" t="s">
        <v>515</v>
      </c>
      <c r="D135">
        <f>COUNTIF($B$4:B135,B135)</f>
        <v>8</v>
      </c>
      <c r="E135" t="str">
        <f>CONCATENATE(B135,D135)</f>
        <v>R8</v>
      </c>
      <c r="G135" t="str">
        <f t="shared" si="2"/>
        <v>R8 [ label='Jl. Reog ']</v>
      </c>
      <c r="H135" t="s">
        <v>647</v>
      </c>
    </row>
    <row r="136" spans="2:8" x14ac:dyDescent="0.35">
      <c r="B136" t="s">
        <v>552</v>
      </c>
      <c r="C136" t="s">
        <v>465</v>
      </c>
      <c r="D136">
        <f>COUNTIF($B$4:B136,B136)</f>
        <v>9</v>
      </c>
      <c r="E136" t="str">
        <f>CONCATENATE(B136,D136)</f>
        <v>R9</v>
      </c>
      <c r="G136" t="str">
        <f t="shared" si="2"/>
        <v>R9 [ label='Jl. Riung Bandung ']</v>
      </c>
      <c r="H136" t="s">
        <v>648</v>
      </c>
    </row>
    <row r="137" spans="2:8" x14ac:dyDescent="0.35">
      <c r="B137" t="s">
        <v>552</v>
      </c>
      <c r="C137" t="s">
        <v>413</v>
      </c>
      <c r="D137">
        <f>COUNTIF($B$4:B137,B137)</f>
        <v>10</v>
      </c>
      <c r="E137" t="str">
        <f>CONCATENATE(B137,D137)</f>
        <v>R10</v>
      </c>
      <c r="G137" t="str">
        <f t="shared" si="2"/>
        <v>R10 [ label='Jl. Rivai ']</v>
      </c>
      <c r="H137" t="s">
        <v>649</v>
      </c>
    </row>
    <row r="138" spans="2:8" x14ac:dyDescent="0.35">
      <c r="B138" t="s">
        <v>552</v>
      </c>
      <c r="C138" t="s">
        <v>518</v>
      </c>
      <c r="D138">
        <f>COUNTIF($B$4:B138,B138)</f>
        <v>11</v>
      </c>
      <c r="E138" t="str">
        <f>CONCATENATE(B138,D138)</f>
        <v>R11</v>
      </c>
      <c r="G138" t="str">
        <f t="shared" si="2"/>
        <v>R11 [ label='Jl. Rum ']</v>
      </c>
      <c r="H138" t="s">
        <v>751</v>
      </c>
    </row>
    <row r="139" spans="2:8" x14ac:dyDescent="0.35">
      <c r="B139" t="s">
        <v>552</v>
      </c>
      <c r="C139" t="s">
        <v>377</v>
      </c>
      <c r="D139">
        <f>COUNTIF($B$4:B139,B139)</f>
        <v>12</v>
      </c>
      <c r="E139" t="str">
        <f>CONCATENATE(B139,D139)</f>
        <v>R12</v>
      </c>
      <c r="G139" t="str">
        <f t="shared" si="2"/>
        <v>R12 [ label='Riung Bandung ']</v>
      </c>
      <c r="H139" t="s">
        <v>752</v>
      </c>
    </row>
    <row r="140" spans="2:8" x14ac:dyDescent="0.35">
      <c r="B140" t="s">
        <v>552</v>
      </c>
      <c r="C140" t="s">
        <v>368</v>
      </c>
      <c r="D140">
        <f>COUNTIF($B$4:B140,B140)</f>
        <v>13</v>
      </c>
      <c r="E140" t="str">
        <f>CONCATENATE(B140,D140)</f>
        <v>R13</v>
      </c>
      <c r="G140" t="str">
        <f t="shared" si="2"/>
        <v>R13 [ label='RS Boromeus ']</v>
      </c>
      <c r="H140" t="s">
        <v>753</v>
      </c>
    </row>
    <row r="141" spans="2:8" x14ac:dyDescent="0.35">
      <c r="B141" t="s">
        <v>552</v>
      </c>
      <c r="C141" t="s">
        <v>338</v>
      </c>
      <c r="D141">
        <f>COUNTIF($B$4:B141,B141)</f>
        <v>14</v>
      </c>
      <c r="E141" t="str">
        <f>CONCATENATE(B141,D141)</f>
        <v>R14</v>
      </c>
      <c r="G141" t="str">
        <f t="shared" si="2"/>
        <v>R14 [ label='RS Boromeus (Dago) ']</v>
      </c>
      <c r="H141" t="s">
        <v>754</v>
      </c>
    </row>
    <row r="142" spans="2:8" x14ac:dyDescent="0.35">
      <c r="B142" t="s">
        <v>552</v>
      </c>
      <c r="C142" t="s">
        <v>351</v>
      </c>
      <c r="D142">
        <f>COUNTIF($B$4:B142,B142)</f>
        <v>15</v>
      </c>
      <c r="E142" t="str">
        <f>CONCATENATE(B142,D142)</f>
        <v>R15</v>
      </c>
      <c r="G142" t="str">
        <f t="shared" si="2"/>
        <v>R15 [ label='RS. Hasan Sadikin ']</v>
      </c>
      <c r="H142" t="s">
        <v>755</v>
      </c>
    </row>
    <row r="143" spans="2:8" x14ac:dyDescent="0.35">
      <c r="B143" t="s">
        <v>553</v>
      </c>
      <c r="C143" t="s">
        <v>482</v>
      </c>
      <c r="D143">
        <f>COUNTIF($B$4:B143,B143)</f>
        <v>1</v>
      </c>
      <c r="E143" t="str">
        <f>CONCATENATE(B143,D143)</f>
        <v>S1</v>
      </c>
      <c r="G143" t="str">
        <f t="shared" si="2"/>
        <v>S1 [ label='Jl. Sadang Serang ']</v>
      </c>
      <c r="H143" t="s">
        <v>650</v>
      </c>
    </row>
    <row r="144" spans="2:8" x14ac:dyDescent="0.35">
      <c r="B144" t="s">
        <v>553</v>
      </c>
      <c r="C144" t="s">
        <v>387</v>
      </c>
      <c r="D144">
        <f>COUNTIF($B$4:B144,B144)</f>
        <v>2</v>
      </c>
      <c r="E144" t="str">
        <f>CONCATENATE(B144,D144)</f>
        <v>S2</v>
      </c>
      <c r="G144" t="str">
        <f t="shared" si="2"/>
        <v>S2 [ label='Jl. Sancang ']</v>
      </c>
      <c r="H144" t="s">
        <v>651</v>
      </c>
    </row>
    <row r="145" spans="2:8" x14ac:dyDescent="0.35">
      <c r="B145" t="s">
        <v>553</v>
      </c>
      <c r="C145" t="s">
        <v>529</v>
      </c>
      <c r="D145">
        <f>COUNTIF($B$4:B145,B145)</f>
        <v>3</v>
      </c>
      <c r="E145" t="str">
        <f>CONCATENATE(B145,D145)</f>
        <v>S3</v>
      </c>
      <c r="G145" t="str">
        <f t="shared" si="2"/>
        <v>S3 [ label='Jl. Sari Asih ']</v>
      </c>
      <c r="H145" t="s">
        <v>652</v>
      </c>
    </row>
    <row r="146" spans="2:8" x14ac:dyDescent="0.35">
      <c r="B146" t="s">
        <v>553</v>
      </c>
      <c r="C146" t="s">
        <v>430</v>
      </c>
      <c r="D146">
        <f>COUNTIF($B$4:B146,B146)</f>
        <v>4</v>
      </c>
      <c r="E146" t="str">
        <f>CONCATENATE(B146,D146)</f>
        <v>S4</v>
      </c>
      <c r="G146" t="str">
        <f t="shared" si="2"/>
        <v>S4 [ label='Jl. Sari Jadi ']</v>
      </c>
      <c r="H146" t="s">
        <v>653</v>
      </c>
    </row>
    <row r="147" spans="2:8" x14ac:dyDescent="0.35">
      <c r="B147" t="s">
        <v>553</v>
      </c>
      <c r="C147" t="s">
        <v>333</v>
      </c>
      <c r="D147">
        <f>COUNTIF($B$4:B147,B147)</f>
        <v>5</v>
      </c>
      <c r="E147" t="str">
        <f>CONCATENATE(B147,D147)</f>
        <v>S5</v>
      </c>
      <c r="G147" t="str">
        <f t="shared" si="2"/>
        <v>S5 [ label='Jl. Sari Manah ']</v>
      </c>
      <c r="H147" t="s">
        <v>654</v>
      </c>
    </row>
    <row r="148" spans="2:8" x14ac:dyDescent="0.35">
      <c r="B148" t="s">
        <v>553</v>
      </c>
      <c r="C148" t="s">
        <v>528</v>
      </c>
      <c r="D148">
        <f>COUNTIF($B$4:B148,B148)</f>
        <v>6</v>
      </c>
      <c r="E148" t="str">
        <f>CONCATENATE(B148,D148)</f>
        <v>S6</v>
      </c>
      <c r="G148" t="str">
        <f t="shared" si="2"/>
        <v>S6 [ label='Jl. Sari Rasa ']</v>
      </c>
      <c r="H148" t="s">
        <v>655</v>
      </c>
    </row>
    <row r="149" spans="2:8" x14ac:dyDescent="0.35">
      <c r="B149" t="s">
        <v>553</v>
      </c>
      <c r="C149" t="s">
        <v>332</v>
      </c>
      <c r="D149">
        <f>COUNTIF($B$4:B149,B149)</f>
        <v>7</v>
      </c>
      <c r="E149" t="str">
        <f>CONCATENATE(B149,D149)</f>
        <v>S7</v>
      </c>
      <c r="G149" t="str">
        <f t="shared" si="2"/>
        <v>S7 [ label='Jl. Sari Wangi ']</v>
      </c>
      <c r="H149" t="s">
        <v>656</v>
      </c>
    </row>
    <row r="150" spans="2:8" x14ac:dyDescent="0.35">
      <c r="B150" t="s">
        <v>553</v>
      </c>
      <c r="C150" t="s">
        <v>701</v>
      </c>
      <c r="D150">
        <f>COUNTIF($B$4:B150,B150)</f>
        <v>8</v>
      </c>
      <c r="E150" t="str">
        <f>CONCATENATE(B150,D150)</f>
        <v>S8</v>
      </c>
      <c r="G150" t="str">
        <f t="shared" si="2"/>
        <v>S8 [ label='Jl. Sari Endah ']</v>
      </c>
      <c r="H150" t="s">
        <v>756</v>
      </c>
    </row>
    <row r="151" spans="2:8" x14ac:dyDescent="0.35">
      <c r="B151" t="s">
        <v>553</v>
      </c>
      <c r="C151" t="s">
        <v>443</v>
      </c>
      <c r="D151">
        <f>COUNTIF($B$4:B151,B151)</f>
        <v>9</v>
      </c>
      <c r="E151" t="str">
        <f>CONCATENATE(B151,D151)</f>
        <v>S9</v>
      </c>
      <c r="G151" t="str">
        <f t="shared" si="2"/>
        <v>S9 [ label='Jl. Sawunggaling ']</v>
      </c>
      <c r="H151" t="s">
        <v>757</v>
      </c>
    </row>
    <row r="152" spans="2:8" x14ac:dyDescent="0.35">
      <c r="B152" t="s">
        <v>553</v>
      </c>
      <c r="C152" t="s">
        <v>496</v>
      </c>
      <c r="D152">
        <f>COUNTIF($B$4:B152,B152)</f>
        <v>10</v>
      </c>
      <c r="E152" t="str">
        <f>CONCATENATE(B152,D152)</f>
        <v>S10</v>
      </c>
      <c r="G152" t="str">
        <f t="shared" si="2"/>
        <v>S10 [ label='Jl. Sederhana ']</v>
      </c>
      <c r="H152" t="s">
        <v>758</v>
      </c>
    </row>
    <row r="153" spans="2:8" x14ac:dyDescent="0.35">
      <c r="B153" t="s">
        <v>553</v>
      </c>
      <c r="C153" t="s">
        <v>457</v>
      </c>
      <c r="D153">
        <f>COUNTIF($B$4:B153,B153)</f>
        <v>11</v>
      </c>
      <c r="E153" t="str">
        <f>CONCATENATE(B153,D153)</f>
        <v>S11</v>
      </c>
      <c r="G153" t="str">
        <f t="shared" si="2"/>
        <v>S11 [ label='Jl. Sentot Alibasyah ']</v>
      </c>
      <c r="H153" t="s">
        <v>759</v>
      </c>
    </row>
    <row r="154" spans="2:8" x14ac:dyDescent="0.35">
      <c r="B154" t="s">
        <v>553</v>
      </c>
      <c r="C154" t="s">
        <v>407</v>
      </c>
      <c r="D154">
        <f>COUNTIF($B$4:B154,B154)</f>
        <v>12</v>
      </c>
      <c r="E154" t="str">
        <f>CONCATENATE(B154,D154)</f>
        <v>S12</v>
      </c>
      <c r="G154" t="str">
        <f t="shared" si="2"/>
        <v>S12 [ label='Jl. Seram ']</v>
      </c>
      <c r="H154" t="s">
        <v>760</v>
      </c>
    </row>
    <row r="155" spans="2:8" x14ac:dyDescent="0.35">
      <c r="B155" t="s">
        <v>553</v>
      </c>
      <c r="C155" t="s">
        <v>497</v>
      </c>
      <c r="D155">
        <f>COUNTIF($B$4:B155,B155)</f>
        <v>13</v>
      </c>
      <c r="E155" t="str">
        <f>CONCATENATE(B155,D155)</f>
        <v>S13</v>
      </c>
      <c r="G155" t="str">
        <f t="shared" si="2"/>
        <v>S13 [ label='Jl. Sernpuna ']</v>
      </c>
      <c r="H155" t="s">
        <v>761</v>
      </c>
    </row>
    <row r="156" spans="2:8" x14ac:dyDescent="0.35">
      <c r="B156" t="s">
        <v>553</v>
      </c>
      <c r="C156" t="s">
        <v>300</v>
      </c>
      <c r="D156">
        <f>COUNTIF($B$4:B156,B156)</f>
        <v>14</v>
      </c>
      <c r="E156" t="str">
        <f>CONCATENATE(B156,D156)</f>
        <v>S14</v>
      </c>
      <c r="G156" t="str">
        <f t="shared" si="2"/>
        <v>S14 [ label='Jl. Setiabudl ']</v>
      </c>
      <c r="H156" t="s">
        <v>762</v>
      </c>
    </row>
    <row r="157" spans="2:8" x14ac:dyDescent="0.35">
      <c r="B157" t="s">
        <v>553</v>
      </c>
      <c r="C157" t="s">
        <v>311</v>
      </c>
      <c r="D157">
        <f>COUNTIF($B$4:B157,B157)</f>
        <v>15</v>
      </c>
      <c r="E157" t="str">
        <f>CONCATENATE(B157,D157)</f>
        <v>S15</v>
      </c>
      <c r="G157" t="str">
        <f t="shared" si="2"/>
        <v>S15 [ label='Jl. Siliwangi ']</v>
      </c>
      <c r="H157" t="s">
        <v>763</v>
      </c>
    </row>
    <row r="158" spans="2:8" x14ac:dyDescent="0.35">
      <c r="B158" t="s">
        <v>553</v>
      </c>
      <c r="C158" t="s">
        <v>316</v>
      </c>
      <c r="D158">
        <f>COUNTIF($B$4:B158,B158)</f>
        <v>16</v>
      </c>
      <c r="E158" t="str">
        <f>CONCATENATE(B158,D158)</f>
        <v>S16</v>
      </c>
      <c r="G158" t="str">
        <f t="shared" si="2"/>
        <v>S16 [ label='Jl. Sindang Sirna ']</v>
      </c>
      <c r="H158" t="s">
        <v>764</v>
      </c>
    </row>
    <row r="159" spans="2:8" x14ac:dyDescent="0.35">
      <c r="B159" t="s">
        <v>553</v>
      </c>
      <c r="C159" t="s">
        <v>432</v>
      </c>
      <c r="D159">
        <f>COUNTIF($B$4:B159,B159)</f>
        <v>17</v>
      </c>
      <c r="E159" t="str">
        <f>CONCATENATE(B159,D159)</f>
        <v>S17</v>
      </c>
      <c r="G159" t="str">
        <f t="shared" si="2"/>
        <v>S17 [ label='Jl. Sirnagalih ']</v>
      </c>
      <c r="H159" t="s">
        <v>765</v>
      </c>
    </row>
    <row r="160" spans="2:8" x14ac:dyDescent="0.35">
      <c r="B160" t="s">
        <v>553</v>
      </c>
      <c r="C160" t="s">
        <v>484</v>
      </c>
      <c r="D160">
        <f>COUNTIF($B$4:B160,B160)</f>
        <v>18</v>
      </c>
      <c r="E160" t="str">
        <f>CONCATENATE(B160,D160)</f>
        <v>S18</v>
      </c>
      <c r="G160" t="str">
        <f t="shared" si="2"/>
        <v>S18 [ label='Jl. Stasiun Timur ']</v>
      </c>
      <c r="H160" t="s">
        <v>766</v>
      </c>
    </row>
    <row r="161" spans="2:8" x14ac:dyDescent="0.35">
      <c r="B161" t="s">
        <v>553</v>
      </c>
      <c r="C161" t="s">
        <v>320</v>
      </c>
      <c r="D161">
        <f>COUNTIF($B$4:B161,B161)</f>
        <v>19</v>
      </c>
      <c r="E161" t="str">
        <f>CONCATENATE(B161,D161)</f>
        <v>S19</v>
      </c>
      <c r="G161" t="str">
        <f t="shared" si="2"/>
        <v>S19 [ label='Jl. Sudirman ']</v>
      </c>
      <c r="H161" t="s">
        <v>767</v>
      </c>
    </row>
    <row r="162" spans="2:8" x14ac:dyDescent="0.35">
      <c r="B162" t="s">
        <v>553</v>
      </c>
      <c r="C162" t="s">
        <v>462</v>
      </c>
      <c r="D162">
        <f>COUNTIF($B$4:B162,B162)</f>
        <v>20</v>
      </c>
      <c r="E162" t="str">
        <f>CONCATENATE(B162,D162)</f>
        <v>S20</v>
      </c>
      <c r="G162" t="str">
        <f t="shared" si="2"/>
        <v>S20 [ label='Jl. Sukabumi ']</v>
      </c>
      <c r="H162" t="s">
        <v>768</v>
      </c>
    </row>
    <row r="163" spans="2:8" x14ac:dyDescent="0.35">
      <c r="B163" t="s">
        <v>553</v>
      </c>
      <c r="C163" t="s">
        <v>314</v>
      </c>
      <c r="D163">
        <f>COUNTIF($B$4:B163,B163)</f>
        <v>21</v>
      </c>
      <c r="E163" t="str">
        <f>CONCATENATE(B163,D163)</f>
        <v>S21</v>
      </c>
      <c r="G163" t="str">
        <f t="shared" si="2"/>
        <v>S21 [ label='Jl. Sukajadi ']</v>
      </c>
      <c r="H163" t="s">
        <v>769</v>
      </c>
    </row>
    <row r="164" spans="2:8" x14ac:dyDescent="0.35">
      <c r="B164" t="s">
        <v>553</v>
      </c>
      <c r="C164" t="s">
        <v>433</v>
      </c>
      <c r="D164">
        <f>COUNTIF($B$4:B164,B164)</f>
        <v>22</v>
      </c>
      <c r="E164" t="str">
        <f>CONCATENATE(B164,D164)</f>
        <v>S22</v>
      </c>
      <c r="G164" t="str">
        <f t="shared" si="2"/>
        <v>S22 [ label='Jl. Sukamaju ']</v>
      </c>
      <c r="H164" t="s">
        <v>770</v>
      </c>
    </row>
    <row r="165" spans="2:8" x14ac:dyDescent="0.35">
      <c r="B165" t="s">
        <v>553</v>
      </c>
      <c r="C165" t="s">
        <v>454</v>
      </c>
      <c r="D165">
        <f>COUNTIF($B$4:B165,B165)</f>
        <v>23</v>
      </c>
      <c r="E165" t="str">
        <f>CONCATENATE(B165,D165)</f>
        <v>S23</v>
      </c>
      <c r="G165" t="str">
        <f t="shared" si="2"/>
        <v>S23 [ label='Jl. Sukamulya ']</v>
      </c>
      <c r="H165" t="s">
        <v>771</v>
      </c>
    </row>
    <row r="166" spans="2:8" x14ac:dyDescent="0.35">
      <c r="B166" t="s">
        <v>553</v>
      </c>
      <c r="C166" t="s">
        <v>534</v>
      </c>
      <c r="D166">
        <f>COUNTIF($B$4:B166,B166)</f>
        <v>24</v>
      </c>
      <c r="E166" t="str">
        <f>CONCATENATE(B166,D166)</f>
        <v>S24</v>
      </c>
      <c r="G166" t="str">
        <f t="shared" si="2"/>
        <v>S24 [ label='Jl. Sukarno - Hatta']</v>
      </c>
      <c r="H166" t="s">
        <v>772</v>
      </c>
    </row>
    <row r="167" spans="2:8" x14ac:dyDescent="0.35">
      <c r="B167" t="s">
        <v>553</v>
      </c>
      <c r="C167" t="s">
        <v>309</v>
      </c>
      <c r="D167">
        <f>COUNTIF($B$4:B167,B167)</f>
        <v>25</v>
      </c>
      <c r="E167" t="str">
        <f>CONCATENATE(B167,D167)</f>
        <v>S25</v>
      </c>
      <c r="G167" t="str">
        <f t="shared" si="2"/>
        <v>S25 [ label='Jl. Sulanjana ']</v>
      </c>
      <c r="H167" t="s">
        <v>773</v>
      </c>
    </row>
    <row r="168" spans="2:8" x14ac:dyDescent="0.35">
      <c r="B168" t="s">
        <v>553</v>
      </c>
      <c r="C168" t="s">
        <v>406</v>
      </c>
      <c r="D168">
        <f>COUNTIF($B$4:B168,B168)</f>
        <v>26</v>
      </c>
      <c r="E168" t="str">
        <f>CONCATENATE(B168,D168)</f>
        <v>S26</v>
      </c>
      <c r="G168" t="str">
        <f t="shared" si="2"/>
        <v>S26 [ label='Jl. Sulawesi ']</v>
      </c>
      <c r="H168" t="s">
        <v>774</v>
      </c>
    </row>
    <row r="169" spans="2:8" x14ac:dyDescent="0.35">
      <c r="B169" t="s">
        <v>553</v>
      </c>
      <c r="C169" t="s">
        <v>405</v>
      </c>
      <c r="D169">
        <f>COUNTIF($B$4:B169,B169)</f>
        <v>27</v>
      </c>
      <c r="E169" t="str">
        <f>CONCATENATE(B169,D169)</f>
        <v>S27</v>
      </c>
      <c r="G169" t="str">
        <f t="shared" si="2"/>
        <v>S27 [ label='Jl. Sumatera ']</v>
      </c>
      <c r="H169" t="s">
        <v>775</v>
      </c>
    </row>
    <row r="170" spans="2:8" x14ac:dyDescent="0.35">
      <c r="B170" t="s">
        <v>553</v>
      </c>
      <c r="C170" t="s">
        <v>403</v>
      </c>
      <c r="D170">
        <f>COUNTIF($B$4:B170,B170)</f>
        <v>28</v>
      </c>
      <c r="E170" t="str">
        <f>CONCATENATE(B170,D170)</f>
        <v>S28</v>
      </c>
      <c r="G170" t="str">
        <f t="shared" si="2"/>
        <v>S28 [ label='Jl. Sumbawa ']</v>
      </c>
      <c r="H170" t="s">
        <v>776</v>
      </c>
    </row>
    <row r="171" spans="2:8" x14ac:dyDescent="0.35">
      <c r="B171" t="s">
        <v>553</v>
      </c>
      <c r="C171" t="s">
        <v>423</v>
      </c>
      <c r="D171">
        <f>COUNTIF($B$4:B171,B171)</f>
        <v>29</v>
      </c>
      <c r="E171" t="str">
        <f>CONCATENATE(B171,D171)</f>
        <v>S29</v>
      </c>
      <c r="G171" t="str">
        <f t="shared" si="2"/>
        <v>S29 [ label='Jl. Sumur Bandung ']</v>
      </c>
      <c r="H171" t="s">
        <v>777</v>
      </c>
    </row>
    <row r="172" spans="2:8" x14ac:dyDescent="0.35">
      <c r="B172" t="s">
        <v>553</v>
      </c>
      <c r="C172" t="s">
        <v>398</v>
      </c>
      <c r="D172">
        <f>COUNTIF($B$4:B172,B172)</f>
        <v>30</v>
      </c>
      <c r="E172" t="str">
        <f>CONCATENATE(B172,D172)</f>
        <v>S30</v>
      </c>
      <c r="G172" t="str">
        <f t="shared" si="2"/>
        <v>S30 [ label='Jl. Sunda ']</v>
      </c>
      <c r="H172" t="s">
        <v>778</v>
      </c>
    </row>
    <row r="173" spans="2:8" x14ac:dyDescent="0.35">
      <c r="B173" t="s">
        <v>553</v>
      </c>
      <c r="C173" t="s">
        <v>491</v>
      </c>
      <c r="D173">
        <f>COUNTIF($B$4:B173,B173)</f>
        <v>31</v>
      </c>
      <c r="E173" t="str">
        <f>CONCATENATE(B173,D173)</f>
        <v>S31</v>
      </c>
      <c r="G173" t="str">
        <f t="shared" si="2"/>
        <v>S31 [ label='Jl. Suniaraja ']</v>
      </c>
      <c r="H173" t="s">
        <v>779</v>
      </c>
    </row>
    <row r="174" spans="2:8" x14ac:dyDescent="0.35">
      <c r="B174" t="s">
        <v>553</v>
      </c>
      <c r="C174" t="s">
        <v>448</v>
      </c>
      <c r="D174">
        <f>COUNTIF($B$4:B174,B174)</f>
        <v>32</v>
      </c>
      <c r="E174" t="str">
        <f>CONCATENATE(B174,D174)</f>
        <v>S32</v>
      </c>
      <c r="G174" t="str">
        <f t="shared" si="2"/>
        <v>S32 [ label='Jl. Supadio ']</v>
      </c>
      <c r="H174" t="s">
        <v>780</v>
      </c>
    </row>
    <row r="175" spans="2:8" x14ac:dyDescent="0.35">
      <c r="B175" t="s">
        <v>553</v>
      </c>
      <c r="C175" t="s">
        <v>303</v>
      </c>
      <c r="D175">
        <f>COUNTIF($B$4:B175,B175)</f>
        <v>33</v>
      </c>
      <c r="E175" t="str">
        <f>CONCATENATE(B175,D175)</f>
        <v>S33</v>
      </c>
      <c r="G175" t="str">
        <f t="shared" ref="G175:G218" si="3">CONCATENATE(E175," [ label='",C175,"']")</f>
        <v>S33 [ label='Jl. Surapati (Suci) ']</v>
      </c>
      <c r="H175" t="s">
        <v>781</v>
      </c>
    </row>
    <row r="176" spans="2:8" x14ac:dyDescent="0.35">
      <c r="B176" t="s">
        <v>553</v>
      </c>
      <c r="C176" t="s">
        <v>331</v>
      </c>
      <c r="D176">
        <f>COUNTIF($B$4:B176,B176)</f>
        <v>34</v>
      </c>
      <c r="E176" t="str">
        <f>CONCATENATE(B176,D176)</f>
        <v>S34</v>
      </c>
      <c r="G176" t="str">
        <f t="shared" si="3"/>
        <v>S34 [ label='Jl. Surya Sumantri ']</v>
      </c>
      <c r="H176" t="s">
        <v>782</v>
      </c>
    </row>
    <row r="177" spans="2:8" x14ac:dyDescent="0.35">
      <c r="B177" t="s">
        <v>553</v>
      </c>
      <c r="C177" t="s">
        <v>484</v>
      </c>
      <c r="D177">
        <f>COUNTIF($B$4:B177,B177)</f>
        <v>35</v>
      </c>
      <c r="E177" t="str">
        <f>CONCATENATE(B177,D177)</f>
        <v>S35</v>
      </c>
      <c r="G177" t="str">
        <f t="shared" si="3"/>
        <v>S35 [ label='Jl. Stasiun Timur ']</v>
      </c>
      <c r="H177" t="s">
        <v>783</v>
      </c>
    </row>
    <row r="178" spans="2:8" x14ac:dyDescent="0.35">
      <c r="B178" t="s">
        <v>553</v>
      </c>
      <c r="C178" t="s">
        <v>383</v>
      </c>
      <c r="D178">
        <f>COUNTIF($B$4:B178,B178)</f>
        <v>36</v>
      </c>
      <c r="E178" t="str">
        <f>CONCATENATE(B178,D178)</f>
        <v>S36</v>
      </c>
      <c r="G178" t="str">
        <f t="shared" si="3"/>
        <v>S36 [ label='Sarijadi ']</v>
      </c>
      <c r="H178" t="s">
        <v>784</v>
      </c>
    </row>
    <row r="179" spans="2:8" x14ac:dyDescent="0.35">
      <c r="B179" t="s">
        <v>553</v>
      </c>
      <c r="C179" t="s">
        <v>339</v>
      </c>
      <c r="D179">
        <f>COUNTIF($B$4:B179,B179)</f>
        <v>37</v>
      </c>
      <c r="E179" t="str">
        <f>CONCATENATE(B179,D179)</f>
        <v>S37</v>
      </c>
      <c r="G179" t="str">
        <f t="shared" si="3"/>
        <v>S37 [ label='Simpang Dago ']</v>
      </c>
      <c r="H179" t="s">
        <v>785</v>
      </c>
    </row>
    <row r="180" spans="2:8" x14ac:dyDescent="0.35">
      <c r="B180" t="s">
        <v>553</v>
      </c>
      <c r="C180" t="s">
        <v>365</v>
      </c>
      <c r="D180">
        <f>COUNTIF($B$4:B180,B180)</f>
        <v>38</v>
      </c>
      <c r="E180" t="str">
        <f>CONCATENATE(B180,D180)</f>
        <v>S38</v>
      </c>
      <c r="G180" t="str">
        <f t="shared" si="3"/>
        <v>S38 [ label='Sindanglaya ']</v>
      </c>
      <c r="H180" t="s">
        <v>786</v>
      </c>
    </row>
    <row r="181" spans="2:8" x14ac:dyDescent="0.35">
      <c r="B181" t="s">
        <v>553</v>
      </c>
      <c r="C181" t="s">
        <v>371</v>
      </c>
      <c r="D181">
        <f>COUNTIF($B$4:B181,B181)</f>
        <v>39</v>
      </c>
      <c r="E181" t="str">
        <f>CONCATENATE(B181,D181)</f>
        <v>S39</v>
      </c>
      <c r="G181" t="str">
        <f t="shared" si="3"/>
        <v>S39 [ label='Sirnpang Dago ']</v>
      </c>
      <c r="H181" t="s">
        <v>787</v>
      </c>
    </row>
    <row r="182" spans="2:8" x14ac:dyDescent="0.35">
      <c r="B182" t="s">
        <v>553</v>
      </c>
      <c r="C182" t="s">
        <v>369</v>
      </c>
      <c r="D182">
        <f>COUNTIF($B$4:B182,B182)</f>
        <v>40</v>
      </c>
      <c r="E182" t="str">
        <f>CONCATENATE(B182,D182)</f>
        <v>S40</v>
      </c>
      <c r="G182" t="str">
        <f t="shared" si="3"/>
        <v>S40 [ label='Stasiun Bandung (Barat) ']</v>
      </c>
      <c r="H182" t="s">
        <v>788</v>
      </c>
    </row>
    <row r="183" spans="2:8" x14ac:dyDescent="0.35">
      <c r="B183" t="s">
        <v>553</v>
      </c>
      <c r="C183" t="s">
        <v>375</v>
      </c>
      <c r="D183">
        <f>COUNTIF($B$4:B183,B183)</f>
        <v>41</v>
      </c>
      <c r="E183" t="str">
        <f>CONCATENATE(B183,D183)</f>
        <v>S41</v>
      </c>
      <c r="G183" t="str">
        <f t="shared" si="3"/>
        <v>S41 [ label='Stasiun Bandung (Kebon Kawung) ']</v>
      </c>
      <c r="H183" t="s">
        <v>789</v>
      </c>
    </row>
    <row r="184" spans="2:8" x14ac:dyDescent="0.35">
      <c r="B184" t="s">
        <v>554</v>
      </c>
      <c r="C184" t="s">
        <v>512</v>
      </c>
      <c r="D184">
        <f>COUNTIF($B$4:B184,B184)</f>
        <v>1</v>
      </c>
      <c r="E184" t="str">
        <f>CONCATENATE(B184,D184)</f>
        <v>T1</v>
      </c>
      <c r="G184" t="str">
        <f t="shared" si="3"/>
        <v>T1 [ label='Jl. Talaga Bodas ']</v>
      </c>
      <c r="H184" t="s">
        <v>657</v>
      </c>
    </row>
    <row r="185" spans="2:8" x14ac:dyDescent="0.35">
      <c r="B185" t="s">
        <v>554</v>
      </c>
      <c r="C185" t="s">
        <v>401</v>
      </c>
      <c r="D185">
        <f>COUNTIF($B$4:B185,B185)</f>
        <v>2</v>
      </c>
      <c r="E185" t="str">
        <f>CONCATENATE(B185,D185)</f>
        <v>T2</v>
      </c>
      <c r="G185" t="str">
        <f t="shared" si="3"/>
        <v>T2 [ label='Jl. Taman Pramuka ']</v>
      </c>
      <c r="H185" t="s">
        <v>658</v>
      </c>
    </row>
    <row r="186" spans="2:8" x14ac:dyDescent="0.35">
      <c r="B186" t="s">
        <v>554</v>
      </c>
      <c r="C186" t="s">
        <v>310</v>
      </c>
      <c r="D186">
        <f>COUNTIF($B$4:B186,B186)</f>
        <v>3</v>
      </c>
      <c r="E186" t="str">
        <f>CONCATENATE(B186,D186)</f>
        <v>T3</v>
      </c>
      <c r="G186" t="str">
        <f t="shared" si="3"/>
        <v>T3 [ label='Jl. Tamansari ']</v>
      </c>
      <c r="H186" t="s">
        <v>659</v>
      </c>
    </row>
    <row r="187" spans="2:8" x14ac:dyDescent="0.35">
      <c r="B187" t="s">
        <v>554</v>
      </c>
      <c r="C187" t="s">
        <v>481</v>
      </c>
      <c r="D187">
        <f>COUNTIF($B$4:B187,B187)</f>
        <v>4</v>
      </c>
      <c r="E187" t="str">
        <f>CONCATENATE(B187,D187)</f>
        <v>T4</v>
      </c>
      <c r="G187" t="str">
        <f t="shared" si="3"/>
        <v>T4 [ label='Jl. TB lsmail ']</v>
      </c>
      <c r="H187" t="s">
        <v>660</v>
      </c>
    </row>
    <row r="188" spans="2:8" x14ac:dyDescent="0.35">
      <c r="B188" t="s">
        <v>554</v>
      </c>
      <c r="C188" t="s">
        <v>453</v>
      </c>
      <c r="D188">
        <f>COUNTIF($B$4:B188,B188)</f>
        <v>5</v>
      </c>
      <c r="E188" t="str">
        <f>CONCATENATE(B188,D188)</f>
        <v>T5</v>
      </c>
      <c r="G188" t="str">
        <f t="shared" si="3"/>
        <v>T5 [ label='Jl. Terusan Jamika ']</v>
      </c>
      <c r="H188" t="s">
        <v>661</v>
      </c>
    </row>
    <row r="189" spans="2:8" x14ac:dyDescent="0.35">
      <c r="B189" t="s">
        <v>554</v>
      </c>
      <c r="C189" t="s">
        <v>390</v>
      </c>
      <c r="D189">
        <f>COUNTIF($B$4:B189,B189)</f>
        <v>6</v>
      </c>
      <c r="E189" t="str">
        <f>CONCATENATE(B189,D189)</f>
        <v>T6</v>
      </c>
      <c r="G189" t="str">
        <f t="shared" si="3"/>
        <v>T6 [ label='Jl. Turangga ']</v>
      </c>
      <c r="H189" t="s">
        <v>662</v>
      </c>
    </row>
    <row r="190" spans="2:8" x14ac:dyDescent="0.35">
      <c r="B190" t="s">
        <v>554</v>
      </c>
      <c r="C190" t="s">
        <v>337</v>
      </c>
      <c r="D190">
        <f>COUNTIF($B$4:B190,B190)</f>
        <v>7</v>
      </c>
      <c r="E190" t="str">
        <f>CONCATENATE(B190,D190)</f>
        <v>T7</v>
      </c>
      <c r="G190" t="str">
        <f t="shared" si="3"/>
        <v>T7 [ label='Taman WR Supratman ']</v>
      </c>
      <c r="H190" t="s">
        <v>663</v>
      </c>
    </row>
    <row r="191" spans="2:8" x14ac:dyDescent="0.35">
      <c r="B191" t="s">
        <v>554</v>
      </c>
      <c r="C191" t="s">
        <v>357</v>
      </c>
      <c r="D191">
        <f>COUNTIF($B$4:B191,B191)</f>
        <v>8</v>
      </c>
      <c r="E191" t="str">
        <f>CONCATENATE(B191,D191)</f>
        <v>T8</v>
      </c>
      <c r="G191" t="str">
        <f t="shared" si="3"/>
        <v>T8 [ label='Terminal Caringin ']</v>
      </c>
      <c r="H191" t="s">
        <v>664</v>
      </c>
    </row>
    <row r="192" spans="2:8" x14ac:dyDescent="0.35">
      <c r="B192" t="s">
        <v>554</v>
      </c>
      <c r="C192" t="s">
        <v>336</v>
      </c>
      <c r="D192">
        <f>COUNTIF($B$4:B192,B192)</f>
        <v>9</v>
      </c>
      <c r="E192" t="str">
        <f>CONCATENATE(B192,D192)</f>
        <v>T9</v>
      </c>
      <c r="G192" t="str">
        <f t="shared" si="3"/>
        <v>T9 [ label='Terminal Cicaheum ']</v>
      </c>
      <c r="H192" t="s">
        <v>665</v>
      </c>
    </row>
    <row r="193" spans="2:8" x14ac:dyDescent="0.35">
      <c r="B193" t="s">
        <v>554</v>
      </c>
      <c r="C193" t="s">
        <v>346</v>
      </c>
      <c r="D193">
        <f>COUNTIF($B$4:B193,B193)</f>
        <v>10</v>
      </c>
      <c r="E193" t="str">
        <f>CONCATENATE(B193,D193)</f>
        <v>T10</v>
      </c>
      <c r="G193" t="str">
        <f t="shared" si="3"/>
        <v>T10 [ label='Terminal Ciroyom ']</v>
      </c>
      <c r="H193" t="s">
        <v>666</v>
      </c>
    </row>
    <row r="194" spans="2:8" x14ac:dyDescent="0.35">
      <c r="B194" t="s">
        <v>554</v>
      </c>
      <c r="C194" t="s">
        <v>359</v>
      </c>
      <c r="D194">
        <f>COUNTIF($B$4:B194,B194)</f>
        <v>11</v>
      </c>
      <c r="E194" t="str">
        <f>CONCATENATE(B194,D194)</f>
        <v>T11</v>
      </c>
      <c r="G194" t="str">
        <f t="shared" si="3"/>
        <v>T11 [ label='Terminal Ciumbuleuit ']</v>
      </c>
      <c r="H194" t="s">
        <v>667</v>
      </c>
    </row>
    <row r="195" spans="2:8" x14ac:dyDescent="0.35">
      <c r="B195" t="s">
        <v>554</v>
      </c>
      <c r="C195" t="s">
        <v>340</v>
      </c>
      <c r="D195">
        <f>COUNTIF($B$4:B195,B195)</f>
        <v>12</v>
      </c>
      <c r="E195" t="str">
        <f>CONCATENATE(B195,D195)</f>
        <v>T12</v>
      </c>
      <c r="G195" t="str">
        <f t="shared" si="3"/>
        <v>T12 [ label='Terminal Dago ']</v>
      </c>
      <c r="H195" t="s">
        <v>668</v>
      </c>
    </row>
    <row r="196" spans="2:8" x14ac:dyDescent="0.35">
      <c r="B196" t="s">
        <v>554</v>
      </c>
      <c r="C196" t="s">
        <v>204</v>
      </c>
      <c r="D196">
        <f>COUNTIF($B$4:B196,B196)</f>
        <v>13</v>
      </c>
      <c r="E196" t="str">
        <f>CONCATENATE(B196,D196)</f>
        <v>T13</v>
      </c>
      <c r="G196" t="str">
        <f t="shared" si="3"/>
        <v>T13 [ label='Terminal Dipati Ukur ']</v>
      </c>
      <c r="H196" t="s">
        <v>669</v>
      </c>
    </row>
    <row r="197" spans="2:8" x14ac:dyDescent="0.35">
      <c r="B197" t="s">
        <v>554</v>
      </c>
      <c r="C197" t="s">
        <v>360</v>
      </c>
      <c r="D197">
        <f>COUNTIF($B$4:B197,B197)</f>
        <v>14</v>
      </c>
      <c r="E197" t="str">
        <f>CONCATENATE(B197,D197)</f>
        <v>T14</v>
      </c>
      <c r="G197" t="str">
        <f t="shared" si="3"/>
        <v>T14 [ label='Terminal Gunung Batu ']</v>
      </c>
      <c r="H197" t="s">
        <v>670</v>
      </c>
    </row>
    <row r="198" spans="2:8" x14ac:dyDescent="0.35">
      <c r="B198" t="s">
        <v>554</v>
      </c>
      <c r="C198" t="s">
        <v>343</v>
      </c>
      <c r="D198">
        <f>COUNTIF($B$4:B198,B198)</f>
        <v>15</v>
      </c>
      <c r="E198" t="str">
        <f>CONCATENATE(B198,D198)</f>
        <v>T15</v>
      </c>
      <c r="G198" t="str">
        <f t="shared" si="3"/>
        <v>T15 [ label='Terminal Kebon Kalapa ']</v>
      </c>
      <c r="H198" t="s">
        <v>671</v>
      </c>
    </row>
    <row r="199" spans="2:8" x14ac:dyDescent="0.35">
      <c r="B199" t="s">
        <v>554</v>
      </c>
      <c r="C199" t="s">
        <v>347</v>
      </c>
      <c r="D199">
        <f>COUNTIF($B$4:B199,B199)</f>
        <v>16</v>
      </c>
      <c r="E199" t="str">
        <f>CONCATENATE(B199,D199)</f>
        <v>T16</v>
      </c>
      <c r="G199" t="str">
        <f t="shared" si="3"/>
        <v>T16 [ label='Terminal Ledeng ']</v>
      </c>
      <c r="H199" t="s">
        <v>790</v>
      </c>
    </row>
    <row r="200" spans="2:8" x14ac:dyDescent="0.35">
      <c r="B200" t="s">
        <v>554</v>
      </c>
      <c r="C200" t="s">
        <v>531</v>
      </c>
      <c r="D200">
        <f>COUNTIF($B$4:B200,B200)</f>
        <v>17</v>
      </c>
      <c r="E200" t="str">
        <f>CONCATENATE(B200,D200)</f>
        <v>T17</v>
      </c>
      <c r="G200" t="str">
        <f t="shared" si="3"/>
        <v>T17 [ label='Terminal Leuwi Panjang (Sukarno - Hatta)']</v>
      </c>
      <c r="H200" t="s">
        <v>791</v>
      </c>
    </row>
    <row r="201" spans="2:8" x14ac:dyDescent="0.35">
      <c r="B201" t="s">
        <v>554</v>
      </c>
      <c r="C201" t="s">
        <v>354</v>
      </c>
      <c r="D201">
        <f>COUNTIF($B$4:B201,B201)</f>
        <v>18</v>
      </c>
      <c r="E201" t="str">
        <f>CONCATENATE(B201,D201)</f>
        <v>T18</v>
      </c>
      <c r="G201" t="str">
        <f t="shared" si="3"/>
        <v>T18 [ label='Terminal Margahayu ']</v>
      </c>
      <c r="H201" t="s">
        <v>792</v>
      </c>
    </row>
    <row r="202" spans="2:8" x14ac:dyDescent="0.35">
      <c r="B202" t="s">
        <v>554</v>
      </c>
      <c r="C202" t="s">
        <v>355</v>
      </c>
      <c r="D202">
        <f>COUNTIF($B$4:B202,B202)</f>
        <v>19</v>
      </c>
      <c r="E202" t="str">
        <f>CONCATENATE(B202,D202)</f>
        <v>T19</v>
      </c>
      <c r="G202" t="str">
        <f t="shared" si="3"/>
        <v>T19 [ label='Terminal Panghegar ']</v>
      </c>
      <c r="H202" t="s">
        <v>793</v>
      </c>
    </row>
    <row r="203" spans="2:8" x14ac:dyDescent="0.35">
      <c r="B203" t="s">
        <v>554</v>
      </c>
      <c r="C203" t="s">
        <v>353</v>
      </c>
      <c r="D203">
        <f>COUNTIF($B$4:B203,B203)</f>
        <v>20</v>
      </c>
      <c r="E203" t="str">
        <f>CONCATENATE(B203,D203)</f>
        <v>T20</v>
      </c>
      <c r="G203" t="str">
        <f t="shared" si="3"/>
        <v>T20 [ label='Terminal Riung Bandung ']</v>
      </c>
      <c r="H203" t="s">
        <v>794</v>
      </c>
    </row>
    <row r="204" spans="2:8" x14ac:dyDescent="0.35">
      <c r="B204" t="s">
        <v>554</v>
      </c>
      <c r="C204" t="s">
        <v>356</v>
      </c>
      <c r="D204">
        <f>COUNTIF($B$4:B204,B204)</f>
        <v>21</v>
      </c>
      <c r="E204" t="str">
        <f>CONCATENATE(B204,D204)</f>
        <v>T21</v>
      </c>
      <c r="G204" t="str">
        <f t="shared" si="3"/>
        <v>T21 [ label='Terminal Sadang Serang ']</v>
      </c>
      <c r="H204" t="s">
        <v>795</v>
      </c>
    </row>
    <row r="205" spans="2:8" x14ac:dyDescent="0.35">
      <c r="B205" t="s">
        <v>554</v>
      </c>
      <c r="C205" t="s">
        <v>361</v>
      </c>
      <c r="D205">
        <f>COUNTIF($B$4:B205,B205)</f>
        <v>22</v>
      </c>
      <c r="E205" t="str">
        <f>CONCATENATE(B205,D205)</f>
        <v>T22</v>
      </c>
      <c r="G205" t="str">
        <f t="shared" si="3"/>
        <v>T22 [ label='Terminal Sarijadi']</v>
      </c>
      <c r="H205" t="s">
        <v>796</v>
      </c>
    </row>
    <row r="206" spans="2:8" x14ac:dyDescent="0.35">
      <c r="B206" t="s">
        <v>554</v>
      </c>
      <c r="C206" t="s">
        <v>358</v>
      </c>
      <c r="D206">
        <f>COUNTIF($B$4:B206,B206)</f>
        <v>23</v>
      </c>
      <c r="E206" t="str">
        <f>CONCATENATE(B206,D206)</f>
        <v>T23</v>
      </c>
      <c r="G206" t="str">
        <f t="shared" si="3"/>
        <v>T23 [ label='Terminal Stasiun ']</v>
      </c>
      <c r="H206" t="s">
        <v>797</v>
      </c>
    </row>
    <row r="207" spans="2:8" x14ac:dyDescent="0.35">
      <c r="B207" t="s">
        <v>557</v>
      </c>
      <c r="C207" t="s">
        <v>362</v>
      </c>
      <c r="D207">
        <f>COUNTIF($B$4:B207,B207)</f>
        <v>1</v>
      </c>
      <c r="E207" t="str">
        <f>CONCATENATE(B207,D207)</f>
        <v>U1</v>
      </c>
      <c r="G207" t="str">
        <f t="shared" si="3"/>
        <v>U1 [ label='UNISBA &amp; UNPAS (Tamansari) ']</v>
      </c>
      <c r="H207" t="s">
        <v>672</v>
      </c>
    </row>
    <row r="208" spans="2:8" x14ac:dyDescent="0.35">
      <c r="B208" t="s">
        <v>557</v>
      </c>
      <c r="C208" t="s">
        <v>382</v>
      </c>
      <c r="D208">
        <f>COUNTIF($B$4:B208,B208)</f>
        <v>2</v>
      </c>
      <c r="E208" t="str">
        <f>CONCATENATE(B208,D208)</f>
        <v>U2</v>
      </c>
      <c r="G208" t="str">
        <f t="shared" si="3"/>
        <v>U2 [ label='Universitas Maranatha (Surya Sumantri) ']</v>
      </c>
      <c r="H208" t="s">
        <v>673</v>
      </c>
    </row>
    <row r="209" spans="2:8" x14ac:dyDescent="0.35">
      <c r="B209" t="s">
        <v>557</v>
      </c>
      <c r="C209" t="s">
        <v>373</v>
      </c>
      <c r="D209">
        <f>COUNTIF($B$4:B209,B209)</f>
        <v>3</v>
      </c>
      <c r="E209" t="str">
        <f>CONCATENATE(B209,D209)</f>
        <v>U3</v>
      </c>
      <c r="G209" t="str">
        <f t="shared" si="3"/>
        <v>U3 [ label='UNPAR (Ciumbuleuit) ']</v>
      </c>
      <c r="H209" t="s">
        <v>674</v>
      </c>
    </row>
    <row r="210" spans="2:8" x14ac:dyDescent="0.35">
      <c r="B210" t="s">
        <v>555</v>
      </c>
      <c r="C210" t="s">
        <v>488</v>
      </c>
      <c r="D210">
        <f>COUNTIF($B$4:B210,B210)</f>
        <v>1</v>
      </c>
      <c r="E210" t="str">
        <f>CONCATENATE(B210,D210)</f>
        <v>V1</v>
      </c>
      <c r="G210" t="str">
        <f t="shared" si="3"/>
        <v>V1 [ label='Jl. Veteran ']</v>
      </c>
      <c r="H210" t="s">
        <v>675</v>
      </c>
    </row>
    <row r="211" spans="2:8" x14ac:dyDescent="0.35">
      <c r="B211" t="s">
        <v>555</v>
      </c>
      <c r="C211" t="s">
        <v>370</v>
      </c>
      <c r="D211">
        <f>COUNTIF($B$4:B211,B211)</f>
        <v>2</v>
      </c>
      <c r="E211" t="str">
        <f>CONCATENATE(B211,D211)</f>
        <v>V2</v>
      </c>
      <c r="G211" t="str">
        <f t="shared" si="3"/>
        <v>V2 [ label='Viaduct ']</v>
      </c>
      <c r="H211" t="s">
        <v>676</v>
      </c>
    </row>
    <row r="212" spans="2:8" x14ac:dyDescent="0.35">
      <c r="B212" t="s">
        <v>556</v>
      </c>
      <c r="C212" t="s">
        <v>451</v>
      </c>
      <c r="D212">
        <f>COUNTIF($B$4:B212,B212)</f>
        <v>1</v>
      </c>
      <c r="E212" t="str">
        <f>CONCATENATE(B212,D212)</f>
        <v>W1</v>
      </c>
      <c r="G212" t="str">
        <f t="shared" si="3"/>
        <v>W1 [ label='Jl. Waringrn ']</v>
      </c>
      <c r="H212" t="s">
        <v>677</v>
      </c>
    </row>
    <row r="213" spans="2:8" x14ac:dyDescent="0.35">
      <c r="B213" t="s">
        <v>556</v>
      </c>
      <c r="C213" t="s">
        <v>493</v>
      </c>
      <c r="D213">
        <f>COUNTIF($B$4:B213,B213)</f>
        <v>2</v>
      </c>
      <c r="E213" t="str">
        <f>CONCATENATE(B213,D213)</f>
        <v>W2</v>
      </c>
      <c r="G213" t="str">
        <f t="shared" si="3"/>
        <v>W2 [ label='Jl. Wastu Kencana']</v>
      </c>
      <c r="H213" t="s">
        <v>558</v>
      </c>
    </row>
    <row r="214" spans="2:8" x14ac:dyDescent="0.35">
      <c r="B214" t="s">
        <v>556</v>
      </c>
      <c r="C214" t="s">
        <v>412</v>
      </c>
      <c r="D214">
        <f>COUNTIF($B$4:B214,B214)</f>
        <v>3</v>
      </c>
      <c r="E214" t="str">
        <f>CONCATENATE(B214,D214)</f>
        <v>W3</v>
      </c>
      <c r="G214" t="str">
        <f t="shared" si="3"/>
        <v>W3 [ label='Jl. Wastu Kencana ']</v>
      </c>
      <c r="H214" t="s">
        <v>678</v>
      </c>
    </row>
    <row r="215" spans="2:8" x14ac:dyDescent="0.35">
      <c r="B215" t="s">
        <v>556</v>
      </c>
      <c r="C215" t="s">
        <v>521</v>
      </c>
      <c r="D215">
        <f>COUNTIF($B$4:B215,B215)</f>
        <v>4</v>
      </c>
      <c r="E215" t="str">
        <f>CONCATENATE(B215,D215)</f>
        <v>W4</v>
      </c>
      <c r="G215" t="str">
        <f t="shared" si="3"/>
        <v>W4 [ label='Jl. Westhoff ']</v>
      </c>
      <c r="H215" t="s">
        <v>679</v>
      </c>
    </row>
    <row r="216" spans="2:8" x14ac:dyDescent="0.35">
      <c r="B216" t="s">
        <v>556</v>
      </c>
      <c r="C216" t="s">
        <v>393</v>
      </c>
      <c r="D216">
        <f>COUNTIF($B$4:B216,B216)</f>
        <v>5</v>
      </c>
      <c r="E216" t="str">
        <f>CONCATENATE(B216,D216)</f>
        <v>W5</v>
      </c>
      <c r="G216" t="str">
        <f t="shared" si="3"/>
        <v>W5 [ label='Jl. WR Supratman ']</v>
      </c>
      <c r="H216" t="s">
        <v>680</v>
      </c>
    </row>
    <row r="217" spans="2:8" x14ac:dyDescent="0.35">
      <c r="B217" t="s">
        <v>556</v>
      </c>
      <c r="C217" t="s">
        <v>490</v>
      </c>
      <c r="D217">
        <f>COUNTIF($B$4:B217,B217)</f>
        <v>6</v>
      </c>
      <c r="E217" t="str">
        <f>CONCATENATE(B217,D217)</f>
        <v>W6</v>
      </c>
      <c r="G217" t="str">
        <f t="shared" si="3"/>
        <v>W6 [ label='Jl. WR, Suoratman ']</v>
      </c>
      <c r="H217" t="s">
        <v>681</v>
      </c>
    </row>
    <row r="218" spans="2:8" x14ac:dyDescent="0.35">
      <c r="B218" t="s">
        <v>556</v>
      </c>
      <c r="C218" t="s">
        <v>307</v>
      </c>
      <c r="D218">
        <f>COUNTIF($B$4:B218,B218)</f>
        <v>7</v>
      </c>
      <c r="E218" t="str">
        <f>CONCATENATE(B218,D218)</f>
        <v>W7</v>
      </c>
      <c r="G218" t="str">
        <f t="shared" si="3"/>
        <v>W7 [ label='Jl. WR. Supratman ']</v>
      </c>
      <c r="H218" t="s">
        <v>682</v>
      </c>
    </row>
    <row r="231" spans="3:8" x14ac:dyDescent="0.35">
      <c r="C231" t="s">
        <v>357</v>
      </c>
      <c r="D231">
        <v>1</v>
      </c>
      <c r="E231" t="str">
        <f>CONCATENATE("Ter",D231)</f>
        <v>Ter1</v>
      </c>
      <c r="G231" t="str">
        <f>CONCATENATE(E231," [ label='",C231,"']")</f>
        <v>Ter1 [ label='Terminal Caringin ']</v>
      </c>
      <c r="H231" t="s">
        <v>692</v>
      </c>
    </row>
    <row r="232" spans="3:8" x14ac:dyDescent="0.35">
      <c r="C232" t="s">
        <v>336</v>
      </c>
      <c r="D232">
        <v>2</v>
      </c>
      <c r="E232" t="str">
        <f t="shared" ref="E232:E249" si="4">CONCATENATE("Ter",D232)</f>
        <v>Ter2</v>
      </c>
      <c r="G232" t="str">
        <f t="shared" ref="G232:G249" si="5">CONCATENATE(E232," [ label='",C232,"']")</f>
        <v>Ter2 [ label='Terminal Cicaheum ']</v>
      </c>
      <c r="H232" t="s">
        <v>693</v>
      </c>
    </row>
    <row r="233" spans="3:8" x14ac:dyDescent="0.35">
      <c r="C233" t="s">
        <v>346</v>
      </c>
      <c r="D233">
        <v>3</v>
      </c>
      <c r="E233" t="str">
        <f t="shared" si="4"/>
        <v>Ter3</v>
      </c>
      <c r="G233" t="str">
        <f t="shared" si="5"/>
        <v>Ter3 [ label='Terminal Ciroyom ']</v>
      </c>
      <c r="H233" t="s">
        <v>694</v>
      </c>
    </row>
    <row r="234" spans="3:8" x14ac:dyDescent="0.35">
      <c r="C234" t="s">
        <v>359</v>
      </c>
      <c r="D234">
        <v>4</v>
      </c>
      <c r="E234" t="str">
        <f t="shared" si="4"/>
        <v>Ter4</v>
      </c>
      <c r="G234" t="str">
        <f t="shared" si="5"/>
        <v>Ter4 [ label='Terminal Ciumbuleuit ']</v>
      </c>
      <c r="H234" t="s">
        <v>695</v>
      </c>
    </row>
    <row r="235" spans="3:8" x14ac:dyDescent="0.35">
      <c r="C235" t="s">
        <v>340</v>
      </c>
      <c r="D235">
        <v>5</v>
      </c>
      <c r="E235" t="str">
        <f t="shared" si="4"/>
        <v>Ter5</v>
      </c>
      <c r="G235" t="str">
        <f t="shared" si="5"/>
        <v>Ter5 [ label='Terminal Dago ']</v>
      </c>
      <c r="H235" t="s">
        <v>696</v>
      </c>
    </row>
    <row r="236" spans="3:8" x14ac:dyDescent="0.35">
      <c r="C236" t="s">
        <v>204</v>
      </c>
      <c r="D236">
        <v>6</v>
      </c>
      <c r="E236" t="str">
        <f t="shared" si="4"/>
        <v>Ter6</v>
      </c>
      <c r="G236" t="str">
        <f t="shared" si="5"/>
        <v>Ter6 [ label='Terminal Dipati Ukur ']</v>
      </c>
      <c r="H236" t="s">
        <v>697</v>
      </c>
    </row>
    <row r="237" spans="3:8" x14ac:dyDescent="0.35">
      <c r="C237" t="s">
        <v>360</v>
      </c>
      <c r="D237">
        <v>7</v>
      </c>
      <c r="E237" t="str">
        <f t="shared" si="4"/>
        <v>Ter7</v>
      </c>
      <c r="G237" t="str">
        <f t="shared" si="5"/>
        <v>Ter7 [ label='Terminal Gunung Batu ']</v>
      </c>
      <c r="H237" t="s">
        <v>698</v>
      </c>
    </row>
    <row r="238" spans="3:8" x14ac:dyDescent="0.35">
      <c r="C238" t="s">
        <v>343</v>
      </c>
      <c r="D238">
        <v>8</v>
      </c>
      <c r="E238" t="str">
        <f t="shared" si="4"/>
        <v>Ter8</v>
      </c>
      <c r="G238" t="str">
        <f t="shared" si="5"/>
        <v>Ter8 [ label='Terminal Kebon Kalapa ']</v>
      </c>
      <c r="H238" t="s">
        <v>699</v>
      </c>
    </row>
    <row r="239" spans="3:8" x14ac:dyDescent="0.35">
      <c r="C239" t="s">
        <v>347</v>
      </c>
      <c r="D239">
        <v>9</v>
      </c>
      <c r="E239" t="str">
        <f t="shared" si="4"/>
        <v>Ter9</v>
      </c>
      <c r="G239" t="str">
        <f t="shared" si="5"/>
        <v>Ter9 [ label='Terminal Ledeng ']</v>
      </c>
      <c r="H239" t="s">
        <v>702</v>
      </c>
    </row>
    <row r="240" spans="3:8" x14ac:dyDescent="0.35">
      <c r="C240" t="s">
        <v>531</v>
      </c>
      <c r="D240">
        <v>10</v>
      </c>
      <c r="E240" t="str">
        <f t="shared" si="4"/>
        <v>Ter10</v>
      </c>
      <c r="G240" t="str">
        <f t="shared" si="5"/>
        <v>Ter10 [ label='Terminal Leuwi Panjang (Sukarno - Hatta)']</v>
      </c>
      <c r="H240" t="s">
        <v>703</v>
      </c>
    </row>
    <row r="241" spans="3:8" x14ac:dyDescent="0.35">
      <c r="C241" t="s">
        <v>354</v>
      </c>
      <c r="D241">
        <v>11</v>
      </c>
      <c r="E241" t="str">
        <f t="shared" si="4"/>
        <v>Ter11</v>
      </c>
      <c r="G241" t="str">
        <f t="shared" si="5"/>
        <v>Ter11 [ label='Terminal Margahayu ']</v>
      </c>
      <c r="H241" t="s">
        <v>704</v>
      </c>
    </row>
    <row r="242" spans="3:8" x14ac:dyDescent="0.35">
      <c r="C242" t="s">
        <v>355</v>
      </c>
      <c r="D242">
        <v>12</v>
      </c>
      <c r="E242" t="str">
        <f t="shared" si="4"/>
        <v>Ter12</v>
      </c>
      <c r="G242" t="str">
        <f t="shared" si="5"/>
        <v>Ter12 [ label='Terminal Panghegar ']</v>
      </c>
      <c r="H242" t="s">
        <v>705</v>
      </c>
    </row>
    <row r="243" spans="3:8" x14ac:dyDescent="0.35">
      <c r="C243" t="s">
        <v>353</v>
      </c>
      <c r="D243">
        <v>13</v>
      </c>
      <c r="E243" t="str">
        <f t="shared" si="4"/>
        <v>Ter13</v>
      </c>
      <c r="G243" t="str">
        <f t="shared" si="5"/>
        <v>Ter13 [ label='Terminal Riung Bandung ']</v>
      </c>
      <c r="H243" t="s">
        <v>706</v>
      </c>
    </row>
    <row r="244" spans="3:8" x14ac:dyDescent="0.35">
      <c r="C244" t="s">
        <v>356</v>
      </c>
      <c r="D244">
        <v>14</v>
      </c>
      <c r="E244" t="str">
        <f t="shared" si="4"/>
        <v>Ter14</v>
      </c>
      <c r="G244" t="str">
        <f t="shared" si="5"/>
        <v>Ter14 [ label='Terminal Sadang Serang ']</v>
      </c>
      <c r="H244" t="s">
        <v>707</v>
      </c>
    </row>
    <row r="245" spans="3:8" x14ac:dyDescent="0.35">
      <c r="C245" t="s">
        <v>361</v>
      </c>
      <c r="D245">
        <v>15</v>
      </c>
      <c r="E245" t="str">
        <f t="shared" si="4"/>
        <v>Ter15</v>
      </c>
      <c r="G245" t="str">
        <f t="shared" si="5"/>
        <v>Ter15 [ label='Terminal Sarijadi']</v>
      </c>
      <c r="H245" t="s">
        <v>708</v>
      </c>
    </row>
    <row r="246" spans="3:8" x14ac:dyDescent="0.35">
      <c r="C246" t="s">
        <v>358</v>
      </c>
      <c r="D246">
        <v>16</v>
      </c>
      <c r="E246" t="str">
        <f t="shared" si="4"/>
        <v>Ter16</v>
      </c>
      <c r="G246" t="str">
        <f t="shared" si="5"/>
        <v>Ter16 [ label='Terminal Stasiun ']</v>
      </c>
      <c r="H246" t="s">
        <v>709</v>
      </c>
    </row>
    <row r="247" spans="3:8" x14ac:dyDescent="0.35">
      <c r="D247">
        <v>17</v>
      </c>
      <c r="E247" t="str">
        <f t="shared" si="4"/>
        <v>Ter17</v>
      </c>
      <c r="G247" t="str">
        <f t="shared" si="5"/>
        <v>Ter17 [ label='']</v>
      </c>
      <c r="H247" t="s">
        <v>710</v>
      </c>
    </row>
    <row r="248" spans="3:8" x14ac:dyDescent="0.35">
      <c r="D248">
        <v>18</v>
      </c>
      <c r="E248" t="str">
        <f t="shared" si="4"/>
        <v>Ter18</v>
      </c>
      <c r="G248" t="str">
        <f t="shared" si="5"/>
        <v>Ter18 [ label='']</v>
      </c>
      <c r="H248" t="s">
        <v>711</v>
      </c>
    </row>
    <row r="249" spans="3:8" x14ac:dyDescent="0.35">
      <c r="D249">
        <v>19</v>
      </c>
      <c r="E249" t="str">
        <f t="shared" si="4"/>
        <v>Ter19</v>
      </c>
      <c r="G249" t="str">
        <f t="shared" si="5"/>
        <v>Ter19 [ label='']</v>
      </c>
      <c r="H249" t="s">
        <v>712</v>
      </c>
    </row>
  </sheetData>
  <sortState xmlns:xlrd2="http://schemas.microsoft.com/office/spreadsheetml/2017/richdata2" ref="B4:E218">
    <sortCondition ref="B4:B21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C5F1-CBDD-4DCD-A9D7-7AB3B7D777E8}">
  <dimension ref="B1:E26"/>
  <sheetViews>
    <sheetView topLeftCell="A19" workbookViewId="0">
      <selection activeCell="E2" sqref="E2"/>
    </sheetView>
  </sheetViews>
  <sheetFormatPr defaultRowHeight="14.5" x14ac:dyDescent="0.35"/>
  <sheetData>
    <row r="1" spans="2:5" ht="15" thickBot="1" x14ac:dyDescent="0.4"/>
    <row r="2" spans="2:5" ht="228.5" thickBot="1" x14ac:dyDescent="0.4">
      <c r="B2" s="2">
        <v>1</v>
      </c>
      <c r="C2" s="1"/>
      <c r="D2" s="1" t="s">
        <v>798</v>
      </c>
      <c r="E2" s="1" t="s">
        <v>0</v>
      </c>
    </row>
    <row r="3" spans="2:5" ht="228.5" thickBot="1" x14ac:dyDescent="0.4">
      <c r="B3" s="2">
        <v>2</v>
      </c>
      <c r="C3" s="1"/>
      <c r="D3" s="1" t="s">
        <v>799</v>
      </c>
      <c r="E3" s="1" t="s">
        <v>800</v>
      </c>
    </row>
    <row r="4" spans="2:5" ht="238" thickBot="1" x14ac:dyDescent="0.4">
      <c r="B4" s="2">
        <v>3</v>
      </c>
      <c r="C4" s="1"/>
      <c r="D4" s="1" t="s">
        <v>801</v>
      </c>
      <c r="E4" s="1" t="s">
        <v>802</v>
      </c>
    </row>
    <row r="5" spans="2:5" ht="266.5" thickBot="1" x14ac:dyDescent="0.4">
      <c r="B5" s="2">
        <v>4</v>
      </c>
      <c r="C5" s="1"/>
      <c r="D5" s="1" t="s">
        <v>803</v>
      </c>
      <c r="E5" s="1" t="s">
        <v>804</v>
      </c>
    </row>
    <row r="6" spans="2:5" ht="67" thickBot="1" x14ac:dyDescent="0.4">
      <c r="B6" s="2">
        <v>5</v>
      </c>
      <c r="C6" s="1"/>
      <c r="D6" s="1" t="s">
        <v>805</v>
      </c>
      <c r="E6" s="1" t="s">
        <v>806</v>
      </c>
    </row>
    <row r="7" spans="2:5" ht="266.5" thickBot="1" x14ac:dyDescent="0.4">
      <c r="B7" s="2">
        <v>6</v>
      </c>
      <c r="C7" s="1"/>
      <c r="D7" s="1" t="s">
        <v>807</v>
      </c>
      <c r="E7" s="1" t="s">
        <v>808</v>
      </c>
    </row>
    <row r="8" spans="2:5" ht="190.5" thickBot="1" x14ac:dyDescent="0.4">
      <c r="B8" s="2">
        <v>7</v>
      </c>
      <c r="C8" s="1"/>
      <c r="D8" s="1" t="s">
        <v>809</v>
      </c>
      <c r="E8" s="1" t="s">
        <v>810</v>
      </c>
    </row>
    <row r="9" spans="2:5" ht="105" thickBot="1" x14ac:dyDescent="0.4">
      <c r="B9" s="2">
        <v>8</v>
      </c>
      <c r="C9" s="1"/>
      <c r="D9" s="1" t="s">
        <v>811</v>
      </c>
      <c r="E9" s="1" t="s">
        <v>812</v>
      </c>
    </row>
    <row r="10" spans="2:5" ht="95.5" thickBot="1" x14ac:dyDescent="0.4">
      <c r="B10" s="2">
        <v>9</v>
      </c>
      <c r="C10" s="1"/>
      <c r="D10" s="1" t="s">
        <v>813</v>
      </c>
      <c r="E10" s="1" t="s">
        <v>814</v>
      </c>
    </row>
    <row r="11" spans="2:5" ht="219" thickBot="1" x14ac:dyDescent="0.4">
      <c r="B11" s="2">
        <v>10</v>
      </c>
      <c r="C11" s="1"/>
      <c r="D11" s="1" t="s">
        <v>815</v>
      </c>
      <c r="E11" s="1" t="s">
        <v>816</v>
      </c>
    </row>
    <row r="12" spans="2:5" ht="171.5" thickBot="1" x14ac:dyDescent="0.4">
      <c r="B12" s="2">
        <v>11</v>
      </c>
      <c r="C12" s="1"/>
      <c r="D12" s="1" t="s">
        <v>817</v>
      </c>
      <c r="E12" s="1" t="s">
        <v>818</v>
      </c>
    </row>
    <row r="13" spans="2:5" ht="105" thickBot="1" x14ac:dyDescent="0.4">
      <c r="B13" s="2">
        <v>12</v>
      </c>
      <c r="C13" s="1"/>
      <c r="D13" s="1" t="s">
        <v>819</v>
      </c>
      <c r="E13" s="1" t="s">
        <v>820</v>
      </c>
    </row>
    <row r="14" spans="2:5" ht="399.5" thickBot="1" x14ac:dyDescent="0.4">
      <c r="B14" s="2">
        <v>13</v>
      </c>
      <c r="C14" s="1"/>
      <c r="D14" s="1" t="s">
        <v>821</v>
      </c>
      <c r="E14" s="1" t="s">
        <v>822</v>
      </c>
    </row>
    <row r="15" spans="2:5" ht="304.5" thickBot="1" x14ac:dyDescent="0.4">
      <c r="B15" s="2">
        <v>14</v>
      </c>
      <c r="C15" s="1"/>
      <c r="D15" s="1" t="s">
        <v>823</v>
      </c>
      <c r="E15" s="1" t="s">
        <v>824</v>
      </c>
    </row>
    <row r="16" spans="2:5" ht="276" thickBot="1" x14ac:dyDescent="0.4">
      <c r="B16" s="2">
        <v>15</v>
      </c>
      <c r="C16" s="1"/>
      <c r="D16" s="1" t="s">
        <v>825</v>
      </c>
      <c r="E16" s="1" t="s">
        <v>826</v>
      </c>
    </row>
    <row r="17" spans="2:5" ht="342.5" thickBot="1" x14ac:dyDescent="0.4">
      <c r="B17" s="2">
        <v>16</v>
      </c>
      <c r="C17" s="1"/>
      <c r="D17" s="1" t="s">
        <v>827</v>
      </c>
      <c r="E17" s="1" t="s">
        <v>828</v>
      </c>
    </row>
    <row r="18" spans="2:5" ht="238" thickBot="1" x14ac:dyDescent="0.4">
      <c r="B18" s="2">
        <v>17</v>
      </c>
      <c r="C18" s="1"/>
      <c r="D18" s="1" t="s">
        <v>829</v>
      </c>
      <c r="E18" s="1" t="s">
        <v>830</v>
      </c>
    </row>
    <row r="19" spans="2:5" ht="238" thickBot="1" x14ac:dyDescent="0.4">
      <c r="B19" s="2">
        <v>18</v>
      </c>
      <c r="C19" s="1"/>
      <c r="D19" s="1" t="s">
        <v>829</v>
      </c>
      <c r="E19" s="1" t="s">
        <v>831</v>
      </c>
    </row>
    <row r="20" spans="2:5" ht="181" thickBot="1" x14ac:dyDescent="0.4">
      <c r="B20" s="2">
        <v>19</v>
      </c>
      <c r="C20" s="1"/>
      <c r="D20" s="1" t="s">
        <v>832</v>
      </c>
      <c r="E20" s="1" t="s">
        <v>833</v>
      </c>
    </row>
    <row r="21" spans="2:5" ht="200" thickBot="1" x14ac:dyDescent="0.4">
      <c r="B21" s="2">
        <v>20</v>
      </c>
      <c r="C21" s="1"/>
      <c r="D21" s="1" t="s">
        <v>834</v>
      </c>
      <c r="E21" s="1" t="s">
        <v>835</v>
      </c>
    </row>
    <row r="22" spans="2:5" ht="228.5" thickBot="1" x14ac:dyDescent="0.4">
      <c r="B22" s="2">
        <v>21</v>
      </c>
      <c r="C22" s="1"/>
      <c r="D22" s="1" t="s">
        <v>836</v>
      </c>
      <c r="E22" s="1" t="s">
        <v>837</v>
      </c>
    </row>
    <row r="23" spans="2:5" ht="257" thickBot="1" x14ac:dyDescent="0.4">
      <c r="B23" s="2">
        <v>22</v>
      </c>
      <c r="C23" s="1"/>
      <c r="D23" s="1" t="s">
        <v>838</v>
      </c>
      <c r="E23" s="1" t="s">
        <v>839</v>
      </c>
    </row>
    <row r="24" spans="2:5" ht="361.5" thickBot="1" x14ac:dyDescent="0.4">
      <c r="B24" s="2">
        <v>23</v>
      </c>
      <c r="C24" s="1"/>
      <c r="D24" s="1" t="s">
        <v>840</v>
      </c>
      <c r="E24" s="1" t="s">
        <v>841</v>
      </c>
    </row>
    <row r="25" spans="2:5" ht="219" thickBot="1" x14ac:dyDescent="0.4">
      <c r="B25" s="2">
        <v>24</v>
      </c>
      <c r="C25" s="1"/>
      <c r="D25" s="1" t="s">
        <v>842</v>
      </c>
      <c r="E25" s="1" t="s">
        <v>843</v>
      </c>
    </row>
    <row r="26" spans="2:5" ht="342.5" thickBot="1" x14ac:dyDescent="0.4">
      <c r="B26" s="3">
        <v>25</v>
      </c>
      <c r="C26" s="4"/>
      <c r="D26" s="4" t="s">
        <v>844</v>
      </c>
      <c r="E26" s="4" t="s">
        <v>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 T</vt:lpstr>
      <vt:lpstr>Rute Angkot</vt:lpstr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2022-10-16T13:23:13Z</dcterms:created>
  <dcterms:modified xsi:type="dcterms:W3CDTF">2022-10-16T15:42:39Z</dcterms:modified>
</cp:coreProperties>
</file>