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t\Desktop\"/>
    </mc:Choice>
  </mc:AlternateContent>
  <xr:revisionPtr revIDLastSave="0" documentId="8_{FDE9BB5C-B3D5-4468-A7F6-22DD43D40E76}" xr6:coauthVersionLast="43" xr6:coauthVersionMax="43" xr10:uidLastSave="{00000000-0000-0000-0000-000000000000}"/>
  <bookViews>
    <workbookView xWindow="-120" yWindow="-120" windowWidth="38640" windowHeight="21240" xr2:uid="{70B24306-3E24-40BD-90E0-737F8F0BFDEB}"/>
  </bookViews>
  <sheets>
    <sheet name="Sheet2" sheetId="2" r:id="rId1"/>
    <sheet name="Sheet1" sheetId="1" r:id="rId2"/>
  </sheets>
  <definedNames>
    <definedName name="ExternalData_1" localSheetId="0" hidden="1">Sheet2!$A$1:$E$31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" i="2"/>
  <c r="F2" i="2"/>
  <c r="F3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726725-6B90-4536-A8DE-E7089BF581D8}" keepAlive="1" name="Query - Adafruit Feather 32u4 Bluefruit LE_mod2" description="Connection to the 'Adafruit Feather 32u4 Bluefruit LE_mod2' query in the workbook." type="5" refreshedVersion="6" background="1" saveData="1">
    <dbPr connection="Provider=Microsoft.Mashup.OleDb.1;Data Source=$Workbook$;Location=Adafruit Feather 32u4 Bluefruit LE_mod2;Extended Properties=&quot;&quot;" command="SELECT * FROM [Adafruit Feather 32u4 Bluefruit LE_mod2]"/>
  </connection>
</connections>
</file>

<file path=xl/sharedStrings.xml><?xml version="1.0" encoding="utf-8"?>
<sst xmlns="http://schemas.openxmlformats.org/spreadsheetml/2006/main" count="91" uniqueCount="75">
  <si>
    <t>Designator</t>
  </si>
  <si>
    <t>Package</t>
  </si>
  <si>
    <t>Quantity</t>
  </si>
  <si>
    <t>Designation</t>
  </si>
  <si>
    <t>D1</t>
  </si>
  <si>
    <t>IN-S124BR_LED</t>
  </si>
  <si>
    <t>D2</t>
  </si>
  <si>
    <t>CHG1</t>
  </si>
  <si>
    <t>D66,D67</t>
  </si>
  <si>
    <t>D3,D5,D6,D7,D8,D9,D10,D11,D12,D13,D14,D15,D16,D17,D18,D19,D20,D21,D22,D23,D24,D25,D26,D27,D28,D29,D30,D31,D32,D33,D34,D35,D36,D37,D38,D39,D40,D41,D42,D43,D44,D45,D46,D47,D48,D49,D50,D51,D52,D53,D54,D55,D56,D57,D58,D59,D60,D61,D62,D63,D64,D65</t>
  </si>
  <si>
    <t>D_SOD-123</t>
  </si>
  <si>
    <t>SW4</t>
  </si>
  <si>
    <t>SW_SPDT</t>
  </si>
  <si>
    <t>C3</t>
  </si>
  <si>
    <t>470pF</t>
  </si>
  <si>
    <t>U4</t>
  </si>
  <si>
    <t>TQFP-44_10x10mm_P0.8mm</t>
  </si>
  <si>
    <t>ATmega32U4-AU</t>
  </si>
  <si>
    <t>SW3,SW2,SW1</t>
  </si>
  <si>
    <t>SW_PUSH</t>
  </si>
  <si>
    <t>X2</t>
  </si>
  <si>
    <t>2X05_1.27MM_BOX_POSTS</t>
  </si>
  <si>
    <t>JTAG-CORTEXBOXPOSTS</t>
  </si>
  <si>
    <t>U1</t>
  </si>
  <si>
    <t>BLE_MODULE_RAYTAC_MDBT40</t>
  </si>
  <si>
    <t>X1</t>
  </si>
  <si>
    <t>JSTPH2</t>
  </si>
  <si>
    <t>C1,C4</t>
  </si>
  <si>
    <t>22pF</t>
  </si>
  <si>
    <t>C5,C2</t>
  </si>
  <si>
    <t>1uF</t>
  </si>
  <si>
    <t>C7,C8,C12,C13</t>
  </si>
  <si>
    <t>0.1uF</t>
  </si>
  <si>
    <t>C9</t>
  </si>
  <si>
    <t>4.7uF</t>
  </si>
  <si>
    <t>C10,C11</t>
  </si>
  <si>
    <t>F1</t>
  </si>
  <si>
    <t>PPTC_nano</t>
  </si>
  <si>
    <t>R3,R7,R9</t>
  </si>
  <si>
    <t>10k</t>
  </si>
  <si>
    <t>R4,R8</t>
  </si>
  <si>
    <t>5.1k</t>
  </si>
  <si>
    <t>R5,R6</t>
  </si>
  <si>
    <t>22</t>
  </si>
  <si>
    <t>U2</t>
  </si>
  <si>
    <t>SOT-23-5</t>
  </si>
  <si>
    <t>MCP73831-2-OT</t>
  </si>
  <si>
    <t>U3</t>
  </si>
  <si>
    <t>MIC5219-3.3YM5</t>
  </si>
  <si>
    <t>USB1</t>
  </si>
  <si>
    <t>HRO-TYPE-C-31-M-12-HandSoldering</t>
  </si>
  <si>
    <t>HRO-TYPE-C-31-M-12</t>
  </si>
  <si>
    <t>Y1</t>
  </si>
  <si>
    <t>Crystal_SMD_Abracon_ABM3B-4Pin_5.0x3.2mm</t>
  </si>
  <si>
    <t>R1,R10</t>
  </si>
  <si>
    <t>2.2K</t>
  </si>
  <si>
    <t>R2</t>
  </si>
  <si>
    <t>1K</t>
  </si>
  <si>
    <t>D4</t>
  </si>
  <si>
    <t>D_SMA_Handsoldering</t>
  </si>
  <si>
    <t>C14,C15</t>
  </si>
  <si>
    <t>10uF</t>
  </si>
  <si>
    <t>R11,R12</t>
  </si>
  <si>
    <t>1k</t>
  </si>
  <si>
    <t>0603</t>
  </si>
  <si>
    <t>EG1213</t>
  </si>
  <si>
    <t>Cost each</t>
  </si>
  <si>
    <t>TL3342F160</t>
  </si>
  <si>
    <t>Total</t>
  </si>
  <si>
    <t>1206</t>
  </si>
  <si>
    <t>1206L050YR</t>
  </si>
  <si>
    <t>MBT40 (adafruit 4076)</t>
  </si>
  <si>
    <t>S2B-PH-SM4-TB(LF)(SN)</t>
  </si>
  <si>
    <t>8MHz - 18pf</t>
  </si>
  <si>
    <t>B340AE-13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</si>
</sst>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10">
    <dxf>
      <numFmt numFmtId="0" formatCode="General"/>
    </dxf>
    <dxf>
      <numFmt numFmtId="164" formatCode="&quot;$&quot;#,##0.00"/>
    </dxf>
    <dxf>
      <numFmt numFmtId="0" formatCode="General"/>
    </dxf>
    <dxf>
      <numFmt numFmtId="30" formatCode="@"/>
    </dxf>
    <dxf>
      <numFmt numFmtId="0" formatCode="General"/>
    </dxf>
    <dxf>
      <numFmt numFmtId="30" formatCode="@"/>
    </dxf>
    <dxf>
      <numFmt numFmtId="0" formatCode="General"/>
    </dxf>
    <dxf>
      <numFmt numFmtId="164" formatCode="&quot;$&quot;#,##0.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96A4351-A025-4440-A759-3CAB24374BB7}" autoFormatId="16" applyNumberFormats="0" applyBorderFormats="0" applyFontFormats="0" applyPatternFormats="0" applyAlignmentFormats="0" applyWidthHeightFormats="0">
  <queryTableRefresh nextId="10" unboundColumnsRight="1">
    <queryTableFields count="6">
      <queryTableField id="2" name="Designator" tableColumnId="2"/>
      <queryTableField id="3" name="Package" tableColumnId="3"/>
      <queryTableField id="4" name="Quantity" tableColumnId="4"/>
      <queryTableField id="5" name="Designation" tableColumnId="5"/>
      <queryTableField id="6" name="Supplier and ref" tableColumnId="6"/>
      <queryTableField id="9" dataBound="0" tableColumnId="9"/>
    </queryTableFields>
    <queryTableDeletedFields count="3">
      <deletedField name="Id"/>
      <deletedField name="Column1"/>
      <deletedField name="_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7BE485-A5B1-4197-B49D-439D3112263C}" name="Adafruit_Feather_32u4_Bluefruit_LE_mod2" displayName="Adafruit_Feather_32u4_Bluefruit_LE_mod2" ref="A1:F32" tableType="queryTable" totalsRowCount="1">
  <autoFilter ref="A1:F31" xr:uid="{68A56748-0336-4D4B-8C71-8AB73066C649}"/>
  <tableColumns count="6">
    <tableColumn id="2" xr3:uid="{25ECCDAC-0F8E-46AD-A1B5-F83AE716877F}" uniqueName="2" name="Designator" queryTableFieldId="2" dataDxfId="9" totalsRowDxfId="4"/>
    <tableColumn id="3" xr3:uid="{2E5F6B8D-B497-4B0B-9547-76B5FA4844DF}" uniqueName="3" name="Package" queryTableFieldId="3" dataDxfId="5" totalsRowDxfId="3"/>
    <tableColumn id="4" xr3:uid="{A3BF20D5-F60E-432E-A0C6-434AEB343431}" uniqueName="4" name="Quantity" queryTableFieldId="4"/>
    <tableColumn id="5" xr3:uid="{20D2E3ED-39FA-4E15-BC67-FE53ABA4FA4C}" uniqueName="5" name="Designation" queryTableFieldId="5" dataDxfId="8" totalsRowDxfId="2"/>
    <tableColumn id="6" xr3:uid="{86FDA7D3-A5DB-42C5-8979-1DA621501D1A}" uniqueName="6" name="Cost each" queryTableFieldId="6" dataDxfId="7" totalsRowDxfId="1"/>
    <tableColumn id="9" xr3:uid="{F4FEB84F-D5E8-46E4-BBA0-466DAD5130CF}" uniqueName="9" name="Total" totalsRowFunction="custom" queryTableFieldId="9" dataDxfId="6" totalsRowDxfId="0">
      <calculatedColumnFormula>Adafruit_Feather_32u4_Bluefruit_LE_mod2[[#This Row],[Cost each]]*Adafruit_Feather_32u4_Bluefruit_LE_mod2[[#This Row],[Quantity]]</calculatedColumnFormula>
      <totalsRowFormula>SUM(Adafruit_Feather_32u4_Bluefruit_LE_mod2[Total])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01D58-E9AA-4EE5-AEF5-6FC60773B365}">
  <dimension ref="A1:F32"/>
  <sheetViews>
    <sheetView tabSelected="1" workbookViewId="0">
      <selection activeCell="E48" sqref="E48"/>
    </sheetView>
  </sheetViews>
  <sheetFormatPr defaultRowHeight="15" x14ac:dyDescent="0.25"/>
  <cols>
    <col min="1" max="1" width="81.140625" bestFit="1" customWidth="1"/>
    <col min="2" max="2" width="52.28515625" bestFit="1" customWidth="1"/>
    <col min="3" max="3" width="11" bestFit="1" customWidth="1"/>
    <col min="4" max="4" width="22.5703125" bestFit="1" customWidth="1"/>
    <col min="5" max="5" width="17.5703125" bestFit="1" customWidth="1"/>
    <col min="6" max="6" width="10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66</v>
      </c>
      <c r="F1" t="s">
        <v>68</v>
      </c>
    </row>
    <row r="2" spans="1:6" x14ac:dyDescent="0.25">
      <c r="A2" s="1" t="s">
        <v>4</v>
      </c>
      <c r="B2" s="2" t="s">
        <v>5</v>
      </c>
      <c r="C2">
        <v>1</v>
      </c>
      <c r="D2" s="1"/>
      <c r="E2" s="3">
        <v>0.3</v>
      </c>
      <c r="F2" s="3">
        <f>Adafruit_Feather_32u4_Bluefruit_LE_mod2[[#This Row],[Cost each]]*Adafruit_Feather_32u4_Bluefruit_LE_mod2[[#This Row],[Quantity]]</f>
        <v>0.3</v>
      </c>
    </row>
    <row r="3" spans="1:6" x14ac:dyDescent="0.25">
      <c r="A3" s="1" t="s">
        <v>6</v>
      </c>
      <c r="B3" s="2" t="s">
        <v>5</v>
      </c>
      <c r="C3">
        <v>1</v>
      </c>
      <c r="D3" s="1"/>
      <c r="E3" s="3">
        <v>0.3</v>
      </c>
      <c r="F3" s="3">
        <f>Adafruit_Feather_32u4_Bluefruit_LE_mod2[[#This Row],[Cost each]]*Adafruit_Feather_32u4_Bluefruit_LE_mod2[[#This Row],[Quantity]]</f>
        <v>0.3</v>
      </c>
    </row>
    <row r="4" spans="1:6" x14ac:dyDescent="0.25">
      <c r="A4" s="1" t="s">
        <v>7</v>
      </c>
      <c r="B4" s="2" t="s">
        <v>5</v>
      </c>
      <c r="C4">
        <v>1</v>
      </c>
      <c r="D4" s="1"/>
      <c r="E4" s="3">
        <v>0.3</v>
      </c>
      <c r="F4" s="3">
        <f>Adafruit_Feather_32u4_Bluefruit_LE_mod2[[#This Row],[Cost each]]*Adafruit_Feather_32u4_Bluefruit_LE_mod2[[#This Row],[Quantity]]</f>
        <v>0.3</v>
      </c>
    </row>
    <row r="5" spans="1:6" x14ac:dyDescent="0.25">
      <c r="A5" s="1" t="s">
        <v>8</v>
      </c>
      <c r="B5" s="2" t="s">
        <v>5</v>
      </c>
      <c r="C5">
        <v>2</v>
      </c>
      <c r="D5" s="1"/>
      <c r="E5" s="3">
        <v>0.3</v>
      </c>
      <c r="F5" s="3">
        <f>Adafruit_Feather_32u4_Bluefruit_LE_mod2[[#This Row],[Cost each]]*Adafruit_Feather_32u4_Bluefruit_LE_mod2[[#This Row],[Quantity]]</f>
        <v>0.6</v>
      </c>
    </row>
    <row r="6" spans="1:6" x14ac:dyDescent="0.25">
      <c r="A6" s="1" t="s">
        <v>9</v>
      </c>
      <c r="B6" s="2" t="s">
        <v>10</v>
      </c>
      <c r="C6">
        <v>62</v>
      </c>
      <c r="D6" s="1"/>
      <c r="E6" s="3">
        <v>0.1</v>
      </c>
      <c r="F6" s="3">
        <f>Adafruit_Feather_32u4_Bluefruit_LE_mod2[[#This Row],[Cost each]]*Adafruit_Feather_32u4_Bluefruit_LE_mod2[[#This Row],[Quantity]]</f>
        <v>6.2</v>
      </c>
    </row>
    <row r="7" spans="1:6" x14ac:dyDescent="0.25">
      <c r="A7" s="1" t="s">
        <v>11</v>
      </c>
      <c r="B7" s="2" t="s">
        <v>65</v>
      </c>
      <c r="C7">
        <v>1</v>
      </c>
      <c r="D7" s="1" t="s">
        <v>12</v>
      </c>
      <c r="E7" s="3">
        <v>0.65</v>
      </c>
      <c r="F7" s="3">
        <f>Adafruit_Feather_32u4_Bluefruit_LE_mod2[[#This Row],[Cost each]]*Adafruit_Feather_32u4_Bluefruit_LE_mod2[[#This Row],[Quantity]]</f>
        <v>0.65</v>
      </c>
    </row>
    <row r="8" spans="1:6" x14ac:dyDescent="0.25">
      <c r="A8" s="1" t="s">
        <v>13</v>
      </c>
      <c r="B8" s="2" t="s">
        <v>64</v>
      </c>
      <c r="C8">
        <v>1</v>
      </c>
      <c r="D8" s="1" t="s">
        <v>14</v>
      </c>
      <c r="E8" s="3">
        <v>0.06</v>
      </c>
      <c r="F8" s="3">
        <f>Adafruit_Feather_32u4_Bluefruit_LE_mod2[[#This Row],[Cost each]]*Adafruit_Feather_32u4_Bluefruit_LE_mod2[[#This Row],[Quantity]]</f>
        <v>0.06</v>
      </c>
    </row>
    <row r="9" spans="1:6" x14ac:dyDescent="0.25">
      <c r="A9" s="1" t="s">
        <v>15</v>
      </c>
      <c r="B9" s="2" t="s">
        <v>16</v>
      </c>
      <c r="C9">
        <v>1</v>
      </c>
      <c r="D9" s="1" t="s">
        <v>17</v>
      </c>
      <c r="E9" s="3">
        <v>4.2</v>
      </c>
      <c r="F9" s="3">
        <f>Adafruit_Feather_32u4_Bluefruit_LE_mod2[[#This Row],[Cost each]]*Adafruit_Feather_32u4_Bluefruit_LE_mod2[[#This Row],[Quantity]]</f>
        <v>4.2</v>
      </c>
    </row>
    <row r="10" spans="1:6" x14ac:dyDescent="0.25">
      <c r="A10" s="1" t="s">
        <v>18</v>
      </c>
      <c r="B10" s="2" t="s">
        <v>67</v>
      </c>
      <c r="C10">
        <v>3</v>
      </c>
      <c r="D10" s="1" t="s">
        <v>19</v>
      </c>
      <c r="E10" s="3">
        <v>0.64</v>
      </c>
      <c r="F10" s="3">
        <f>Adafruit_Feather_32u4_Bluefruit_LE_mod2[[#This Row],[Cost each]]*Adafruit_Feather_32u4_Bluefruit_LE_mod2[[#This Row],[Quantity]]</f>
        <v>1.92</v>
      </c>
    </row>
    <row r="11" spans="1:6" x14ac:dyDescent="0.25">
      <c r="A11" s="1" t="s">
        <v>20</v>
      </c>
      <c r="B11" s="2" t="s">
        <v>21</v>
      </c>
      <c r="C11">
        <v>1</v>
      </c>
      <c r="D11" s="1" t="s">
        <v>22</v>
      </c>
      <c r="E11" s="3">
        <v>1.5</v>
      </c>
      <c r="F11" s="3">
        <f>Adafruit_Feather_32u4_Bluefruit_LE_mod2[[#This Row],[Cost each]]*Adafruit_Feather_32u4_Bluefruit_LE_mod2[[#This Row],[Quantity]]</f>
        <v>1.5</v>
      </c>
    </row>
    <row r="12" spans="1:6" x14ac:dyDescent="0.25">
      <c r="A12" s="1" t="s">
        <v>23</v>
      </c>
      <c r="B12" s="2" t="s">
        <v>24</v>
      </c>
      <c r="C12">
        <v>1</v>
      </c>
      <c r="D12" s="1" t="s">
        <v>71</v>
      </c>
      <c r="E12" s="3">
        <v>7.5</v>
      </c>
      <c r="F12" s="3">
        <f>Adafruit_Feather_32u4_Bluefruit_LE_mod2[[#This Row],[Cost each]]*Adafruit_Feather_32u4_Bluefruit_LE_mod2[[#This Row],[Quantity]]</f>
        <v>7.5</v>
      </c>
    </row>
    <row r="13" spans="1:6" x14ac:dyDescent="0.25">
      <c r="A13" s="1" t="s">
        <v>25</v>
      </c>
      <c r="B13" s="2" t="s">
        <v>26</v>
      </c>
      <c r="C13">
        <v>1</v>
      </c>
      <c r="D13" s="4" t="s">
        <v>72</v>
      </c>
      <c r="E13" s="3">
        <v>0.6</v>
      </c>
      <c r="F13" s="3">
        <f>Adafruit_Feather_32u4_Bluefruit_LE_mod2[[#This Row],[Cost each]]*Adafruit_Feather_32u4_Bluefruit_LE_mod2[[#This Row],[Quantity]]</f>
        <v>0.6</v>
      </c>
    </row>
    <row r="14" spans="1:6" x14ac:dyDescent="0.25">
      <c r="A14" s="1" t="s">
        <v>27</v>
      </c>
      <c r="B14" s="2" t="s">
        <v>64</v>
      </c>
      <c r="C14">
        <v>2</v>
      </c>
      <c r="D14" s="1" t="s">
        <v>28</v>
      </c>
      <c r="E14" s="3">
        <v>0.06</v>
      </c>
      <c r="F14" s="3">
        <f>Adafruit_Feather_32u4_Bluefruit_LE_mod2[[#This Row],[Cost each]]*Adafruit_Feather_32u4_Bluefruit_LE_mod2[[#This Row],[Quantity]]</f>
        <v>0.12</v>
      </c>
    </row>
    <row r="15" spans="1:6" x14ac:dyDescent="0.25">
      <c r="A15" s="1" t="s">
        <v>29</v>
      </c>
      <c r="B15" s="2" t="s">
        <v>64</v>
      </c>
      <c r="C15">
        <v>2</v>
      </c>
      <c r="D15" s="1" t="s">
        <v>30</v>
      </c>
      <c r="E15" s="3">
        <v>0.06</v>
      </c>
      <c r="F15" s="3">
        <f>Adafruit_Feather_32u4_Bluefruit_LE_mod2[[#This Row],[Cost each]]*Adafruit_Feather_32u4_Bluefruit_LE_mod2[[#This Row],[Quantity]]</f>
        <v>0.12</v>
      </c>
    </row>
    <row r="16" spans="1:6" x14ac:dyDescent="0.25">
      <c r="A16" s="1" t="s">
        <v>31</v>
      </c>
      <c r="B16" s="2" t="s">
        <v>64</v>
      </c>
      <c r="C16">
        <v>4</v>
      </c>
      <c r="D16" s="1" t="s">
        <v>32</v>
      </c>
      <c r="E16" s="3">
        <v>0.06</v>
      </c>
      <c r="F16" s="3">
        <f>Adafruit_Feather_32u4_Bluefruit_LE_mod2[[#This Row],[Cost each]]*Adafruit_Feather_32u4_Bluefruit_LE_mod2[[#This Row],[Quantity]]</f>
        <v>0.24</v>
      </c>
    </row>
    <row r="17" spans="1:6" x14ac:dyDescent="0.25">
      <c r="A17" s="1" t="s">
        <v>33</v>
      </c>
      <c r="B17" s="2" t="s">
        <v>64</v>
      </c>
      <c r="C17">
        <v>1</v>
      </c>
      <c r="D17" s="1" t="s">
        <v>34</v>
      </c>
      <c r="E17" s="3">
        <v>0.06</v>
      </c>
      <c r="F17" s="3">
        <f>Adafruit_Feather_32u4_Bluefruit_LE_mod2[[#This Row],[Cost each]]*Adafruit_Feather_32u4_Bluefruit_LE_mod2[[#This Row],[Quantity]]</f>
        <v>0.06</v>
      </c>
    </row>
    <row r="18" spans="1:6" x14ac:dyDescent="0.25">
      <c r="A18" s="1" t="s">
        <v>35</v>
      </c>
      <c r="B18" s="2" t="s">
        <v>69</v>
      </c>
      <c r="C18">
        <v>2</v>
      </c>
      <c r="D18" s="1" t="s">
        <v>34</v>
      </c>
      <c r="E18" s="3">
        <v>0.2</v>
      </c>
      <c r="F18" s="3">
        <f>Adafruit_Feather_32u4_Bluefruit_LE_mod2[[#This Row],[Cost each]]*Adafruit_Feather_32u4_Bluefruit_LE_mod2[[#This Row],[Quantity]]</f>
        <v>0.4</v>
      </c>
    </row>
    <row r="19" spans="1:6" x14ac:dyDescent="0.25">
      <c r="A19" s="1" t="s">
        <v>36</v>
      </c>
      <c r="B19" s="2" t="s">
        <v>37</v>
      </c>
      <c r="C19">
        <v>1</v>
      </c>
      <c r="D19" s="1" t="s">
        <v>70</v>
      </c>
      <c r="E19" s="3">
        <v>0.6</v>
      </c>
      <c r="F19" s="3">
        <f>Adafruit_Feather_32u4_Bluefruit_LE_mod2[[#This Row],[Cost each]]*Adafruit_Feather_32u4_Bluefruit_LE_mod2[[#This Row],[Quantity]]</f>
        <v>0.6</v>
      </c>
    </row>
    <row r="20" spans="1:6" x14ac:dyDescent="0.25">
      <c r="A20" s="1" t="s">
        <v>38</v>
      </c>
      <c r="B20" s="2" t="s">
        <v>64</v>
      </c>
      <c r="C20">
        <v>3</v>
      </c>
      <c r="D20" s="1" t="s">
        <v>39</v>
      </c>
      <c r="E20" s="3">
        <v>0.06</v>
      </c>
      <c r="F20" s="3">
        <f>Adafruit_Feather_32u4_Bluefruit_LE_mod2[[#This Row],[Cost each]]*Adafruit_Feather_32u4_Bluefruit_LE_mod2[[#This Row],[Quantity]]</f>
        <v>0.18</v>
      </c>
    </row>
    <row r="21" spans="1:6" x14ac:dyDescent="0.25">
      <c r="A21" s="1" t="s">
        <v>40</v>
      </c>
      <c r="B21" s="2" t="s">
        <v>64</v>
      </c>
      <c r="C21">
        <v>2</v>
      </c>
      <c r="D21" s="1" t="s">
        <v>41</v>
      </c>
      <c r="E21" s="3">
        <v>0.06</v>
      </c>
      <c r="F21" s="3">
        <f>Adafruit_Feather_32u4_Bluefruit_LE_mod2[[#This Row],[Cost each]]*Adafruit_Feather_32u4_Bluefruit_LE_mod2[[#This Row],[Quantity]]</f>
        <v>0.12</v>
      </c>
    </row>
    <row r="22" spans="1:6" x14ac:dyDescent="0.25">
      <c r="A22" s="1" t="s">
        <v>42</v>
      </c>
      <c r="B22" s="2" t="s">
        <v>64</v>
      </c>
      <c r="C22">
        <v>2</v>
      </c>
      <c r="D22" s="1" t="s">
        <v>43</v>
      </c>
      <c r="E22" s="3">
        <v>0.06</v>
      </c>
      <c r="F22" s="3">
        <f>Adafruit_Feather_32u4_Bluefruit_LE_mod2[[#This Row],[Cost each]]*Adafruit_Feather_32u4_Bluefruit_LE_mod2[[#This Row],[Quantity]]</f>
        <v>0.12</v>
      </c>
    </row>
    <row r="23" spans="1:6" x14ac:dyDescent="0.25">
      <c r="A23" s="1" t="s">
        <v>44</v>
      </c>
      <c r="B23" s="2" t="s">
        <v>45</v>
      </c>
      <c r="C23">
        <v>1</v>
      </c>
      <c r="D23" s="1" t="s">
        <v>46</v>
      </c>
      <c r="E23" s="3">
        <v>0.6</v>
      </c>
      <c r="F23" s="3">
        <f>Adafruit_Feather_32u4_Bluefruit_LE_mod2[[#This Row],[Cost each]]*Adafruit_Feather_32u4_Bluefruit_LE_mod2[[#This Row],[Quantity]]</f>
        <v>0.6</v>
      </c>
    </row>
    <row r="24" spans="1:6" x14ac:dyDescent="0.25">
      <c r="A24" s="1" t="s">
        <v>47</v>
      </c>
      <c r="B24" s="2" t="s">
        <v>45</v>
      </c>
      <c r="C24">
        <v>1</v>
      </c>
      <c r="D24" s="1" t="s">
        <v>48</v>
      </c>
      <c r="E24" s="3">
        <v>1</v>
      </c>
      <c r="F24" s="3">
        <f>Adafruit_Feather_32u4_Bluefruit_LE_mod2[[#This Row],[Cost each]]*Adafruit_Feather_32u4_Bluefruit_LE_mod2[[#This Row],[Quantity]]</f>
        <v>1</v>
      </c>
    </row>
    <row r="25" spans="1:6" x14ac:dyDescent="0.25">
      <c r="A25" s="1" t="s">
        <v>49</v>
      </c>
      <c r="B25" s="2" t="s">
        <v>50</v>
      </c>
      <c r="C25">
        <v>1</v>
      </c>
      <c r="D25" s="1" t="s">
        <v>51</v>
      </c>
      <c r="E25" s="3">
        <v>0.5</v>
      </c>
      <c r="F25" s="3">
        <f>Adafruit_Feather_32u4_Bluefruit_LE_mod2[[#This Row],[Cost each]]*Adafruit_Feather_32u4_Bluefruit_LE_mod2[[#This Row],[Quantity]]</f>
        <v>0.5</v>
      </c>
    </row>
    <row r="26" spans="1:6" x14ac:dyDescent="0.25">
      <c r="A26" s="1" t="s">
        <v>52</v>
      </c>
      <c r="B26" s="2" t="s">
        <v>53</v>
      </c>
      <c r="C26">
        <v>1</v>
      </c>
      <c r="D26" s="1" t="s">
        <v>73</v>
      </c>
      <c r="E26" s="3">
        <v>1</v>
      </c>
      <c r="F26" s="3">
        <f>Adafruit_Feather_32u4_Bluefruit_LE_mod2[[#This Row],[Cost each]]*Adafruit_Feather_32u4_Bluefruit_LE_mod2[[#This Row],[Quantity]]</f>
        <v>1</v>
      </c>
    </row>
    <row r="27" spans="1:6" x14ac:dyDescent="0.25">
      <c r="A27" s="1" t="s">
        <v>54</v>
      </c>
      <c r="B27" s="2" t="s">
        <v>64</v>
      </c>
      <c r="C27">
        <v>2</v>
      </c>
      <c r="D27" s="1" t="s">
        <v>55</v>
      </c>
      <c r="E27" s="3">
        <v>0.06</v>
      </c>
      <c r="F27" s="3">
        <f>Adafruit_Feather_32u4_Bluefruit_LE_mod2[[#This Row],[Cost each]]*Adafruit_Feather_32u4_Bluefruit_LE_mod2[[#This Row],[Quantity]]</f>
        <v>0.12</v>
      </c>
    </row>
    <row r="28" spans="1:6" x14ac:dyDescent="0.25">
      <c r="A28" s="1" t="s">
        <v>56</v>
      </c>
      <c r="B28" s="2" t="s">
        <v>64</v>
      </c>
      <c r="C28">
        <v>1</v>
      </c>
      <c r="D28" s="1" t="s">
        <v>57</v>
      </c>
      <c r="E28" s="3">
        <v>0.06</v>
      </c>
      <c r="F28" s="3">
        <f>Adafruit_Feather_32u4_Bluefruit_LE_mod2[[#This Row],[Cost each]]*Adafruit_Feather_32u4_Bluefruit_LE_mod2[[#This Row],[Quantity]]</f>
        <v>0.06</v>
      </c>
    </row>
    <row r="29" spans="1:6" x14ac:dyDescent="0.25">
      <c r="A29" s="1" t="s">
        <v>58</v>
      </c>
      <c r="B29" s="2" t="s">
        <v>59</v>
      </c>
      <c r="C29">
        <v>1</v>
      </c>
      <c r="D29" s="4" t="s">
        <v>74</v>
      </c>
      <c r="E29" s="3">
        <v>0.3</v>
      </c>
      <c r="F29" s="3">
        <f>Adafruit_Feather_32u4_Bluefruit_LE_mod2[[#This Row],[Cost each]]*Adafruit_Feather_32u4_Bluefruit_LE_mod2[[#This Row],[Quantity]]</f>
        <v>0.3</v>
      </c>
    </row>
    <row r="30" spans="1:6" x14ac:dyDescent="0.25">
      <c r="A30" s="1" t="s">
        <v>60</v>
      </c>
      <c r="B30" s="2" t="s">
        <v>64</v>
      </c>
      <c r="C30">
        <v>2</v>
      </c>
      <c r="D30" s="1" t="s">
        <v>61</v>
      </c>
      <c r="E30" s="3">
        <v>0.06</v>
      </c>
      <c r="F30" s="3">
        <f>Adafruit_Feather_32u4_Bluefruit_LE_mod2[[#This Row],[Cost each]]*Adafruit_Feather_32u4_Bluefruit_LE_mod2[[#This Row],[Quantity]]</f>
        <v>0.12</v>
      </c>
    </row>
    <row r="31" spans="1:6" x14ac:dyDescent="0.25">
      <c r="A31" s="1" t="s">
        <v>62</v>
      </c>
      <c r="B31" s="2" t="s">
        <v>64</v>
      </c>
      <c r="C31">
        <v>2</v>
      </c>
      <c r="D31" s="1" t="s">
        <v>63</v>
      </c>
      <c r="E31" s="3">
        <v>0.06</v>
      </c>
      <c r="F31" s="3">
        <f>Adafruit_Feather_32u4_Bluefruit_LE_mod2[[#This Row],[Cost each]]*Adafruit_Feather_32u4_Bluefruit_LE_mod2[[#This Row],[Quantity]]</f>
        <v>0.12</v>
      </c>
    </row>
    <row r="32" spans="1:6" x14ac:dyDescent="0.25">
      <c r="A32" s="1"/>
      <c r="B32" s="2"/>
      <c r="D32" s="1"/>
      <c r="E32" s="3"/>
      <c r="F32" s="1">
        <f>SUM(Adafruit_Feather_32u4_Bluefruit_LE_mod2[Total])</f>
        <v>29.910000000000007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B14D0-75FB-4D1E-98CF-0D93ACD681C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w E A A B Q S w M E F A A C A A g A 2 6 r Y T i 5 w G q y n A A A A + A A A A B I A H A B D b 2 5 m a W c v U G F j a 2 F n Z S 5 4 b W w g o h g A K K A U A A A A A A A A A A A A A A A A A A A A A A A A A A A A h Y 8 x D o I w G E a v Q r r T F g R U 8 l M G V 0 l M i M a 1 g Q q N U A w t l r s 5 e C S v I I m i b o 7 f y x v e 9 7 j d I R 3 b x r m K X s t O J c j D F D l C F V 0 p V Z W g w Z z c F U o Z 7 H h x 5 p V w J l n p e N R l g m p j L j E h 1 l p s F 7 j r K + J T 6 p F j t s 2 L W r Q c f W T 5 X 3 a l 0 o a r Q i A G h 1 c M 8 3 G 0 x m E Q L X E Q e k B m D J l U X 8 W f i j E F 8 g N h M z R m 6 A U T y t 3 n Q O Y J 5 P 2 C P Q F Q S w M E F A A C A A g A 2 6 r Y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u q 2 E 5 K W C H D U w E A A H k C A A A T A B w A R m 9 y b X V s Y X M v U 2 V j d G l v b j E u b S C i G A A o o B Q A A A A A A A A A A A A A A A A A A A A A A A A A A A C N k V 1 r w j A U h u 8 L / o c Q b y q U g p 0 b Y 9 I L V x W F M Z S 6 K z s k a 4 8 1 m C Y l O Z G J + N 8 X V 8 E N H S w 3 S Z 7 3 5 D 0 f M Z A j V 5 K k z d 7 t t 7 y W Z z Z M Q 0 H a d F C w t b Y c y R g Y b k C T u 8 j 2 y L O w 0 O C X 0 a p S R U R J T A R g y y N u p c r q H B x J z C 4 c q t x W I N E f c w F h o i S 6 i / F p 8 p S 9 G d A m m y i B 2 R D M F l W d / T N d m J s d 7 Q T L I Q h e c Q Q d 0 z 4 N S K K E r a S J H w M y k r k q u C z j b n Q f B W R u F U K K e w H x 5 R i + K g n v n a C p u k 1 n W l V O K 8 g E W O F K O z W 1 Y B 8 u 8 K y c u d 8 0 G J D l m Q + E S H M m m D Y x a v v T M t k w W T r H x b 6 G i 9 1 C M 2 n W S l d N w S f R + D f y B 4 c D n R a u s a n E h 1 5 4 i j s G 5 E D d t H g p G S r t N H S U I H z i t z R j + Z a V c M X n l k n k u P / b z P 3 9 1 a v U 1 r X g 7 h u Y L I i G 9 V X A F V h 1 f 6 F j p + V x e X M a / S 9 Q S w E C L Q A U A A I A C A D b q t h O L n A a r K c A A A D 4 A A A A E g A A A A A A A A A A A A A A A A A A A A A A Q 2 9 u Z m l n L 1 B h Y 2 t h Z 2 U u e G 1 s U E s B A i 0 A F A A C A A g A 2 6 r Y T g / K 6 a u k A A A A 6 Q A A A B M A A A A A A A A A A A A A A A A A 8 w A A A F t D b 2 5 0 Z W 5 0 X 1 R 5 c G V z X S 5 4 b W x Q S w E C L Q A U A A I A C A D b q t h O S l g h w 1 M B A A B 5 A g A A E w A A A A A A A A A A A A A A A A D k A Q A A R m 9 y b X V s Y X M v U 2 V j d G l v b j E u b V B L B Q Y A A A A A A w A D A M I A A A C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F D g A A A A A A A G M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h Z n J 1 a X Q l M j B G Z W F 0 a G V y J T I w M z J 1 N C U y M E J s d W V m c n V p d C U y M E x F X 2 1 v Z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Z G F m c n V p d F 9 G Z W F 0 a G V y X z M y d T R f Q m x 1 Z W Z y d W l 0 X 0 x F X 2 1 v Z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Y t M j V U M D I 6 M j I 6 N T U u M z c 2 M T k 5 N F o i I C 8 + P E V u d H J 5 I F R 5 c G U 9 I k Z p b G x D b 2 x 1 b W 5 U e X B l c y I g V m F s d W U 9 I n N B d 1 l H Q X d Z R 0 J n W T 0 i I C 8 + P E V u d H J 5 I F R 5 c G U 9 I k Z p b G x D b 2 x 1 b W 5 O Y W 1 l c y I g V m F s d W U 9 I n N b J n F 1 b 3 Q 7 S W Q m c X V v d D s s J n F 1 b 3 Q 7 R G V z a W d u Y X R v c i Z x d W 9 0 O y w m c X V v d D t Q Y W N r Y W d l J n F 1 b 3 Q 7 L C Z x d W 9 0 O 1 F 1 Y W 5 0 a X R 5 J n F 1 b 3 Q 7 L C Z x d W 9 0 O 0 R l c 2 l n b m F 0 a W 9 u J n F 1 b 3 Q 7 L C Z x d W 9 0 O 1 N 1 c H B s a W V y I G F u Z C B y Z W Y m c X V v d D s s J n F 1 b 3 Q 7 Q 2 9 s d W 1 u M S Z x d W 9 0 O y w m c X V v d D t f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k Y W Z y d W l 0 I E Z l Y X R o Z X I g M z J 1 N C B C b H V l Z n J 1 a X Q g T E V f b W 9 k M i 9 D a G F u Z 2 V k I F R 5 c G U u e 0 l k L D B 9 J n F 1 b 3 Q 7 L C Z x d W 9 0 O 1 N l Y 3 R p b 2 4 x L 0 F k Y W Z y d W l 0 I E Z l Y X R o Z X I g M z J 1 N C B C b H V l Z n J 1 a X Q g T E V f b W 9 k M i 9 D a G F u Z 2 V k I F R 5 c G U u e 0 R l c 2 l n b m F 0 b 3 I s M X 0 m c X V v d D s s J n F 1 b 3 Q 7 U 2 V j d G l v b j E v Q W R h Z n J 1 a X Q g R m V h d G h l c i A z M n U 0 I E J s d W V m c n V p d C B M R V 9 t b 2 Q y L 0 N o Y W 5 n Z W Q g V H l w Z S 5 7 U G F j a 2 F n Z S w y f S Z x d W 9 0 O y w m c X V v d D t T Z W N 0 a W 9 u M S 9 B Z G F m c n V p d C B G Z W F 0 a G V y I D M y d T Q g Q m x 1 Z W Z y d W l 0 I E x F X 2 1 v Z D I v Q 2 h h b m d l Z C B U e X B l L n t R d W F u d G l 0 e S w z f S Z x d W 9 0 O y w m c X V v d D t T Z W N 0 a W 9 u M S 9 B Z G F m c n V p d C B G Z W F 0 a G V y I D M y d T Q g Q m x 1 Z W Z y d W l 0 I E x F X 2 1 v Z D I v Q 2 h h b m d l Z C B U e X B l L n t E Z X N p Z 2 5 h d G l v b i w 0 f S Z x d W 9 0 O y w m c X V v d D t T Z W N 0 a W 9 u M S 9 B Z G F m c n V p d C B G Z W F 0 a G V y I D M y d T Q g Q m x 1 Z W Z y d W l 0 I E x F X 2 1 v Z D I v Q 2 h h b m d l Z C B U e X B l L n t T d X B w b G l l c i B h b m Q g c m V m L D V 9 J n F 1 b 3 Q 7 L C Z x d W 9 0 O 1 N l Y 3 R p b 2 4 x L 0 F k Y W Z y d W l 0 I E Z l Y X R o Z X I g M z J 1 N C B C b H V l Z n J 1 a X Q g T E V f b W 9 k M i 9 D a G F u Z 2 V k I F R 5 c G U u e y w 2 f S Z x d W 9 0 O y w m c X V v d D t T Z W N 0 a W 9 u M S 9 B Z G F m c n V p d C B G Z W F 0 a G V y I D M y d T Q g Q m x 1 Z W Z y d W l 0 I E x F X 2 1 v Z D I v Q 2 h h b m d l Z C B U e X B l L n t f M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B Z G F m c n V p d C B G Z W F 0 a G V y I D M y d T Q g Q m x 1 Z W Z y d W l 0 I E x F X 2 1 v Z D I v Q 2 h h b m d l Z C B U e X B l L n t J Z C w w f S Z x d W 9 0 O y w m c X V v d D t T Z W N 0 a W 9 u M S 9 B Z G F m c n V p d C B G Z W F 0 a G V y I D M y d T Q g Q m x 1 Z W Z y d W l 0 I E x F X 2 1 v Z D I v Q 2 h h b m d l Z C B U e X B l L n t E Z X N p Z 2 5 h d G 9 y L D F 9 J n F 1 b 3 Q 7 L C Z x d W 9 0 O 1 N l Y 3 R p b 2 4 x L 0 F k Y W Z y d W l 0 I E Z l Y X R o Z X I g M z J 1 N C B C b H V l Z n J 1 a X Q g T E V f b W 9 k M i 9 D a G F u Z 2 V k I F R 5 c G U u e 1 B h Y 2 t h Z 2 U s M n 0 m c X V v d D s s J n F 1 b 3 Q 7 U 2 V j d G l v b j E v Q W R h Z n J 1 a X Q g R m V h d G h l c i A z M n U 0 I E J s d W V m c n V p d C B M R V 9 t b 2 Q y L 0 N o Y W 5 n Z W Q g V H l w Z S 5 7 U X V h b n R p d H k s M 3 0 m c X V v d D s s J n F 1 b 3 Q 7 U 2 V j d G l v b j E v Q W R h Z n J 1 a X Q g R m V h d G h l c i A z M n U 0 I E J s d W V m c n V p d C B M R V 9 t b 2 Q y L 0 N o Y W 5 n Z W Q g V H l w Z S 5 7 R G V z a W d u Y X R p b 2 4 s N H 0 m c X V v d D s s J n F 1 b 3 Q 7 U 2 V j d G l v b j E v Q W R h Z n J 1 a X Q g R m V h d G h l c i A z M n U 0 I E J s d W V m c n V p d C B M R V 9 t b 2 Q y L 0 N o Y W 5 n Z W Q g V H l w Z S 5 7 U 3 V w c G x p Z X I g Y W 5 k I H J l Z i w 1 f S Z x d W 9 0 O y w m c X V v d D t T Z W N 0 a W 9 u M S 9 B Z G F m c n V p d C B G Z W F 0 a G V y I D M y d T Q g Q m x 1 Z W Z y d W l 0 I E x F X 2 1 v Z D I v Q 2 h h b m d l Z C B U e X B l L n s s N n 0 m c X V v d D s s J n F 1 b 3 Q 7 U 2 V j d G l v b j E v Q W R h Z n J 1 a X Q g R m V h d G h l c i A z M n U 0 I E J s d W V m c n V p d C B M R V 9 t b 2 Q y L 0 N o Y W 5 n Z W Q g V H l w Z S 5 7 X z E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k Y W Z y d W l 0 J T I w R m V h d G h l c i U y M D M y d T Q l M j B C b H V l Z n J 1 a X Q l M j B M R V 9 t b 2 Q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Y W Z y d W l 0 J T I w R m V h d G h l c i U y M D M y d T Q l M j B C b H V l Z n J 1 a X Q l M j B M R V 9 t b 2 Q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Y W Z y d W l 0 J T I w R m V h d G h l c i U y M D M y d T Q l M j B C b H V l Z n J 1 a X Q l M j B M R V 9 t b 2 Q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T / H e 3 D g 3 J L g M z h o y K H l V Y A A A A A A g A A A A A A E G Y A A A A B A A A g A A A A t t 0 e g z 2 n 2 F H P H r g w f 4 J w + L J 8 C + V 0 5 V V 0 f d 2 H W Z d t l d 4 A A A A A D o A A A A A C A A A g A A A A K 4 E U C Y N m s e G O X q b B B B + L 1 F K 2 X p m E V 2 q 4 e k b C g j w P 0 X l Q A A A A G p F i B J n e F N l S 1 + y u Y 1 p O w M g W 2 t n 2 d C g N / X h n 3 o p d B D s 5 G e 9 r X r v u b u L d Q G W a O Z T + b v T S T M 8 J K b H Y D n E J 5 B 0 1 W N I j 7 7 Y P 4 m P 8 V G G + Q U v 1 / y Z A A A A A R + a h 4 D n h 9 j f B W Y 9 h w H d n E Y E M W h B l X Z + E S k w I i J 4 U 3 S 8 6 p H / s N U E c D L K p v D x S 1 x J D o n 5 6 z 3 p K T w W D s 0 o N m u 2 m t g = = < / D a t a M a s h u p > 
</file>

<file path=customXml/itemProps1.xml><?xml version="1.0" encoding="utf-8"?>
<ds:datastoreItem xmlns:ds="http://schemas.openxmlformats.org/officeDocument/2006/customXml" ds:itemID="{5D7941D8-DB9B-4E87-AE38-7B37C478D5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Holt</dc:creator>
  <cp:lastModifiedBy>Holt</cp:lastModifiedBy>
  <dcterms:created xsi:type="dcterms:W3CDTF">2019-06-25T02:22:17Z</dcterms:created>
  <dcterms:modified xsi:type="dcterms:W3CDTF">2019-06-25T02:50:40Z</dcterms:modified>
</cp:coreProperties>
</file>