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tvneduvn-my.sharepoint.com/personal/ct060227_actvn_edu_vn/Documents/Học Tập/Kì 7/Thực tập cơ sở/"/>
    </mc:Choice>
  </mc:AlternateContent>
  <xr:revisionPtr revIDLastSave="7" documentId="13_ncr:1_{A750278B-14B9-439E-B562-1C22BC234598}" xr6:coauthVersionLast="47" xr6:coauthVersionMax="47" xr10:uidLastSave="{98A9371F-39E2-4B72-8BCD-66637F9FA8A9}"/>
  <bookViews>
    <workbookView xWindow="-108" yWindow="-108" windowWidth="23256" windowHeight="12456" xr2:uid="{00000000-000D-0000-FFFF-FFFF00000000}"/>
  </bookViews>
  <sheets>
    <sheet name="HKI-ATTT" sheetId="1" r:id="rId1"/>
  </sheets>
  <definedNames>
    <definedName name="_xlnm._FilterDatabase" localSheetId="0" hidden="1">'HKI-ATTT'!$A$1:$AC$12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5" i="1" l="1"/>
  <c r="R15" i="1"/>
  <c r="Z15" i="1"/>
  <c r="T13" i="1"/>
  <c r="Z13" i="1" s="1"/>
  <c r="W13" i="1" l="1"/>
  <c r="T8" i="1" l="1"/>
  <c r="T11" i="1"/>
  <c r="W11" i="1" s="1"/>
  <c r="T10" i="1"/>
  <c r="W10" i="1" s="1"/>
  <c r="T9" i="1"/>
  <c r="W9" i="1" s="1"/>
  <c r="Z11" i="1" l="1"/>
  <c r="Z10" i="1"/>
  <c r="Z9" i="1"/>
  <c r="T12" i="1" l="1"/>
  <c r="Z12" i="1" s="1"/>
  <c r="W12" i="1" l="1"/>
  <c r="Z8" i="1" l="1"/>
  <c r="T5" i="1"/>
  <c r="Z5" i="1" s="1"/>
  <c r="T6" i="1"/>
  <c r="Z6" i="1" s="1"/>
  <c r="T7" i="1"/>
  <c r="T4" i="1"/>
  <c r="Z4" i="1" s="1"/>
  <c r="T3" i="1"/>
  <c r="W3" i="1" s="1"/>
  <c r="T2" i="1"/>
  <c r="Z2" i="1" s="1"/>
  <c r="W7" i="1" l="1"/>
  <c r="W5" i="1"/>
  <c r="W8" i="1"/>
  <c r="W4" i="1"/>
  <c r="W6" i="1"/>
  <c r="W2" i="1"/>
  <c r="Z3" i="1"/>
  <c r="Z7" i="1"/>
</calcChain>
</file>

<file path=xl/sharedStrings.xml><?xml version="1.0" encoding="utf-8"?>
<sst xmlns="http://schemas.openxmlformats.org/spreadsheetml/2006/main" count="327" uniqueCount="234">
  <si>
    <t>Ngày ký hợp đồng</t>
  </si>
  <si>
    <t>Kỳ</t>
  </si>
  <si>
    <t>Họ và tên</t>
  </si>
  <si>
    <t>Ngày cấp</t>
  </si>
  <si>
    <t>Nơi cấp</t>
  </si>
  <si>
    <t>Chức vụ</t>
  </si>
  <si>
    <t>Cấp bậc</t>
  </si>
  <si>
    <t>Hệ số lương</t>
  </si>
  <si>
    <t>Điện thoại</t>
  </si>
  <si>
    <t>Mã số thuế</t>
  </si>
  <si>
    <t>Số tài khoản</t>
  </si>
  <si>
    <t>Tại ngân hàng</t>
  </si>
  <si>
    <t>Thời gian thực hiện</t>
  </si>
  <si>
    <t>Số tiêt</t>
  </si>
  <si>
    <t>Số tiền</t>
  </si>
  <si>
    <t>Tiền text</t>
  </si>
  <si>
    <t>Bằng chữ</t>
  </si>
  <si>
    <t>Trừ 10% thuế</t>
  </si>
  <si>
    <t>Tiền thuế Text</t>
  </si>
  <si>
    <t>Bằng chữ của trừ thuế</t>
  </si>
  <si>
    <t>Thực nhận</t>
  </si>
  <si>
    <t>Tiền thực nhận Text</t>
  </si>
  <si>
    <t>Bằng chữ của thực nhận</t>
  </si>
  <si>
    <t>Ngày nghiệm thu</t>
  </si>
  <si>
    <t>Nguyễn Thị Thanh Tâm</t>
  </si>
  <si>
    <t>Nguyễn Văn Tới</t>
  </si>
  <si>
    <t>Đặng Thị Kim Anh</t>
  </si>
  <si>
    <t>Trịnh Thị Xuân</t>
  </si>
  <si>
    <t>Bùi Thị Như</t>
  </si>
  <si>
    <t>Bùi Văn Công</t>
  </si>
  <si>
    <t>Đỗ Bảo Sơn</t>
  </si>
  <si>
    <t>038179013948</t>
  </si>
  <si>
    <t>07/04/2021</t>
  </si>
  <si>
    <t>Cục QLHC về trật tự xã hội</t>
  </si>
  <si>
    <t>Giảng viên</t>
  </si>
  <si>
    <t>Thạc sĩ</t>
  </si>
  <si>
    <t>3.0</t>
  </si>
  <si>
    <t>0982083232</t>
  </si>
  <si>
    <t>0301001441979</t>
  </si>
  <si>
    <t>Ngân hàng Vietcombank, Chi nhánh Hoàn Kiếm</t>
  </si>
  <si>
    <t xml:space="preserve">Tiến sỹ    </t>
  </si>
  <si>
    <t>5.5</t>
  </si>
  <si>
    <t>0867536913</t>
  </si>
  <si>
    <t>19033849649015</t>
  </si>
  <si>
    <t>Ngân hàng Techcombank, chi nhánh Hà Tây - Hà Nội</t>
  </si>
  <si>
    <t>001182007087</t>
  </si>
  <si>
    <t>07/04/2015</t>
  </si>
  <si>
    <t>3.6</t>
  </si>
  <si>
    <t>0904876082</t>
  </si>
  <si>
    <t>019704060203270</t>
  </si>
  <si>
    <t>ngân hàng Quốc tế (VIB), chi nhánh Nguyễn Huệ</t>
  </si>
  <si>
    <t>034185001956</t>
  </si>
  <si>
    <t>004704060033222</t>
  </si>
  <si>
    <t>036083007024</t>
  </si>
  <si>
    <t>30/04/2021</t>
  </si>
  <si>
    <t>3.66</t>
  </si>
  <si>
    <t>0983978015</t>
  </si>
  <si>
    <t>11121651434010</t>
  </si>
  <si>
    <t>Ngân hàng Techcombank, chi nhánh Hoàng Quốc Việt - Hà Nội</t>
  </si>
  <si>
    <t>004704060086084</t>
  </si>
  <si>
    <t>Ngân hàng TMCP Quốc Tế Việt Nam (VIB) - Chi nhánh Hai Bà Trưng</t>
  </si>
  <si>
    <t>Ngân hàng Quốc tế VIB, chi nhánh Hai Bà Trưng - Hà Nội</t>
  </si>
  <si>
    <t>031091011464</t>
  </si>
  <si>
    <t>02/06/2020</t>
  </si>
  <si>
    <t>0332336863</t>
  </si>
  <si>
    <t>8009473608</t>
  </si>
  <si>
    <t>0103417878</t>
  </si>
  <si>
    <t>8101391805</t>
  </si>
  <si>
    <t>8327096826</t>
  </si>
  <si>
    <t>3.85</t>
  </si>
  <si>
    <t>0973002640</t>
  </si>
  <si>
    <t>19036428472018</t>
  </si>
  <si>
    <t>024079016540</t>
  </si>
  <si>
    <t>Email</t>
  </si>
  <si>
    <t>CT7J, Khu đô thị mới Dương Nội, Hà Đông, Hà Nội</t>
  </si>
  <si>
    <t>04/08/2022</t>
  </si>
  <si>
    <t>ttvancntt@gmai.com</t>
  </si>
  <si>
    <t>Thôn Nghĩa, xã Xuy Xá, Huyện Mỹ Đức, Hà Nội</t>
  </si>
  <si>
    <t>kimanh0602@gmail.com</t>
  </si>
  <si>
    <t>P605C, Cư N105, Nguyễn Phong Sắc, Tổ 7, Dịch Vọng Hậu, Cầu Giấy, Hà Nội</t>
  </si>
  <si>
    <t>nhubt1983@gmail.com</t>
  </si>
  <si>
    <t>Xóm Cầu, Thanh Liệt, Thanh Trì, TP. Hà Nội</t>
  </si>
  <si>
    <t>bvcoong@gmail.com</t>
  </si>
  <si>
    <t>Trịnh Anh Tuấn</t>
  </si>
  <si>
    <t>034083012886</t>
  </si>
  <si>
    <t>02/08/2022</t>
  </si>
  <si>
    <t>Nghiên cứu viên</t>
  </si>
  <si>
    <t>0936507189</t>
  </si>
  <si>
    <t>8866 6566 66666</t>
  </si>
  <si>
    <t>Ngân hàng  thương mại cổ phần quân đội (MB), chi nhánh Điện Biên Phủ</t>
  </si>
  <si>
    <t xml:space="preserve">0919200290 </t>
  </si>
  <si>
    <t>0103413841</t>
  </si>
  <si>
    <t>143 Yên Lãng, Đống Đa, Hà Nội</t>
  </si>
  <si>
    <t>sondb19@gmail.com</t>
  </si>
  <si>
    <t>Khuất Thị Ngọc Ánh</t>
  </si>
  <si>
    <t>001196016484</t>
  </si>
  <si>
    <t>14/06/2022</t>
  </si>
  <si>
    <t>0392120967</t>
  </si>
  <si>
    <t>anhktn@utt.edu.vn</t>
  </si>
  <si>
    <t>Thôn 3, Phúc Hoà, Phúc Thọ, Hà Nội</t>
  </si>
  <si>
    <t>019704060169767</t>
  </si>
  <si>
    <t>8539460058</t>
  </si>
  <si>
    <t>Lê Thanh Tấn</t>
  </si>
  <si>
    <t>thanhtanhd@gmail.com</t>
  </si>
  <si>
    <t>Tổ 4 - Thịnh Liệt - Hoàng Mai - Hà Nội</t>
  </si>
  <si>
    <t>0912345399</t>
  </si>
  <si>
    <t>8026501206</t>
  </si>
  <si>
    <t xml:space="preserve">002704060114851 </t>
  </si>
  <si>
    <t>Ngân hàng Quốc tế VIB, chi nhánh Đống Đa Hà Nội</t>
  </si>
  <si>
    <t>Nguyễn Hưng Long</t>
  </si>
  <si>
    <t>0979734899</t>
  </si>
  <si>
    <t>001069003204</t>
  </si>
  <si>
    <t>24/6/2021</t>
  </si>
  <si>
    <t>6.1</t>
  </si>
  <si>
    <t>Giảng viên chính</t>
  </si>
  <si>
    <t>1220205223980</t>
  </si>
  <si>
    <t>Ngân hàng Agribank, chi nhánh Long Biên</t>
  </si>
  <si>
    <t xml:space="preserve">2/199 Phú Viên, Tổ 1, Bồ Đề, Long Biên, Hà Nội </t>
  </si>
  <si>
    <t>longtmu@gmail.com</t>
  </si>
  <si>
    <t>Nguyễn Thái Sơn</t>
  </si>
  <si>
    <t>042081016692</t>
  </si>
  <si>
    <t>08/01/2022</t>
  </si>
  <si>
    <t>Cẩm nhượng, Cẩm xuyên, Hà tĩnh</t>
  </si>
  <si>
    <t>8012846722</t>
  </si>
  <si>
    <t>0969880912</t>
  </si>
  <si>
    <t>025704061527818</t>
  </si>
  <si>
    <t xml:space="preserve"> thaison.nguyenn@gmail.com</t>
  </si>
  <si>
    <t>trinhxuan@gmail.com</t>
  </si>
  <si>
    <t>Trung Văn - Nam Từ Liêm - Hà Nội</t>
  </si>
  <si>
    <t>Địa chỉ theo CCCD</t>
  </si>
  <si>
    <t>Số tiết text</t>
  </si>
  <si>
    <t>019186009341</t>
  </si>
  <si>
    <t xml:space="preserve">04/08/2022        </t>
  </si>
  <si>
    <t>030079009486</t>
  </si>
  <si>
    <t>29/03/2021</t>
  </si>
  <si>
    <t>3.99</t>
  </si>
  <si>
    <t>8019373151</t>
  </si>
  <si>
    <t>2.67</t>
  </si>
  <si>
    <t>Ngân hàng  Quốc tế VIB, Chi nhánh Hà Đông</t>
  </si>
  <si>
    <t>txtuan@gmail.com</t>
  </si>
  <si>
    <t>218.4</t>
  </si>
  <si>
    <t>Ngân hàng Techcombank, chi nhánh Đông Đô</t>
  </si>
  <si>
    <t>8009385976</t>
  </si>
  <si>
    <t>ngày 12 tháng 8 năm 2024</t>
  </si>
  <si>
    <t>I năm học 2024 - 2025</t>
  </si>
  <si>
    <t>13/08/2024 đến 28/12/2024</t>
  </si>
  <si>
    <t>28/10/2024 đến 28/12/2024</t>
  </si>
  <si>
    <t>25.440.000</t>
  </si>
  <si>
    <t>Hai mươi lăm triệu, bốn trăm bốn mươi ngàn đồng</t>
  </si>
  <si>
    <t>2.544.000</t>
  </si>
  <si>
    <t>22.896.000</t>
  </si>
  <si>
    <t>Hai triệu, năm trăm bốn mươi bốn ngàn đồng</t>
  </si>
  <si>
    <t>Hai mươi hai triệu, tám trăm chín mươi sáu ngàn đồng</t>
  </si>
  <si>
    <t>ngày 28 tháng 12 năm 2024</t>
  </si>
  <si>
    <t>ngày 28 tháng 10 năm 2024</t>
  </si>
  <si>
    <t>23.280.000</t>
  </si>
  <si>
    <t>Hai mươi ba triệu, hai trăm tám mươi ngàn đồng</t>
  </si>
  <si>
    <t>2.328.000</t>
  </si>
  <si>
    <t>20.952.000</t>
  </si>
  <si>
    <t>Hai triệu, ba trăm hai mươi tám ngàn đồng</t>
  </si>
  <si>
    <t>Hai mươi triệu, chín trăm năm mươi hai ngàn đồng</t>
  </si>
  <si>
    <t>ngày 13 tháng 10 năm 2024</t>
  </si>
  <si>
    <t>12/8/2024 đến 13/10/2024</t>
  </si>
  <si>
    <t>10.500.000</t>
  </si>
  <si>
    <t>1.050.000</t>
  </si>
  <si>
    <t>9.450.000</t>
  </si>
  <si>
    <t>Mười triệu, năm trăm ngàn đồng</t>
  </si>
  <si>
    <t>Một triệu, không trăm năm mươi ngàn đồng</t>
  </si>
  <si>
    <t>Chín triệu, bốn trăm năm mươi ngàn đồng</t>
  </si>
  <si>
    <t>12/08/2024 đến 28/12/2024</t>
  </si>
  <si>
    <t>21.840.000</t>
  </si>
  <si>
    <t>2.184.000</t>
  </si>
  <si>
    <t>19.656.000</t>
  </si>
  <si>
    <t>30.660.000</t>
  </si>
  <si>
    <t>3.066.000</t>
  </si>
  <si>
    <t>27.594.000</t>
  </si>
  <si>
    <t>Ba mươi triệu, sáu trăm sáu mươi ngàn đồng</t>
  </si>
  <si>
    <t>Ba triệu, không trăm sáu mươi sáu ngàn đồng</t>
  </si>
  <si>
    <t>Hai mươi bảy triệu, năm trăm chín mươi bốn ngàn đồng</t>
  </si>
  <si>
    <t>27.180.000</t>
  </si>
  <si>
    <t>2.718.000</t>
  </si>
  <si>
    <t>24.462.000</t>
  </si>
  <si>
    <t>ngày 23 tháng 9 năm 2024</t>
  </si>
  <si>
    <t>23/09/2024 - 28/12/2024</t>
  </si>
  <si>
    <t>254.4</t>
  </si>
  <si>
    <t>232.8</t>
  </si>
  <si>
    <t>105</t>
  </si>
  <si>
    <t>306.6</t>
  </si>
  <si>
    <t>271.8</t>
  </si>
  <si>
    <t>58.5</t>
  </si>
  <si>
    <t>5.850.000</t>
  </si>
  <si>
    <t>585.000</t>
  </si>
  <si>
    <t>5.265.000</t>
  </si>
  <si>
    <t>101.4</t>
  </si>
  <si>
    <t>10.140.000</t>
  </si>
  <si>
    <t>1.014.000</t>
  </si>
  <si>
    <t>9.126.000</t>
  </si>
  <si>
    <t>136.8</t>
  </si>
  <si>
    <t>13.680.000</t>
  </si>
  <si>
    <t>1.368.000</t>
  </si>
  <si>
    <t>12.312.000</t>
  </si>
  <si>
    <t>Mười hai triệu, ba trăm mười hai ngàn đồng</t>
  </si>
  <si>
    <t>Hai mươi mốt triệu, tám trăm bốn mươi ngàn đồng</t>
  </si>
  <si>
    <t>Hai mươi bảy triệu, một trăm tám mươi ngàn đồng</t>
  </si>
  <si>
    <t>Năm triệu, tám trăm năm mươi ngàn đồng</t>
  </si>
  <si>
    <t>Mười triệu, một trăm bốn mươi ngàn đồng</t>
  </si>
  <si>
    <t>Mười ba triệu, sáu trăm tám mươi ngàn đồng</t>
  </si>
  <si>
    <t>Hai triệu, một trăm tám mươi bốn ngàn đồng</t>
  </si>
  <si>
    <t>Hai triệu, bảy trăm mười tám ngàn đồng</t>
  </si>
  <si>
    <t>Năm trăm tám mươi lăm ngàn đồng</t>
  </si>
  <si>
    <t>Một triệu, không trăm mười bốn ngàn đồng</t>
  </si>
  <si>
    <t>Một triệu, ba trăm sáu mươi tám ngàn đồng</t>
  </si>
  <si>
    <t>Mười chín triệu, sáu trăm năm mươi sáu ngàn đồng</t>
  </si>
  <si>
    <t>Hai mươi bốn triệu, bốn trăm sáu mươi hai ngàn đồng</t>
  </si>
  <si>
    <t>Năm triệu, hai trăm sáu mươi lăm ngàn đồng</t>
  </si>
  <si>
    <t>Chín triệu, một trăm hai mươi sáu ngàn đồng</t>
  </si>
  <si>
    <t>109.2</t>
  </si>
  <si>
    <t>10.920.000</t>
  </si>
  <si>
    <t>1.092.000</t>
  </si>
  <si>
    <t>9.828.000</t>
  </si>
  <si>
    <t>Mười triệu, chín trăm hai mươi ngàn đồng</t>
  </si>
  <si>
    <t>Một triệu, không trăm chín mươi hai ngàn đồng</t>
  </si>
  <si>
    <t>Chín triệu, tám trăm hai mươi tám ngàn đồng</t>
  </si>
  <si>
    <t>204</t>
  </si>
  <si>
    <t>20.400.000</t>
  </si>
  <si>
    <t>2.040.000</t>
  </si>
  <si>
    <t>Hai mươi triệu, bốn trăm ngàn đồng</t>
  </si>
  <si>
    <t>Hai triệu, không trăm bốn mươi ngàn đồng</t>
  </si>
  <si>
    <t>Mười tám triệu, ba trăm sáu mươi ngàn đồng</t>
  </si>
  <si>
    <t>18.360.000</t>
  </si>
  <si>
    <t>Giới tính</t>
  </si>
  <si>
    <t>Nữ</t>
  </si>
  <si>
    <t>Nam</t>
  </si>
  <si>
    <t>Số CCCD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</si>
</sst>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4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1" xfId="0" applyFont="1" applyBorder="1"/>
    <xf numFmtId="0" fontId="2" fillId="0" borderId="0" xfId="0" applyFont="1"/>
    <xf numFmtId="49" fontId="2" fillId="0" borderId="1" xfId="0" applyNumberFormat="1" applyFont="1" applyBorder="1"/>
    <xf numFmtId="165" fontId="2" fillId="0" borderId="1" xfId="1" applyNumberFormat="1" applyFont="1" applyFill="1" applyBorder="1"/>
    <xf numFmtId="49" fontId="2" fillId="0" borderId="1" xfId="2" applyNumberFormat="1" applyFont="1" applyFill="1" applyBorder="1"/>
    <xf numFmtId="165" fontId="2" fillId="0" borderId="1" xfId="0" applyNumberFormat="1" applyFont="1" applyBorder="1"/>
    <xf numFmtId="0" fontId="2" fillId="0" borderId="1" xfId="0" quotePrefix="1" applyFont="1" applyBorder="1"/>
    <xf numFmtId="49" fontId="2" fillId="0" borderId="1" xfId="0" quotePrefix="1" applyNumberFormat="1" applyFont="1" applyBorder="1"/>
    <xf numFmtId="49" fontId="4" fillId="0" borderId="1" xfId="3" quotePrefix="1" applyNumberFormat="1" applyFill="1" applyBorder="1"/>
    <xf numFmtId="0" fontId="2" fillId="0" borderId="0" xfId="0" quotePrefix="1" applyFont="1"/>
    <xf numFmtId="0" fontId="5" fillId="0" borderId="1" xfId="3" quotePrefix="1" applyFont="1" applyFill="1" applyBorder="1"/>
    <xf numFmtId="49" fontId="5" fillId="0" borderId="1" xfId="3" quotePrefix="1" applyNumberFormat="1" applyFont="1" applyFill="1" applyBorder="1"/>
    <xf numFmtId="14" fontId="2" fillId="0" borderId="1" xfId="0" applyNumberFormat="1" applyFont="1" applyBorder="1"/>
    <xf numFmtId="14" fontId="6" fillId="0" borderId="1" xfId="0" quotePrefix="1" applyNumberFormat="1" applyFont="1" applyBorder="1"/>
    <xf numFmtId="0" fontId="6" fillId="0" borderId="1" xfId="0" applyFont="1" applyBorder="1"/>
    <xf numFmtId="0" fontId="6" fillId="0" borderId="1" xfId="0" quotePrefix="1" applyFont="1" applyBorder="1"/>
    <xf numFmtId="49" fontId="2" fillId="0" borderId="1" xfId="2" quotePrefix="1" applyNumberFormat="1" applyFont="1" applyFill="1" applyBorder="1"/>
    <xf numFmtId="165" fontId="2" fillId="0" borderId="0" xfId="0" applyNumberFormat="1" applyFont="1"/>
  </cellXfs>
  <cellStyles count="4">
    <cellStyle name="Comma" xfId="1" builtinId="3"/>
    <cellStyle name="Comma 2" xfId="2" xr:uid="{00000000-0005-0000-0000-000001000000}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rinhxuan@gmail.com" TargetMode="External"/><Relationship Id="rId3" Type="http://schemas.openxmlformats.org/officeDocument/2006/relationships/hyperlink" Target="mailto:kimanh0602@gmail.com" TargetMode="External"/><Relationship Id="rId7" Type="http://schemas.openxmlformats.org/officeDocument/2006/relationships/hyperlink" Target="mailto:sondb19@gmail.com" TargetMode="External"/><Relationship Id="rId2" Type="http://schemas.openxmlformats.org/officeDocument/2006/relationships/hyperlink" Target="mailto:ttvancntt@gmai.com" TargetMode="External"/><Relationship Id="rId1" Type="http://schemas.openxmlformats.org/officeDocument/2006/relationships/hyperlink" Target="mailto:ttvancntt@gmai.com" TargetMode="External"/><Relationship Id="rId6" Type="http://schemas.openxmlformats.org/officeDocument/2006/relationships/hyperlink" Target="mailto:txtuan@gmail.com" TargetMode="External"/><Relationship Id="rId5" Type="http://schemas.openxmlformats.org/officeDocument/2006/relationships/hyperlink" Target="mailto:bvcoong@gmail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nhubt1983@gmail.com" TargetMode="External"/><Relationship Id="rId9" Type="http://schemas.openxmlformats.org/officeDocument/2006/relationships/hyperlink" Target="mailto:anhktn@utt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7"/>
  <sheetViews>
    <sheetView tabSelected="1" zoomScale="70" zoomScaleNormal="70" workbookViewId="0">
      <selection activeCell="E1" sqref="E1"/>
    </sheetView>
  </sheetViews>
  <sheetFormatPr defaultColWidth="8.88671875" defaultRowHeight="18" x14ac:dyDescent="0.35"/>
  <cols>
    <col min="1" max="1" width="31.6640625" style="2" customWidth="1"/>
    <col min="2" max="2" width="27.88671875" style="2" customWidth="1"/>
    <col min="3" max="3" width="14.109375" style="2" customWidth="1"/>
    <col min="4" max="4" width="28.44140625" style="2" customWidth="1"/>
    <col min="5" max="5" width="22.44140625" style="2" customWidth="1"/>
    <col min="6" max="6" width="18.109375" style="2" customWidth="1"/>
    <col min="7" max="7" width="31.6640625" style="2" customWidth="1"/>
    <col min="8" max="8" width="75.6640625" style="2" customWidth="1"/>
    <col min="9" max="9" width="24.88671875" style="2" customWidth="1"/>
    <col min="10" max="10" width="14.88671875" style="2" customWidth="1"/>
    <col min="11" max="11" width="8.88671875" style="2" customWidth="1"/>
    <col min="12" max="12" width="21.44140625" style="2" customWidth="1"/>
    <col min="13" max="13" width="8.88671875" style="2" customWidth="1"/>
    <col min="14" max="14" width="17.5546875" style="2" customWidth="1"/>
    <col min="15" max="15" width="24.88671875" style="2" customWidth="1"/>
    <col min="16" max="16" width="78.21875" style="2" customWidth="1"/>
    <col min="17" max="17" width="37.44140625" style="2" customWidth="1"/>
    <col min="18" max="18" width="9.5546875" style="2" customWidth="1"/>
    <col min="19" max="19" width="13.6640625" style="2" customWidth="1"/>
    <col min="20" max="20" width="15.77734375" style="2" bestFit="1" customWidth="1"/>
    <col min="21" max="21" width="16.6640625" style="2" customWidth="1"/>
    <col min="22" max="22" width="58.6640625" style="2" customWidth="1"/>
    <col min="23" max="23" width="15.6640625" style="2" customWidth="1"/>
    <col min="24" max="24" width="13.88671875" style="2" customWidth="1"/>
    <col min="25" max="25" width="51.5546875" style="2" customWidth="1"/>
    <col min="26" max="26" width="17.88671875" style="2" customWidth="1"/>
    <col min="27" max="27" width="23.44140625" style="2" customWidth="1"/>
    <col min="28" max="28" width="58.33203125" style="2" customWidth="1"/>
    <col min="29" max="29" width="30.88671875" style="2" bestFit="1" customWidth="1"/>
    <col min="30" max="16384" width="8.88671875" style="2"/>
  </cols>
  <sheetData>
    <row r="1" spans="1:29" x14ac:dyDescent="0.35">
      <c r="A1" s="1" t="s">
        <v>0</v>
      </c>
      <c r="B1" s="1" t="s">
        <v>1</v>
      </c>
      <c r="C1" s="1" t="s">
        <v>230</v>
      </c>
      <c r="D1" s="1" t="s">
        <v>2</v>
      </c>
      <c r="E1" s="1" t="s">
        <v>233</v>
      </c>
      <c r="F1" s="1" t="s">
        <v>3</v>
      </c>
      <c r="G1" s="1" t="s">
        <v>4</v>
      </c>
      <c r="H1" s="1" t="s">
        <v>129</v>
      </c>
      <c r="I1" s="1" t="s">
        <v>73</v>
      </c>
      <c r="J1" s="1" t="s">
        <v>9</v>
      </c>
      <c r="K1" s="1" t="s">
        <v>6</v>
      </c>
      <c r="L1" s="1" t="s">
        <v>5</v>
      </c>
      <c r="M1" s="1" t="s">
        <v>7</v>
      </c>
      <c r="N1" s="1" t="s">
        <v>8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130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</row>
    <row r="2" spans="1:29" x14ac:dyDescent="0.35">
      <c r="A2" s="1" t="s">
        <v>143</v>
      </c>
      <c r="B2" s="1" t="s">
        <v>144</v>
      </c>
      <c r="C2" s="1" t="s">
        <v>231</v>
      </c>
      <c r="D2" s="1" t="s">
        <v>24</v>
      </c>
      <c r="E2" s="7" t="s">
        <v>131</v>
      </c>
      <c r="F2" s="7" t="s">
        <v>132</v>
      </c>
      <c r="G2" s="1" t="s">
        <v>33</v>
      </c>
      <c r="H2" s="1" t="s">
        <v>74</v>
      </c>
      <c r="I2" s="11" t="s">
        <v>76</v>
      </c>
      <c r="J2" s="3">
        <v>8077026742</v>
      </c>
      <c r="K2" s="1" t="s">
        <v>35</v>
      </c>
      <c r="L2" s="1" t="s">
        <v>34</v>
      </c>
      <c r="M2" s="7" t="s">
        <v>69</v>
      </c>
      <c r="N2" s="7" t="s">
        <v>70</v>
      </c>
      <c r="O2" s="7" t="s">
        <v>71</v>
      </c>
      <c r="P2" s="1" t="s">
        <v>141</v>
      </c>
      <c r="Q2" s="3" t="s">
        <v>145</v>
      </c>
      <c r="R2" s="1">
        <v>254.4</v>
      </c>
      <c r="S2" s="8" t="s">
        <v>184</v>
      </c>
      <c r="T2" s="4">
        <f t="shared" ref="T2:T7" si="0">R2*100000</f>
        <v>25440000</v>
      </c>
      <c r="U2" s="5" t="s">
        <v>147</v>
      </c>
      <c r="V2" s="1" t="s">
        <v>148</v>
      </c>
      <c r="W2" s="6">
        <f t="shared" ref="W2:W7" si="1">T2*0.1</f>
        <v>2544000</v>
      </c>
      <c r="X2" s="3" t="s">
        <v>149</v>
      </c>
      <c r="Y2" s="1" t="s">
        <v>151</v>
      </c>
      <c r="Z2" s="6">
        <f t="shared" ref="Z2:Z7" si="2">T2*0.9</f>
        <v>22896000</v>
      </c>
      <c r="AA2" s="3" t="s">
        <v>150</v>
      </c>
      <c r="AB2" s="1" t="s">
        <v>152</v>
      </c>
      <c r="AC2" s="3" t="s">
        <v>153</v>
      </c>
    </row>
    <row r="3" spans="1:29" x14ac:dyDescent="0.35">
      <c r="A3" s="1" t="s">
        <v>154</v>
      </c>
      <c r="B3" s="1" t="s">
        <v>144</v>
      </c>
      <c r="C3" s="1" t="s">
        <v>232</v>
      </c>
      <c r="D3" s="1" t="s">
        <v>25</v>
      </c>
      <c r="E3" s="7" t="s">
        <v>72</v>
      </c>
      <c r="F3" s="7" t="s">
        <v>75</v>
      </c>
      <c r="G3" s="1" t="s">
        <v>33</v>
      </c>
      <c r="H3" s="1" t="s">
        <v>74</v>
      </c>
      <c r="I3" s="11" t="s">
        <v>76</v>
      </c>
      <c r="J3" s="3">
        <v>8002259299</v>
      </c>
      <c r="K3" s="1" t="s">
        <v>40</v>
      </c>
      <c r="L3" s="1" t="s">
        <v>34</v>
      </c>
      <c r="M3" s="7" t="s">
        <v>41</v>
      </c>
      <c r="N3" s="7" t="s">
        <v>42</v>
      </c>
      <c r="O3" s="7" t="s">
        <v>43</v>
      </c>
      <c r="P3" s="1" t="s">
        <v>44</v>
      </c>
      <c r="Q3" s="3" t="s">
        <v>146</v>
      </c>
      <c r="R3" s="1">
        <v>232.8</v>
      </c>
      <c r="S3" s="8" t="s">
        <v>185</v>
      </c>
      <c r="T3" s="4">
        <f t="shared" si="0"/>
        <v>23280000</v>
      </c>
      <c r="U3" s="5" t="s">
        <v>155</v>
      </c>
      <c r="V3" s="1" t="s">
        <v>156</v>
      </c>
      <c r="W3" s="6">
        <f t="shared" si="1"/>
        <v>2328000</v>
      </c>
      <c r="X3" s="3" t="s">
        <v>157</v>
      </c>
      <c r="Y3" s="1" t="s">
        <v>159</v>
      </c>
      <c r="Z3" s="6">
        <f t="shared" si="2"/>
        <v>20952000</v>
      </c>
      <c r="AA3" s="3" t="s">
        <v>158</v>
      </c>
      <c r="AB3" s="1" t="s">
        <v>160</v>
      </c>
      <c r="AC3" s="3" t="s">
        <v>153</v>
      </c>
    </row>
    <row r="4" spans="1:29" x14ac:dyDescent="0.35">
      <c r="A4" s="1" t="s">
        <v>143</v>
      </c>
      <c r="B4" s="1" t="s">
        <v>144</v>
      </c>
      <c r="C4" s="1" t="s">
        <v>231</v>
      </c>
      <c r="D4" s="1" t="s">
        <v>26</v>
      </c>
      <c r="E4" s="8" t="s">
        <v>45</v>
      </c>
      <c r="F4" s="8" t="s">
        <v>46</v>
      </c>
      <c r="G4" s="1" t="s">
        <v>33</v>
      </c>
      <c r="H4" s="1" t="s">
        <v>77</v>
      </c>
      <c r="I4" s="12" t="s">
        <v>78</v>
      </c>
      <c r="J4" s="8" t="s">
        <v>136</v>
      </c>
      <c r="K4" s="1" t="s">
        <v>35</v>
      </c>
      <c r="L4" s="1" t="s">
        <v>34</v>
      </c>
      <c r="M4" s="3" t="s">
        <v>47</v>
      </c>
      <c r="N4" s="7" t="s">
        <v>48</v>
      </c>
      <c r="O4" s="8" t="s">
        <v>49</v>
      </c>
      <c r="P4" s="3" t="s">
        <v>50</v>
      </c>
      <c r="Q4" s="3" t="s">
        <v>162</v>
      </c>
      <c r="R4" s="1">
        <v>105</v>
      </c>
      <c r="S4" s="8" t="s">
        <v>186</v>
      </c>
      <c r="T4" s="4">
        <f t="shared" si="0"/>
        <v>10500000</v>
      </c>
      <c r="U4" s="5" t="s">
        <v>163</v>
      </c>
      <c r="V4" s="1" t="s">
        <v>166</v>
      </c>
      <c r="W4" s="6">
        <f t="shared" si="1"/>
        <v>1050000</v>
      </c>
      <c r="X4" s="3" t="s">
        <v>164</v>
      </c>
      <c r="Y4" s="1" t="s">
        <v>167</v>
      </c>
      <c r="Z4" s="6">
        <f t="shared" si="2"/>
        <v>9450000</v>
      </c>
      <c r="AA4" s="3" t="s">
        <v>165</v>
      </c>
      <c r="AB4" s="1" t="s">
        <v>168</v>
      </c>
      <c r="AC4" s="3" t="s">
        <v>161</v>
      </c>
    </row>
    <row r="5" spans="1:29" x14ac:dyDescent="0.35">
      <c r="A5" s="1" t="s">
        <v>143</v>
      </c>
      <c r="B5" s="1" t="s">
        <v>144</v>
      </c>
      <c r="C5" s="1" t="s">
        <v>232</v>
      </c>
      <c r="D5" s="1" t="s">
        <v>29</v>
      </c>
      <c r="E5" s="7" t="s">
        <v>53</v>
      </c>
      <c r="F5" s="7" t="s">
        <v>54</v>
      </c>
      <c r="G5" s="1" t="s">
        <v>33</v>
      </c>
      <c r="H5" s="1" t="s">
        <v>81</v>
      </c>
      <c r="I5" s="11" t="s">
        <v>82</v>
      </c>
      <c r="J5" s="7" t="s">
        <v>67</v>
      </c>
      <c r="K5" s="1" t="s">
        <v>35</v>
      </c>
      <c r="L5" s="1" t="s">
        <v>34</v>
      </c>
      <c r="M5" s="7" t="s">
        <v>135</v>
      </c>
      <c r="N5" s="7" t="s">
        <v>56</v>
      </c>
      <c r="O5" s="7" t="s">
        <v>57</v>
      </c>
      <c r="P5" s="1" t="s">
        <v>58</v>
      </c>
      <c r="Q5" s="13" t="s">
        <v>169</v>
      </c>
      <c r="R5" s="1">
        <v>218.4</v>
      </c>
      <c r="S5" s="8" t="s">
        <v>140</v>
      </c>
      <c r="T5" s="4">
        <f>R5*100000</f>
        <v>21840000</v>
      </c>
      <c r="U5" s="5" t="s">
        <v>170</v>
      </c>
      <c r="V5" s="1" t="s">
        <v>202</v>
      </c>
      <c r="W5" s="6">
        <f>T5*0.1</f>
        <v>2184000</v>
      </c>
      <c r="X5" s="3" t="s">
        <v>171</v>
      </c>
      <c r="Y5" s="1" t="s">
        <v>207</v>
      </c>
      <c r="Z5" s="6">
        <f>T5*0.9</f>
        <v>19656000</v>
      </c>
      <c r="AA5" s="3" t="s">
        <v>172</v>
      </c>
      <c r="AB5" s="1" t="s">
        <v>212</v>
      </c>
      <c r="AC5" s="3" t="s">
        <v>153</v>
      </c>
    </row>
    <row r="6" spans="1:29" x14ac:dyDescent="0.35">
      <c r="A6" s="1" t="s">
        <v>143</v>
      </c>
      <c r="B6" s="1" t="s">
        <v>144</v>
      </c>
      <c r="C6" s="1" t="s">
        <v>231</v>
      </c>
      <c r="D6" s="1" t="s">
        <v>28</v>
      </c>
      <c r="E6" s="8" t="s">
        <v>51</v>
      </c>
      <c r="F6" s="8" t="s">
        <v>85</v>
      </c>
      <c r="G6" s="1" t="s">
        <v>33</v>
      </c>
      <c r="H6" s="1" t="s">
        <v>79</v>
      </c>
      <c r="I6" s="12" t="s">
        <v>80</v>
      </c>
      <c r="J6" s="8" t="s">
        <v>66</v>
      </c>
      <c r="K6" s="1" t="s">
        <v>35</v>
      </c>
      <c r="L6" s="1" t="s">
        <v>34</v>
      </c>
      <c r="M6" s="8" t="s">
        <v>55</v>
      </c>
      <c r="N6" s="8" t="s">
        <v>87</v>
      </c>
      <c r="O6" s="8" t="s">
        <v>52</v>
      </c>
      <c r="P6" s="1" t="s">
        <v>61</v>
      </c>
      <c r="Q6" s="13" t="s">
        <v>169</v>
      </c>
      <c r="R6" s="1">
        <v>306.60000000000002</v>
      </c>
      <c r="S6" s="8" t="s">
        <v>187</v>
      </c>
      <c r="T6" s="4">
        <f>R6*100000</f>
        <v>30660000.000000004</v>
      </c>
      <c r="U6" s="5" t="s">
        <v>173</v>
      </c>
      <c r="V6" s="1" t="s">
        <v>176</v>
      </c>
      <c r="W6" s="6">
        <f>T6*0.1</f>
        <v>3066000.0000000005</v>
      </c>
      <c r="X6" s="3" t="s">
        <v>174</v>
      </c>
      <c r="Y6" s="1" t="s">
        <v>177</v>
      </c>
      <c r="Z6" s="6">
        <f>T6*0.9</f>
        <v>27594000.000000004</v>
      </c>
      <c r="AA6" s="3" t="s">
        <v>175</v>
      </c>
      <c r="AB6" s="1" t="s">
        <v>178</v>
      </c>
      <c r="AC6" s="3" t="s">
        <v>153</v>
      </c>
    </row>
    <row r="7" spans="1:29" x14ac:dyDescent="0.35">
      <c r="A7" s="1" t="s">
        <v>143</v>
      </c>
      <c r="B7" s="1" t="s">
        <v>144</v>
      </c>
      <c r="C7" s="1" t="s">
        <v>232</v>
      </c>
      <c r="D7" s="1" t="s">
        <v>83</v>
      </c>
      <c r="E7" s="8" t="s">
        <v>84</v>
      </c>
      <c r="F7" s="8" t="s">
        <v>85</v>
      </c>
      <c r="G7" s="1" t="s">
        <v>33</v>
      </c>
      <c r="H7" s="1" t="s">
        <v>79</v>
      </c>
      <c r="I7" s="12" t="s">
        <v>139</v>
      </c>
      <c r="J7" s="8" t="s">
        <v>91</v>
      </c>
      <c r="K7" s="1" t="s">
        <v>35</v>
      </c>
      <c r="L7" s="1" t="s">
        <v>86</v>
      </c>
      <c r="M7" s="8" t="s">
        <v>36</v>
      </c>
      <c r="N7" s="8" t="s">
        <v>90</v>
      </c>
      <c r="O7" s="8" t="s">
        <v>88</v>
      </c>
      <c r="P7" s="1" t="s">
        <v>89</v>
      </c>
      <c r="Q7" s="13" t="s">
        <v>169</v>
      </c>
      <c r="R7" s="1">
        <v>271.8</v>
      </c>
      <c r="S7" s="8" t="s">
        <v>188</v>
      </c>
      <c r="T7" s="4">
        <f t="shared" si="0"/>
        <v>27180000</v>
      </c>
      <c r="U7" s="5" t="s">
        <v>179</v>
      </c>
      <c r="V7" s="1" t="s">
        <v>203</v>
      </c>
      <c r="W7" s="6">
        <f t="shared" si="1"/>
        <v>2718000</v>
      </c>
      <c r="X7" s="3" t="s">
        <v>180</v>
      </c>
      <c r="Y7" s="1" t="s">
        <v>208</v>
      </c>
      <c r="Z7" s="6">
        <f t="shared" si="2"/>
        <v>24462000</v>
      </c>
      <c r="AA7" s="3" t="s">
        <v>181</v>
      </c>
      <c r="AB7" s="1" t="s">
        <v>213</v>
      </c>
      <c r="AC7" s="3" t="s">
        <v>153</v>
      </c>
    </row>
    <row r="8" spans="1:29" x14ac:dyDescent="0.35">
      <c r="A8" s="1" t="s">
        <v>182</v>
      </c>
      <c r="B8" s="1" t="s">
        <v>144</v>
      </c>
      <c r="C8" s="1" t="s">
        <v>232</v>
      </c>
      <c r="D8" s="1" t="s">
        <v>30</v>
      </c>
      <c r="E8" s="8" t="s">
        <v>62</v>
      </c>
      <c r="F8" s="8" t="s">
        <v>63</v>
      </c>
      <c r="G8" s="1" t="s">
        <v>33</v>
      </c>
      <c r="H8" s="1" t="s">
        <v>92</v>
      </c>
      <c r="I8" s="12" t="s">
        <v>93</v>
      </c>
      <c r="J8" s="8" t="s">
        <v>68</v>
      </c>
      <c r="K8" s="1" t="s">
        <v>35</v>
      </c>
      <c r="L8" s="1" t="s">
        <v>34</v>
      </c>
      <c r="M8" s="8" t="s">
        <v>47</v>
      </c>
      <c r="N8" s="8" t="s">
        <v>64</v>
      </c>
      <c r="O8" s="8" t="s">
        <v>59</v>
      </c>
      <c r="P8" s="1" t="s">
        <v>60</v>
      </c>
      <c r="Q8" s="3" t="s">
        <v>183</v>
      </c>
      <c r="R8" s="1">
        <v>58.5</v>
      </c>
      <c r="S8" s="8" t="s">
        <v>189</v>
      </c>
      <c r="T8" s="4">
        <f>R8*100000</f>
        <v>5850000</v>
      </c>
      <c r="U8" s="5" t="s">
        <v>190</v>
      </c>
      <c r="V8" s="6" t="s">
        <v>204</v>
      </c>
      <c r="W8" s="6">
        <f>T8*0.1</f>
        <v>585000</v>
      </c>
      <c r="X8" s="3" t="s">
        <v>191</v>
      </c>
      <c r="Y8" s="1" t="s">
        <v>209</v>
      </c>
      <c r="Z8" s="6">
        <f>T8*0.9</f>
        <v>5265000</v>
      </c>
      <c r="AA8" s="3" t="s">
        <v>192</v>
      </c>
      <c r="AB8" s="1" t="s">
        <v>214</v>
      </c>
      <c r="AC8" s="3" t="s">
        <v>153</v>
      </c>
    </row>
    <row r="9" spans="1:29" x14ac:dyDescent="0.35">
      <c r="A9" s="1" t="s">
        <v>182</v>
      </c>
      <c r="B9" s="1" t="s">
        <v>144</v>
      </c>
      <c r="C9" s="1" t="s">
        <v>232</v>
      </c>
      <c r="D9" s="1" t="s">
        <v>102</v>
      </c>
      <c r="E9" s="8" t="s">
        <v>133</v>
      </c>
      <c r="F9" s="14" t="s">
        <v>134</v>
      </c>
      <c r="G9" s="1" t="s">
        <v>33</v>
      </c>
      <c r="H9" s="1" t="s">
        <v>104</v>
      </c>
      <c r="I9" s="12" t="s">
        <v>103</v>
      </c>
      <c r="J9" s="8" t="s">
        <v>106</v>
      </c>
      <c r="K9" s="1" t="s">
        <v>35</v>
      </c>
      <c r="L9" s="1" t="s">
        <v>34</v>
      </c>
      <c r="M9" s="8" t="s">
        <v>69</v>
      </c>
      <c r="N9" s="8" t="s">
        <v>105</v>
      </c>
      <c r="O9" s="8" t="s">
        <v>107</v>
      </c>
      <c r="P9" s="15" t="s">
        <v>108</v>
      </c>
      <c r="Q9" s="3" t="s">
        <v>183</v>
      </c>
      <c r="R9" s="1">
        <v>101.4</v>
      </c>
      <c r="S9" s="8" t="s">
        <v>193</v>
      </c>
      <c r="T9" s="4">
        <f>R9*100000</f>
        <v>10140000</v>
      </c>
      <c r="U9" s="5" t="s">
        <v>194</v>
      </c>
      <c r="V9" s="6" t="s">
        <v>205</v>
      </c>
      <c r="W9" s="6">
        <f>T9*0.1</f>
        <v>1014000</v>
      </c>
      <c r="X9" s="3" t="s">
        <v>195</v>
      </c>
      <c r="Y9" s="1" t="s">
        <v>210</v>
      </c>
      <c r="Z9" s="6">
        <f>T9*0.9</f>
        <v>9126000</v>
      </c>
      <c r="AA9" s="3" t="s">
        <v>196</v>
      </c>
      <c r="AB9" s="1" t="s">
        <v>215</v>
      </c>
      <c r="AC9" s="3" t="s">
        <v>153</v>
      </c>
    </row>
    <row r="10" spans="1:29" x14ac:dyDescent="0.35">
      <c r="A10" s="1" t="s">
        <v>143</v>
      </c>
      <c r="B10" s="1" t="s">
        <v>144</v>
      </c>
      <c r="C10" s="1" t="s">
        <v>232</v>
      </c>
      <c r="D10" s="1" t="s">
        <v>109</v>
      </c>
      <c r="E10" s="7" t="s">
        <v>111</v>
      </c>
      <c r="F10" s="14" t="s">
        <v>112</v>
      </c>
      <c r="G10" s="1" t="s">
        <v>33</v>
      </c>
      <c r="H10" s="1" t="s">
        <v>117</v>
      </c>
      <c r="I10" s="12" t="s">
        <v>118</v>
      </c>
      <c r="J10" s="8" t="s">
        <v>142</v>
      </c>
      <c r="K10" s="1" t="s">
        <v>35</v>
      </c>
      <c r="L10" s="1" t="s">
        <v>114</v>
      </c>
      <c r="M10" s="8" t="s">
        <v>113</v>
      </c>
      <c r="N10" s="8" t="s">
        <v>110</v>
      </c>
      <c r="O10" s="8" t="s">
        <v>115</v>
      </c>
      <c r="P10" s="15" t="s">
        <v>116</v>
      </c>
      <c r="Q10" s="3" t="s">
        <v>162</v>
      </c>
      <c r="R10" s="1">
        <v>136.80000000000001</v>
      </c>
      <c r="S10" s="8" t="s">
        <v>197</v>
      </c>
      <c r="T10" s="4">
        <f>R10*100000</f>
        <v>13680000.000000002</v>
      </c>
      <c r="U10" s="5" t="s">
        <v>198</v>
      </c>
      <c r="V10" s="6" t="s">
        <v>206</v>
      </c>
      <c r="W10" s="6">
        <f>T10*0.1</f>
        <v>1368000.0000000002</v>
      </c>
      <c r="X10" s="3" t="s">
        <v>199</v>
      </c>
      <c r="Y10" s="1" t="s">
        <v>211</v>
      </c>
      <c r="Z10" s="6">
        <f>T10*0.9</f>
        <v>12312000.000000002</v>
      </c>
      <c r="AA10" s="3" t="s">
        <v>200</v>
      </c>
      <c r="AB10" s="1" t="s">
        <v>201</v>
      </c>
      <c r="AC10" s="3" t="s">
        <v>161</v>
      </c>
    </row>
    <row r="11" spans="1:29" x14ac:dyDescent="0.35">
      <c r="A11" s="1" t="s">
        <v>182</v>
      </c>
      <c r="B11" s="1" t="s">
        <v>144</v>
      </c>
      <c r="C11" s="1" t="s">
        <v>232</v>
      </c>
      <c r="D11" s="1" t="s">
        <v>119</v>
      </c>
      <c r="E11" s="16" t="s">
        <v>120</v>
      </c>
      <c r="F11" s="14" t="s">
        <v>121</v>
      </c>
      <c r="G11" s="1" t="s">
        <v>33</v>
      </c>
      <c r="H11" s="1" t="s">
        <v>122</v>
      </c>
      <c r="I11" s="12" t="s">
        <v>126</v>
      </c>
      <c r="J11" s="8" t="s">
        <v>123</v>
      </c>
      <c r="K11" s="1" t="s">
        <v>35</v>
      </c>
      <c r="L11" s="1" t="s">
        <v>34</v>
      </c>
      <c r="M11" s="3" t="s">
        <v>47</v>
      </c>
      <c r="N11" s="8" t="s">
        <v>124</v>
      </c>
      <c r="O11" s="8" t="s">
        <v>125</v>
      </c>
      <c r="P11" s="15" t="s">
        <v>61</v>
      </c>
      <c r="Q11" s="3" t="s">
        <v>183</v>
      </c>
      <c r="R11" s="1">
        <v>101.4</v>
      </c>
      <c r="S11" s="8" t="s">
        <v>193</v>
      </c>
      <c r="T11" s="4">
        <f>R11*100000</f>
        <v>10140000</v>
      </c>
      <c r="U11" s="5" t="s">
        <v>194</v>
      </c>
      <c r="V11" s="6" t="s">
        <v>205</v>
      </c>
      <c r="W11" s="6">
        <f>T11*0.1</f>
        <v>1014000</v>
      </c>
      <c r="X11" s="3" t="s">
        <v>195</v>
      </c>
      <c r="Y11" s="1" t="s">
        <v>210</v>
      </c>
      <c r="Z11" s="6">
        <f>T11*0.9</f>
        <v>9126000</v>
      </c>
      <c r="AA11" s="3" t="s">
        <v>196</v>
      </c>
      <c r="AB11" s="1" t="s">
        <v>215</v>
      </c>
      <c r="AC11" s="3" t="s">
        <v>153</v>
      </c>
    </row>
    <row r="12" spans="1:29" x14ac:dyDescent="0.35">
      <c r="A12" s="1" t="s">
        <v>154</v>
      </c>
      <c r="B12" s="1" t="s">
        <v>144</v>
      </c>
      <c r="C12" s="1" t="s">
        <v>231</v>
      </c>
      <c r="D12" s="1" t="s">
        <v>27</v>
      </c>
      <c r="E12" s="8" t="s">
        <v>31</v>
      </c>
      <c r="F12" s="8" t="s">
        <v>32</v>
      </c>
      <c r="G12" s="1" t="s">
        <v>33</v>
      </c>
      <c r="H12" s="1" t="s">
        <v>128</v>
      </c>
      <c r="I12" s="12" t="s">
        <v>127</v>
      </c>
      <c r="J12" s="8" t="s">
        <v>65</v>
      </c>
      <c r="K12" s="1" t="s">
        <v>35</v>
      </c>
      <c r="L12" s="1" t="s">
        <v>34</v>
      </c>
      <c r="M12" s="8" t="s">
        <v>135</v>
      </c>
      <c r="N12" s="8" t="s">
        <v>37</v>
      </c>
      <c r="O12" s="8" t="s">
        <v>38</v>
      </c>
      <c r="P12" s="1" t="s">
        <v>39</v>
      </c>
      <c r="Q12" s="3" t="s">
        <v>146</v>
      </c>
      <c r="R12" s="1">
        <v>109.2</v>
      </c>
      <c r="S12" s="8" t="s">
        <v>216</v>
      </c>
      <c r="T12" s="4">
        <f t="shared" ref="T12" si="3">R12*100000</f>
        <v>10920000</v>
      </c>
      <c r="U12" s="5" t="s">
        <v>217</v>
      </c>
      <c r="V12" s="1" t="s">
        <v>220</v>
      </c>
      <c r="W12" s="6">
        <f t="shared" ref="W12" si="4">T12*0.1</f>
        <v>1092000</v>
      </c>
      <c r="X12" s="3" t="s">
        <v>218</v>
      </c>
      <c r="Y12" s="1" t="s">
        <v>221</v>
      </c>
      <c r="Z12" s="6">
        <f t="shared" ref="Z12" si="5">T12*0.9</f>
        <v>9828000</v>
      </c>
      <c r="AA12" s="3" t="s">
        <v>219</v>
      </c>
      <c r="AB12" s="1" t="s">
        <v>222</v>
      </c>
      <c r="AC12" s="3" t="s">
        <v>153</v>
      </c>
    </row>
    <row r="13" spans="1:29" x14ac:dyDescent="0.35">
      <c r="A13" s="1" t="s">
        <v>154</v>
      </c>
      <c r="B13" s="1" t="s">
        <v>144</v>
      </c>
      <c r="C13" s="1" t="s">
        <v>231</v>
      </c>
      <c r="D13" s="1" t="s">
        <v>94</v>
      </c>
      <c r="E13" s="8" t="s">
        <v>95</v>
      </c>
      <c r="F13" s="8" t="s">
        <v>96</v>
      </c>
      <c r="G13" s="1" t="s">
        <v>33</v>
      </c>
      <c r="H13" s="1" t="s">
        <v>99</v>
      </c>
      <c r="I13" s="9" t="s">
        <v>98</v>
      </c>
      <c r="J13" s="8" t="s">
        <v>101</v>
      </c>
      <c r="K13" s="1" t="s">
        <v>35</v>
      </c>
      <c r="L13" s="1" t="s">
        <v>34</v>
      </c>
      <c r="M13" s="8" t="s">
        <v>137</v>
      </c>
      <c r="N13" s="8" t="s">
        <v>97</v>
      </c>
      <c r="O13" s="8" t="s">
        <v>100</v>
      </c>
      <c r="P13" s="1" t="s">
        <v>138</v>
      </c>
      <c r="Q13" s="3" t="s">
        <v>146</v>
      </c>
      <c r="R13" s="1">
        <v>204</v>
      </c>
      <c r="S13" s="7" t="s">
        <v>223</v>
      </c>
      <c r="T13" s="4">
        <f>R13*100000</f>
        <v>20400000</v>
      </c>
      <c r="U13" s="17" t="s">
        <v>224</v>
      </c>
      <c r="V13" s="6" t="s">
        <v>226</v>
      </c>
      <c r="W13" s="6">
        <f>T13*0.1</f>
        <v>2040000</v>
      </c>
      <c r="X13" s="8" t="s">
        <v>225</v>
      </c>
      <c r="Y13" s="1" t="s">
        <v>227</v>
      </c>
      <c r="Z13" s="6">
        <f>T13*0.9</f>
        <v>18360000</v>
      </c>
      <c r="AA13" s="8" t="s">
        <v>229</v>
      </c>
      <c r="AB13" s="1" t="s">
        <v>228</v>
      </c>
      <c r="AC13" s="3" t="s">
        <v>153</v>
      </c>
    </row>
    <row r="15" spans="1:29" x14ac:dyDescent="0.35">
      <c r="R15" s="2">
        <f>SUM(R2:R13)</f>
        <v>2100.3000000000002</v>
      </c>
      <c r="T15" s="18">
        <f>SUM(T2:T13)</f>
        <v>210030000</v>
      </c>
      <c r="Z15" s="18">
        <f>SUM(Z2:Z13)</f>
        <v>189027000</v>
      </c>
    </row>
    <row r="17" spans="5:5" x14ac:dyDescent="0.35">
      <c r="E17" s="10"/>
    </row>
  </sheetData>
  <autoFilter ref="A1:AC12" xr:uid="{00000000-0009-0000-0000-000000000000}"/>
  <phoneticPr fontId="3" type="noConversion"/>
  <hyperlinks>
    <hyperlink ref="I3" r:id="rId1" xr:uid="{00000000-0004-0000-0000-000000000000}"/>
    <hyperlink ref="I2" r:id="rId2" xr:uid="{00000000-0004-0000-0000-000001000000}"/>
    <hyperlink ref="I4" r:id="rId3" xr:uid="{00000000-0004-0000-0000-000002000000}"/>
    <hyperlink ref="I6" r:id="rId4" xr:uid="{00000000-0004-0000-0000-000003000000}"/>
    <hyperlink ref="I5" r:id="rId5" xr:uid="{00000000-0004-0000-0000-000004000000}"/>
    <hyperlink ref="I7" r:id="rId6" xr:uid="{00000000-0004-0000-0000-000005000000}"/>
    <hyperlink ref="I8" r:id="rId7" xr:uid="{00000000-0004-0000-0000-000006000000}"/>
    <hyperlink ref="I12" r:id="rId8" xr:uid="{00000000-0004-0000-0000-000008000000}"/>
    <hyperlink ref="I13" r:id="rId9" xr:uid="{348B7045-2338-4336-984C-F52A88DC7593}"/>
  </hyperlinks>
  <pageMargins left="0.7" right="0.7" top="0.75" bottom="0.75" header="0.3" footer="0.3"/>
  <pageSetup paperSize="9" orientation="portrait" verticalDpi="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HKI-ATTT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Thái Thị Thanh Vân</dc:creator>
  <cp:lastModifiedBy>NGUYỄN TRỌNG NGHĨA</cp:lastModifiedBy>
  <dcterms:created xsi:type="dcterms:W3CDTF">2023-12-21T14:35:23Z</dcterms:created>
  <dcterms:modified xsi:type="dcterms:W3CDTF">2024-11-26T10:33:50Z</dcterms:modified>
</cp:coreProperties>
</file>