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uhsac0-my.sharepoint.com/personal/angella0629_yuhs_ac/Documents/바탕 화면/실험/"/>
    </mc:Choice>
  </mc:AlternateContent>
  <xr:revisionPtr revIDLastSave="24" documentId="13_ncr:1_{D5586127-373B-4C04-A8E9-4A1553A739F7}" xr6:coauthVersionLast="47" xr6:coauthVersionMax="47" xr10:uidLastSave="{2F623BA8-20A2-41A5-BE14-8CB3723D0E7F}"/>
  <bookViews>
    <workbookView xWindow="-120" yWindow="-120" windowWidth="29040" windowHeight="15840" xr2:uid="{7DD24DC5-4A51-47F4-9470-74193C9FFD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33" i="1"/>
  <c r="K23" i="1"/>
  <c r="K17" i="1"/>
  <c r="K15" i="1"/>
  <c r="K13" i="1"/>
  <c r="K11" i="1"/>
  <c r="K9" i="1"/>
  <c r="K7" i="1"/>
  <c r="K5" i="1"/>
  <c r="M49" i="1" l="1"/>
</calcChain>
</file>

<file path=xl/sharedStrings.xml><?xml version="1.0" encoding="utf-8"?>
<sst xmlns="http://schemas.openxmlformats.org/spreadsheetml/2006/main" count="85" uniqueCount="70">
  <si>
    <t>DM568F</t>
    <phoneticPr fontId="1" type="noConversion"/>
  </si>
  <si>
    <t>TM</t>
    <phoneticPr fontId="1" type="noConversion"/>
  </si>
  <si>
    <t>GC (%)</t>
    <phoneticPr fontId="1" type="noConversion"/>
  </si>
  <si>
    <t xml:space="preserve">RM2R </t>
    <phoneticPr fontId="1" type="noConversion"/>
  </si>
  <si>
    <t>D3-D4</t>
    <phoneticPr fontId="1" type="noConversion"/>
  </si>
  <si>
    <t>Region</t>
    <phoneticPr fontId="1" type="noConversion"/>
  </si>
  <si>
    <t xml:space="preserve">GA20F </t>
    <phoneticPr fontId="1" type="noConversion"/>
  </si>
  <si>
    <t xml:space="preserve">GTAACTTCGGGAWAAGGATTGGCT </t>
    <phoneticPr fontId="1" type="noConversion"/>
  </si>
  <si>
    <t xml:space="preserve">TTGAAACACGGACCAAGGAG </t>
    <phoneticPr fontId="1" type="noConversion"/>
  </si>
  <si>
    <t>TTCGATTRGTCTTTCGCCCCT</t>
    <phoneticPr fontId="1" type="noConversion"/>
  </si>
  <si>
    <t>RM9R</t>
    <phoneticPr fontId="1" type="noConversion"/>
  </si>
  <si>
    <t xml:space="preserve">AGAGTCAARCTCAACAGGGTCTT </t>
    <phoneticPr fontId="1" type="noConversion"/>
  </si>
  <si>
    <t>D8-D9</t>
    <phoneticPr fontId="1" type="noConversion"/>
  </si>
  <si>
    <t>563F</t>
    <phoneticPr fontId="1" type="noConversion"/>
  </si>
  <si>
    <t xml:space="preserve">GCCAGCAVCYGCGGTAAY </t>
    <phoneticPr fontId="1" type="noConversion"/>
  </si>
  <si>
    <t>1132R</t>
    <phoneticPr fontId="1" type="noConversion"/>
  </si>
  <si>
    <t xml:space="preserve">CCGTCAATTHCTTYAART </t>
    <phoneticPr fontId="1" type="noConversion"/>
  </si>
  <si>
    <t>V4-V5</t>
    <phoneticPr fontId="1" type="noConversion"/>
  </si>
  <si>
    <t xml:space="preserve">616*F </t>
    <phoneticPr fontId="1" type="noConversion"/>
  </si>
  <si>
    <t xml:space="preserve">TTAAARVGYTCGTAGTYG </t>
    <phoneticPr fontId="1" type="noConversion"/>
  </si>
  <si>
    <t xml:space="preserve">V4 </t>
    <phoneticPr fontId="1" type="noConversion"/>
  </si>
  <si>
    <t>Uni18SF</t>
  </si>
  <si>
    <t>GRCGGTATCTRATCGYCTT</t>
  </si>
  <si>
    <t>Uni18SR </t>
    <phoneticPr fontId="1" type="noConversion"/>
  </si>
  <si>
    <t>Zhan et al., 2013</t>
  </si>
  <si>
    <t>EukA</t>
  </si>
  <si>
    <t>AACCTGGTTGATCCTGCCAGT</t>
  </si>
  <si>
    <t>EukB</t>
  </si>
  <si>
    <t>TGATCCTTCTGCAGGTTCACCTAC</t>
  </si>
  <si>
    <t>Kawano et al., 2017</t>
    <phoneticPr fontId="1" type="noConversion"/>
  </si>
  <si>
    <t>18s</t>
    <phoneticPr fontId="1" type="noConversion"/>
  </si>
  <si>
    <t>F-40</t>
  </si>
  <si>
    <t>F-43</t>
  </si>
  <si>
    <t>R- 1438</t>
  </si>
  <si>
    <t>R- 1436</t>
  </si>
  <si>
    <t>R- 1445</t>
  </si>
  <si>
    <t>R- 1443</t>
  </si>
  <si>
    <t>18s F</t>
    <phoneticPr fontId="1" type="noConversion"/>
  </si>
  <si>
    <t>18s R</t>
    <phoneticPr fontId="1" type="noConversion"/>
  </si>
  <si>
    <t>Primer list</t>
    <phoneticPr fontId="1" type="noConversion"/>
  </si>
  <si>
    <t>primer 13 set</t>
    <phoneticPr fontId="1" type="noConversion"/>
  </si>
  <si>
    <t>200 fmol -&gt; ng</t>
    <phoneticPr fontId="1" type="noConversion"/>
  </si>
  <si>
    <t>V-9</t>
    <phoneticPr fontId="1" type="noConversion"/>
  </si>
  <si>
    <t>ng/ul</t>
    <phoneticPr fontId="1" type="noConversion"/>
  </si>
  <si>
    <t>7~14</t>
    <phoneticPr fontId="1" type="noConversion"/>
  </si>
  <si>
    <t>No.</t>
    <phoneticPr fontId="1" type="noConversion"/>
  </si>
  <si>
    <t>Hadziavdic et al., 2014</t>
    <phoneticPr fontId="1" type="noConversion"/>
  </si>
  <si>
    <t>Moreira et.al 2006</t>
    <phoneticPr fontId="1" type="noConversion"/>
  </si>
  <si>
    <t>Machida et.al 2012</t>
    <phoneticPr fontId="1" type="noConversion"/>
  </si>
  <si>
    <t>Auwera et.al 1993</t>
    <phoneticPr fontId="1" type="noConversion"/>
  </si>
  <si>
    <t>Hugerthet.al 2014</t>
    <phoneticPr fontId="1" type="noConversion"/>
  </si>
  <si>
    <t>GTACACACCGCCCGTC</t>
  </si>
  <si>
    <t>1391F</t>
    <phoneticPr fontId="1" type="noConversion"/>
  </si>
  <si>
    <t>EukBr</t>
    <phoneticPr fontId="1" type="noConversion"/>
  </si>
  <si>
    <t>TGATC CTTCTGCAGGTTCACCTAC</t>
  </si>
  <si>
    <t>Kim et al., 2022</t>
    <phoneticPr fontId="1" type="noConversion"/>
  </si>
  <si>
    <t>Name</t>
    <phoneticPr fontId="1" type="noConversion"/>
  </si>
  <si>
    <t xml:space="preserve">Sequence </t>
    <phoneticPr fontId="1" type="noConversion"/>
  </si>
  <si>
    <t>Ref</t>
    <phoneticPr fontId="1" type="noConversion"/>
  </si>
  <si>
    <t>Amplicon size (bp)</t>
    <phoneticPr fontId="1" type="noConversion"/>
  </si>
  <si>
    <t>AAGATTAAGCCATGCATG</t>
    <phoneticPr fontId="1" type="noConversion"/>
  </si>
  <si>
    <t>ATTAAGCCATGCATGTC</t>
    <phoneticPr fontId="1" type="noConversion"/>
  </si>
  <si>
    <t>CATCACAGACCTGTTATTGC</t>
    <phoneticPr fontId="1" type="noConversion"/>
  </si>
  <si>
    <t>TCACAGACCTGTTATTGC</t>
    <phoneticPr fontId="1" type="noConversion"/>
  </si>
  <si>
    <t>CTAAGGGCATCACAGACC</t>
    <phoneticPr fontId="1" type="noConversion"/>
  </si>
  <si>
    <t>AAGGGCATCACAGACCTG</t>
    <phoneticPr fontId="1" type="noConversion"/>
  </si>
  <si>
    <t>AGGGCAAKYCTGGTGCCAGC</t>
    <phoneticPr fontId="1" type="noConversion"/>
  </si>
  <si>
    <t>Barcode No</t>
    <phoneticPr fontId="1" type="noConversion"/>
  </si>
  <si>
    <t>9~16</t>
    <phoneticPr fontId="1" type="noConversion"/>
  </si>
  <si>
    <t>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</si>
</sst>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177" fontId="3" fillId="3" borderId="0" xfId="0" applyNumberFormat="1" applyFont="1" applyFill="1" applyBorder="1">
      <alignment vertical="center"/>
    </xf>
    <xf numFmtId="0" fontId="3" fillId="3" borderId="2" xfId="0" applyFont="1" applyFill="1" applyBorder="1">
      <alignment vertical="center"/>
    </xf>
    <xf numFmtId="177" fontId="3" fillId="3" borderId="2" xfId="0" applyNumberFormat="1" applyFont="1" applyFill="1" applyBorder="1">
      <alignment vertical="center"/>
    </xf>
    <xf numFmtId="0" fontId="3" fillId="3" borderId="3" xfId="0" applyFont="1" applyFill="1" applyBorder="1">
      <alignment vertical="center"/>
    </xf>
    <xf numFmtId="177" fontId="3" fillId="3" borderId="3" xfId="0" applyNumberFormat="1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2" xfId="0" applyFont="1" applyFill="1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7" fontId="3" fillId="3" borderId="3" xfId="0" applyNumberFormat="1" applyFont="1" applyFill="1" applyBorder="1" applyAlignment="1">
      <alignment horizontal="center" vertical="center"/>
    </xf>
    <xf numFmtId="177" fontId="3" fillId="3" borderId="2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77" fontId="3" fillId="3" borderId="0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400291</xdr:colOff>
      <xdr:row>3</xdr:row>
      <xdr:rowOff>123825</xdr:rowOff>
    </xdr:from>
    <xdr:to>
      <xdr:col>18</xdr:col>
      <xdr:colOff>600558</xdr:colOff>
      <xdr:row>23</xdr:row>
      <xdr:rowOff>161925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424DF98-5704-4D43-8074-0A3946BA0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49391" y="752475"/>
          <a:ext cx="3238742" cy="422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89E0-3DEA-4C31-92F1-DCBC387E5AF5}">
  <dimension ref="A3:O49"/>
  <sheetViews>
    <sheetView tabSelected="1" workbookViewId="0">
      <selection activeCell="B1" sqref="B1"/>
    </sheetView>
  </sheetViews>
  <sheetFormatPr defaultRowHeight="16.5" x14ac:dyDescent="0.3"/>
  <cols>
    <col min="1" max="1" width="11.625" bestFit="1" customWidth="1"/>
    <col min="2" max="2" width="5.875" bestFit="1" customWidth="1"/>
    <col min="3" max="4" width="10" bestFit="1" customWidth="1"/>
    <col min="5" max="5" width="30.875" customWidth="1"/>
    <col min="6" max="6" width="22.125" bestFit="1" customWidth="1"/>
    <col min="7" max="7" width="16.25" bestFit="1" customWidth="1"/>
    <col min="8" max="8" width="5.375" customWidth="1"/>
    <col min="9" max="9" width="7.5" customWidth="1"/>
    <col min="10" max="10" width="12.25" customWidth="1"/>
    <col min="11" max="11" width="6" customWidth="1"/>
    <col min="15" max="15" width="12.875" bestFit="1" customWidth="1"/>
  </cols>
  <sheetData>
    <row r="3" spans="1:15" x14ac:dyDescent="0.3">
      <c r="B3" s="15" t="s">
        <v>39</v>
      </c>
      <c r="C3" s="15"/>
      <c r="D3" s="15"/>
      <c r="E3" s="15"/>
      <c r="F3" s="15"/>
      <c r="G3" s="15"/>
      <c r="H3" s="15"/>
      <c r="I3" s="15"/>
      <c r="J3" s="15"/>
      <c r="K3" s="15"/>
    </row>
    <row r="4" spans="1:15" x14ac:dyDescent="0.3">
      <c r="A4" s="26" t="s">
        <v>67</v>
      </c>
      <c r="B4" s="1" t="s">
        <v>45</v>
      </c>
      <c r="C4" s="1" t="s">
        <v>5</v>
      </c>
      <c r="D4" s="1" t="s">
        <v>56</v>
      </c>
      <c r="E4" s="1" t="s">
        <v>57</v>
      </c>
      <c r="F4" s="1" t="s">
        <v>58</v>
      </c>
      <c r="G4" s="1" t="s">
        <v>59</v>
      </c>
      <c r="H4" s="1" t="s">
        <v>1</v>
      </c>
      <c r="I4" s="1" t="s">
        <v>2</v>
      </c>
      <c r="J4" s="1" t="s">
        <v>41</v>
      </c>
      <c r="K4" s="1" t="s">
        <v>43</v>
      </c>
      <c r="O4" t="s">
        <v>40</v>
      </c>
    </row>
    <row r="5" spans="1:15" x14ac:dyDescent="0.3">
      <c r="A5" s="27">
        <v>4</v>
      </c>
      <c r="B5" s="25">
        <v>1</v>
      </c>
      <c r="C5" s="19" t="s">
        <v>4</v>
      </c>
      <c r="D5" s="2" t="s">
        <v>0</v>
      </c>
      <c r="E5" s="2" t="s">
        <v>8</v>
      </c>
      <c r="F5" s="2" t="s">
        <v>47</v>
      </c>
      <c r="G5" s="14">
        <v>284</v>
      </c>
      <c r="H5" s="3">
        <v>56.1</v>
      </c>
      <c r="I5" s="3">
        <v>50</v>
      </c>
      <c r="J5" s="21">
        <v>36.86</v>
      </c>
      <c r="K5" s="21">
        <f>J5/11.5</f>
        <v>3.2052173913043478</v>
      </c>
    </row>
    <row r="6" spans="1:15" x14ac:dyDescent="0.3">
      <c r="A6" s="27"/>
      <c r="B6" s="23"/>
      <c r="C6" s="20"/>
      <c r="D6" s="4" t="s">
        <v>3</v>
      </c>
      <c r="E6" s="4" t="s">
        <v>9</v>
      </c>
      <c r="F6" s="4" t="s">
        <v>48</v>
      </c>
      <c r="G6" s="13"/>
      <c r="H6" s="5">
        <v>58.6</v>
      </c>
      <c r="I6" s="5">
        <v>50</v>
      </c>
      <c r="J6" s="17"/>
      <c r="K6" s="17"/>
    </row>
    <row r="7" spans="1:15" x14ac:dyDescent="0.3">
      <c r="A7" s="27">
        <v>5</v>
      </c>
      <c r="B7" s="22">
        <v>2</v>
      </c>
      <c r="C7" s="18" t="s">
        <v>12</v>
      </c>
      <c r="D7" s="6" t="s">
        <v>6</v>
      </c>
      <c r="E7" s="6" t="s">
        <v>7</v>
      </c>
      <c r="F7" s="6" t="s">
        <v>49</v>
      </c>
      <c r="G7" s="12">
        <v>505</v>
      </c>
      <c r="H7" s="7">
        <v>57.9</v>
      </c>
      <c r="I7" s="7">
        <v>45.8</v>
      </c>
      <c r="J7" s="16">
        <v>65.55</v>
      </c>
      <c r="K7" s="16">
        <f>J7/11.5</f>
        <v>5.7</v>
      </c>
    </row>
    <row r="8" spans="1:15" x14ac:dyDescent="0.3">
      <c r="A8" s="27"/>
      <c r="B8" s="23"/>
      <c r="C8" s="20"/>
      <c r="D8" s="4" t="s">
        <v>10</v>
      </c>
      <c r="E8" s="4" t="s">
        <v>11</v>
      </c>
      <c r="F8" s="4" t="s">
        <v>48</v>
      </c>
      <c r="G8" s="13"/>
      <c r="H8" s="5">
        <v>57.8</v>
      </c>
      <c r="I8" s="5">
        <v>45.7</v>
      </c>
      <c r="J8" s="17"/>
      <c r="K8" s="17"/>
    </row>
    <row r="9" spans="1:15" x14ac:dyDescent="0.3">
      <c r="A9" s="27">
        <v>6</v>
      </c>
      <c r="B9" s="22">
        <v>3</v>
      </c>
      <c r="C9" s="18" t="s">
        <v>17</v>
      </c>
      <c r="D9" s="6" t="s">
        <v>13</v>
      </c>
      <c r="E9" s="6" t="s">
        <v>14</v>
      </c>
      <c r="F9" s="6" t="s">
        <v>50</v>
      </c>
      <c r="G9" s="12">
        <v>569</v>
      </c>
      <c r="H9" s="7">
        <v>61.6</v>
      </c>
      <c r="I9" s="7">
        <v>64.8</v>
      </c>
      <c r="J9" s="16">
        <v>73.86</v>
      </c>
      <c r="K9" s="16">
        <f>J9/11.5</f>
        <v>6.4226086956521735</v>
      </c>
    </row>
    <row r="10" spans="1:15" x14ac:dyDescent="0.3">
      <c r="A10" s="27"/>
      <c r="B10" s="23"/>
      <c r="C10" s="20"/>
      <c r="D10" s="4" t="s">
        <v>15</v>
      </c>
      <c r="E10" s="4" t="s">
        <v>16</v>
      </c>
      <c r="F10" s="4" t="s">
        <v>50</v>
      </c>
      <c r="G10" s="13"/>
      <c r="H10" s="5">
        <v>45.6</v>
      </c>
      <c r="I10" s="5">
        <v>35.200000000000003</v>
      </c>
      <c r="J10" s="17"/>
      <c r="K10" s="17"/>
    </row>
    <row r="11" spans="1:15" x14ac:dyDescent="0.3">
      <c r="A11" s="27" t="s">
        <v>69</v>
      </c>
      <c r="B11" s="22">
        <v>4</v>
      </c>
      <c r="C11" s="18" t="s">
        <v>17</v>
      </c>
      <c r="D11" s="6" t="s">
        <v>18</v>
      </c>
      <c r="E11" s="6" t="s">
        <v>19</v>
      </c>
      <c r="F11" s="6" t="s">
        <v>50</v>
      </c>
      <c r="G11" s="12">
        <v>516</v>
      </c>
      <c r="H11" s="7">
        <v>47.8</v>
      </c>
      <c r="I11" s="7">
        <v>39.799999999999997</v>
      </c>
      <c r="J11" s="16">
        <v>66.98</v>
      </c>
      <c r="K11" s="16">
        <f>J11/11.5</f>
        <v>5.8243478260869566</v>
      </c>
    </row>
    <row r="12" spans="1:15" x14ac:dyDescent="0.3">
      <c r="A12" s="27"/>
      <c r="B12" s="23"/>
      <c r="C12" s="20"/>
      <c r="D12" s="4" t="s">
        <v>15</v>
      </c>
      <c r="E12" s="4" t="s">
        <v>16</v>
      </c>
      <c r="F12" s="4" t="s">
        <v>50</v>
      </c>
      <c r="G12" s="13"/>
      <c r="H12" s="5">
        <v>45.6</v>
      </c>
      <c r="I12" s="5">
        <v>35.200000000000003</v>
      </c>
      <c r="J12" s="17"/>
      <c r="K12" s="17"/>
    </row>
    <row r="13" spans="1:15" x14ac:dyDescent="0.3">
      <c r="A13" s="27">
        <v>7</v>
      </c>
      <c r="B13" s="22">
        <v>5</v>
      </c>
      <c r="C13" s="18" t="s">
        <v>20</v>
      </c>
      <c r="D13" s="8" t="s">
        <v>21</v>
      </c>
      <c r="E13" s="8" t="s">
        <v>66</v>
      </c>
      <c r="F13" s="6" t="s">
        <v>24</v>
      </c>
      <c r="G13" s="12">
        <v>425</v>
      </c>
      <c r="H13" s="7">
        <v>65.400000000000006</v>
      </c>
      <c r="I13" s="7">
        <v>65</v>
      </c>
      <c r="J13" s="16">
        <v>55.17</v>
      </c>
      <c r="K13" s="16">
        <f>J13/11.5</f>
        <v>4.7973913043478262</v>
      </c>
    </row>
    <row r="14" spans="1:15" x14ac:dyDescent="0.3">
      <c r="A14" s="27"/>
      <c r="B14" s="23"/>
      <c r="C14" s="20"/>
      <c r="D14" s="9" t="s">
        <v>23</v>
      </c>
      <c r="E14" s="9" t="s">
        <v>22</v>
      </c>
      <c r="F14" s="4" t="s">
        <v>24</v>
      </c>
      <c r="G14" s="13"/>
      <c r="H14" s="5">
        <v>53.8</v>
      </c>
      <c r="I14" s="5">
        <v>50</v>
      </c>
      <c r="J14" s="17"/>
      <c r="K14" s="17"/>
    </row>
    <row r="15" spans="1:15" x14ac:dyDescent="0.3">
      <c r="A15" s="27">
        <v>8</v>
      </c>
      <c r="B15" s="22">
        <v>6</v>
      </c>
      <c r="C15" s="18" t="s">
        <v>30</v>
      </c>
      <c r="D15" s="6" t="s">
        <v>25</v>
      </c>
      <c r="E15" s="6" t="s">
        <v>26</v>
      </c>
      <c r="F15" s="6" t="s">
        <v>29</v>
      </c>
      <c r="G15" s="12">
        <v>1950</v>
      </c>
      <c r="H15" s="7">
        <v>42</v>
      </c>
      <c r="I15" s="7">
        <v>52.4</v>
      </c>
      <c r="J15" s="16">
        <v>253.11</v>
      </c>
      <c r="K15" s="16">
        <f>J15/11.5</f>
        <v>22.009565217391305</v>
      </c>
    </row>
    <row r="16" spans="1:15" x14ac:dyDescent="0.3">
      <c r="A16" s="27"/>
      <c r="B16" s="23"/>
      <c r="C16" s="20"/>
      <c r="D16" s="4" t="s">
        <v>27</v>
      </c>
      <c r="E16" s="4" t="s">
        <v>28</v>
      </c>
      <c r="F16" s="4" t="s">
        <v>29</v>
      </c>
      <c r="G16" s="13"/>
      <c r="H16" s="5">
        <v>42</v>
      </c>
      <c r="I16" s="5">
        <v>50</v>
      </c>
      <c r="J16" s="17"/>
      <c r="K16" s="17"/>
    </row>
    <row r="17" spans="1:11" x14ac:dyDescent="0.3">
      <c r="A17" s="28" t="s">
        <v>68</v>
      </c>
      <c r="B17" s="24" t="s">
        <v>44</v>
      </c>
      <c r="C17" s="18" t="s">
        <v>37</v>
      </c>
      <c r="D17" s="6" t="s">
        <v>31</v>
      </c>
      <c r="E17" s="6" t="s">
        <v>60</v>
      </c>
      <c r="F17" s="10" t="s">
        <v>46</v>
      </c>
      <c r="G17" s="12">
        <v>1400</v>
      </c>
      <c r="H17" s="7">
        <v>47.6</v>
      </c>
      <c r="I17" s="7">
        <v>38.9</v>
      </c>
      <c r="J17" s="16">
        <v>181.72</v>
      </c>
      <c r="K17" s="16">
        <f>J17/11.5</f>
        <v>15.801739130434783</v>
      </c>
    </row>
    <row r="18" spans="1:11" x14ac:dyDescent="0.3">
      <c r="A18" s="28"/>
      <c r="B18" s="25"/>
      <c r="C18" s="19"/>
      <c r="D18" s="2" t="s">
        <v>32</v>
      </c>
      <c r="E18" s="2" t="s">
        <v>61</v>
      </c>
      <c r="F18" s="10" t="s">
        <v>46</v>
      </c>
      <c r="G18" s="14"/>
      <c r="H18" s="3">
        <v>47.1</v>
      </c>
      <c r="I18" s="3">
        <v>41.2</v>
      </c>
      <c r="J18" s="21"/>
      <c r="K18" s="21"/>
    </row>
    <row r="19" spans="1:11" x14ac:dyDescent="0.3">
      <c r="A19" s="28"/>
      <c r="B19" s="25"/>
      <c r="C19" s="19" t="s">
        <v>38</v>
      </c>
      <c r="D19" s="2" t="s">
        <v>33</v>
      </c>
      <c r="E19" s="2" t="s">
        <v>62</v>
      </c>
      <c r="F19" s="10" t="s">
        <v>46</v>
      </c>
      <c r="G19" s="14"/>
      <c r="H19" s="3">
        <v>51.3</v>
      </c>
      <c r="I19" s="3">
        <v>45</v>
      </c>
      <c r="J19" s="21"/>
      <c r="K19" s="21"/>
    </row>
    <row r="20" spans="1:11" x14ac:dyDescent="0.3">
      <c r="A20" s="28"/>
      <c r="B20" s="25"/>
      <c r="C20" s="19"/>
      <c r="D20" s="2" t="s">
        <v>34</v>
      </c>
      <c r="E20" s="2" t="s">
        <v>63</v>
      </c>
      <c r="F20" s="10" t="s">
        <v>46</v>
      </c>
      <c r="G20" s="14"/>
      <c r="H20" s="3">
        <v>49.4</v>
      </c>
      <c r="I20" s="3">
        <v>44.4</v>
      </c>
      <c r="J20" s="21"/>
      <c r="K20" s="21"/>
    </row>
    <row r="21" spans="1:11" x14ac:dyDescent="0.3">
      <c r="A21" s="28"/>
      <c r="B21" s="25"/>
      <c r="C21" s="19"/>
      <c r="D21" s="2" t="s">
        <v>35</v>
      </c>
      <c r="E21" s="2" t="s">
        <v>64</v>
      </c>
      <c r="F21" s="10" t="s">
        <v>46</v>
      </c>
      <c r="G21" s="14"/>
      <c r="H21" s="3">
        <v>52.4</v>
      </c>
      <c r="I21" s="3">
        <v>55.6</v>
      </c>
      <c r="J21" s="21"/>
      <c r="K21" s="21"/>
    </row>
    <row r="22" spans="1:11" x14ac:dyDescent="0.3">
      <c r="A22" s="28"/>
      <c r="B22" s="23"/>
      <c r="C22" s="20"/>
      <c r="D22" s="4" t="s">
        <v>36</v>
      </c>
      <c r="E22" s="4" t="s">
        <v>65</v>
      </c>
      <c r="F22" s="11" t="s">
        <v>46</v>
      </c>
      <c r="G22" s="13"/>
      <c r="H22" s="5">
        <v>54.7</v>
      </c>
      <c r="I22" s="5">
        <v>55.6</v>
      </c>
      <c r="J22" s="17"/>
      <c r="K22" s="17"/>
    </row>
    <row r="23" spans="1:11" x14ac:dyDescent="0.3">
      <c r="A23" s="27">
        <v>17</v>
      </c>
      <c r="B23" s="25">
        <v>15</v>
      </c>
      <c r="C23" s="19" t="s">
        <v>42</v>
      </c>
      <c r="D23" s="2" t="s">
        <v>52</v>
      </c>
      <c r="E23" s="2" t="s">
        <v>51</v>
      </c>
      <c r="F23" s="2" t="s">
        <v>55</v>
      </c>
      <c r="G23" s="12">
        <v>127</v>
      </c>
      <c r="H23" s="3">
        <v>56.1</v>
      </c>
      <c r="I23" s="3">
        <v>69</v>
      </c>
      <c r="J23" s="21">
        <v>19.47</v>
      </c>
      <c r="K23" s="16">
        <f>J23/11.5</f>
        <v>1.6930434782608694</v>
      </c>
    </row>
    <row r="24" spans="1:11" x14ac:dyDescent="0.3">
      <c r="A24" s="27"/>
      <c r="B24" s="23"/>
      <c r="C24" s="20"/>
      <c r="D24" s="4" t="s">
        <v>53</v>
      </c>
      <c r="E24" s="4" t="s">
        <v>54</v>
      </c>
      <c r="F24" s="4" t="s">
        <v>55</v>
      </c>
      <c r="G24" s="13"/>
      <c r="H24" s="5">
        <v>58.4</v>
      </c>
      <c r="I24" s="5">
        <v>50</v>
      </c>
      <c r="J24" s="17"/>
      <c r="K24" s="17"/>
    </row>
    <row r="33" spans="10:13" x14ac:dyDescent="0.3">
      <c r="J33">
        <v>3.31</v>
      </c>
      <c r="K33">
        <v>284</v>
      </c>
      <c r="M33">
        <f>J33*K33</f>
        <v>940.04</v>
      </c>
    </row>
    <row r="34" spans="10:13" x14ac:dyDescent="0.3">
      <c r="J34">
        <v>4.12</v>
      </c>
      <c r="K34">
        <v>505</v>
      </c>
      <c r="M34">
        <f t="shared" ref="M34:M46" si="0">J34*K34</f>
        <v>2080.6</v>
      </c>
    </row>
    <row r="35" spans="10:13" x14ac:dyDescent="0.3">
      <c r="J35">
        <v>2.06</v>
      </c>
      <c r="K35">
        <v>569</v>
      </c>
      <c r="M35">
        <f t="shared" si="0"/>
        <v>1172.1400000000001</v>
      </c>
    </row>
    <row r="36" spans="10:13" x14ac:dyDescent="0.3">
      <c r="J36">
        <v>4.17</v>
      </c>
      <c r="K36">
        <v>425</v>
      </c>
      <c r="M36">
        <f t="shared" si="0"/>
        <v>1772.25</v>
      </c>
    </row>
    <row r="37" spans="10:13" x14ac:dyDescent="0.3">
      <c r="J37">
        <v>3.07</v>
      </c>
      <c r="K37">
        <v>1950</v>
      </c>
      <c r="M37">
        <f t="shared" si="0"/>
        <v>5986.5</v>
      </c>
    </row>
    <row r="38" spans="10:13" x14ac:dyDescent="0.3">
      <c r="J38">
        <v>2.0499999999999998</v>
      </c>
      <c r="K38">
        <v>1400</v>
      </c>
      <c r="M38">
        <f t="shared" si="0"/>
        <v>2869.9999999999995</v>
      </c>
    </row>
    <row r="39" spans="10:13" x14ac:dyDescent="0.3">
      <c r="J39">
        <v>2.11</v>
      </c>
      <c r="K39">
        <v>1400</v>
      </c>
      <c r="M39">
        <f t="shared" si="0"/>
        <v>2954</v>
      </c>
    </row>
    <row r="40" spans="10:13" x14ac:dyDescent="0.3">
      <c r="J40">
        <v>2.11</v>
      </c>
      <c r="K40">
        <v>1400</v>
      </c>
      <c r="M40">
        <f t="shared" si="0"/>
        <v>2954</v>
      </c>
    </row>
    <row r="41" spans="10:13" x14ac:dyDescent="0.3">
      <c r="J41">
        <v>2.34</v>
      </c>
      <c r="K41">
        <v>1400</v>
      </c>
      <c r="M41">
        <f t="shared" si="0"/>
        <v>3276</v>
      </c>
    </row>
    <row r="42" spans="10:13" x14ac:dyDescent="0.3">
      <c r="J42">
        <v>2.54</v>
      </c>
      <c r="K42">
        <v>1400</v>
      </c>
      <c r="M42">
        <f t="shared" si="0"/>
        <v>3556</v>
      </c>
    </row>
    <row r="43" spans="10:13" x14ac:dyDescent="0.3">
      <c r="J43">
        <v>2.54</v>
      </c>
      <c r="K43">
        <v>1400</v>
      </c>
      <c r="M43">
        <f t="shared" si="0"/>
        <v>3556</v>
      </c>
    </row>
    <row r="44" spans="10:13" x14ac:dyDescent="0.3">
      <c r="J44">
        <v>3.2</v>
      </c>
      <c r="K44">
        <v>1400</v>
      </c>
      <c r="M44">
        <f t="shared" si="0"/>
        <v>4480</v>
      </c>
    </row>
    <row r="45" spans="10:13" x14ac:dyDescent="0.3">
      <c r="J45">
        <v>2.72</v>
      </c>
      <c r="K45">
        <v>1400</v>
      </c>
      <c r="M45">
        <f t="shared" si="0"/>
        <v>3808.0000000000005</v>
      </c>
    </row>
    <row r="46" spans="10:13" x14ac:dyDescent="0.3">
      <c r="J46">
        <v>3.16</v>
      </c>
      <c r="K46">
        <v>150</v>
      </c>
      <c r="M46">
        <f t="shared" si="0"/>
        <v>474</v>
      </c>
    </row>
    <row r="49" spans="10:13" x14ac:dyDescent="0.3">
      <c r="J49">
        <f>SUM(J33:J46)</f>
        <v>39.5</v>
      </c>
      <c r="M49">
        <f>SUM(M33:M46)/J49</f>
        <v>1009.6083544303797</v>
      </c>
    </row>
  </sheetData>
  <mergeCells count="50">
    <mergeCell ref="A15:A16"/>
    <mergeCell ref="A17:A22"/>
    <mergeCell ref="A23:A24"/>
    <mergeCell ref="A5:A6"/>
    <mergeCell ref="A7:A8"/>
    <mergeCell ref="A9:A10"/>
    <mergeCell ref="A11:A12"/>
    <mergeCell ref="A13:A14"/>
    <mergeCell ref="B15:B16"/>
    <mergeCell ref="B17:B22"/>
    <mergeCell ref="B23:B24"/>
    <mergeCell ref="B5:B6"/>
    <mergeCell ref="B7:B8"/>
    <mergeCell ref="B9:B10"/>
    <mergeCell ref="B11:B12"/>
    <mergeCell ref="B13:B14"/>
    <mergeCell ref="K15:K16"/>
    <mergeCell ref="K17:K22"/>
    <mergeCell ref="K23:K24"/>
    <mergeCell ref="J5:J6"/>
    <mergeCell ref="J7:J8"/>
    <mergeCell ref="J9:J10"/>
    <mergeCell ref="J11:J12"/>
    <mergeCell ref="K5:K6"/>
    <mergeCell ref="K7:K8"/>
    <mergeCell ref="K9:K10"/>
    <mergeCell ref="K11:K12"/>
    <mergeCell ref="K13:K14"/>
    <mergeCell ref="G9:G10"/>
    <mergeCell ref="C9:C10"/>
    <mergeCell ref="J15:J16"/>
    <mergeCell ref="J17:J22"/>
    <mergeCell ref="C23:C24"/>
    <mergeCell ref="J23:J24"/>
    <mergeCell ref="G23:G24"/>
    <mergeCell ref="G17:G22"/>
    <mergeCell ref="B3:K3"/>
    <mergeCell ref="J13:J14"/>
    <mergeCell ref="C17:C18"/>
    <mergeCell ref="C19:C22"/>
    <mergeCell ref="C11:C12"/>
    <mergeCell ref="G11:G12"/>
    <mergeCell ref="C13:C14"/>
    <mergeCell ref="G13:G14"/>
    <mergeCell ref="G15:G16"/>
    <mergeCell ref="C15:C16"/>
    <mergeCell ref="G5:G6"/>
    <mergeCell ref="C5:C6"/>
    <mergeCell ref="G7:G8"/>
    <mergeCell ref="C7:C8"/>
  </mergeCells>
  <phoneticPr fontId="1" type="noConversion"/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윤소현(열대의학교실)</dc:creator>
  <cp:lastModifiedBy>윤소현(열대의학교실)</cp:lastModifiedBy>
  <cp:lastPrinted>2023-08-16T23:58:48Z</cp:lastPrinted>
  <dcterms:created xsi:type="dcterms:W3CDTF">2023-08-09T00:00:26Z</dcterms:created>
  <dcterms:modified xsi:type="dcterms:W3CDTF">2023-09-01T07:23:28Z</dcterms:modified>
</cp:coreProperties>
</file>